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DUHAN\OneDrive\Masaüstü\"/>
    </mc:Choice>
  </mc:AlternateContent>
  <xr:revisionPtr revIDLastSave="0" documentId="8_{78BEF545-31EC-439C-9791-98D0FD8E689E}" xr6:coauthVersionLast="47" xr6:coauthVersionMax="47" xr10:uidLastSave="{00000000-0000-0000-0000-000000000000}"/>
  <bookViews>
    <workbookView xWindow="-108" yWindow="-108" windowWidth="23256" windowHeight="12456" activeTab="2" xr2:uid="{2E9F0A9B-B9C8-4C6D-B590-8B043119E54A}"/>
  </bookViews>
  <sheets>
    <sheet name="Data" sheetId="2" r:id="rId1"/>
    <sheet name="Parameters" sheetId="5" r:id="rId2"/>
    <sheet name="Dashboard" sheetId="4" r:id="rId3"/>
    <sheet name="Sellers" sheetId="3" r:id="rId4"/>
    <sheet name="Images" sheetId="1" r:id="rId5"/>
  </sheets>
  <definedNames>
    <definedName name="_xlnm._FilterDatabase" localSheetId="0" hidden="1">Data!$A$1:$H$886</definedName>
    <definedName name="_xlchart.v5.0" hidden="1">Parameters!$A$1:$A$50</definedName>
    <definedName name="_xlchart.v5.1" hidden="1">Parameters!$B$1:$B$50</definedName>
    <definedName name="_xlchart.v5.2" hidden="1">Parameters!$A$1:$A$50</definedName>
    <definedName name="_xlchart.v5.3" hidden="1">Parameters!$B$1:$B$50</definedName>
    <definedName name="Regions">Parameters!$A:$A</definedName>
    <definedName name="Years">Parameters!$D$2:$D$4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3" i="5" l="1"/>
  <c r="K24" i="5"/>
  <c r="K25" i="5"/>
  <c r="K26" i="5"/>
  <c r="K22" i="5"/>
  <c r="I19" i="5"/>
  <c r="I20" i="5"/>
  <c r="H22" i="5" a="1"/>
  <c r="H22" i="5" s="1"/>
  <c r="N3" i="5"/>
  <c r="N4" i="5"/>
  <c r="N5" i="5"/>
  <c r="N6" i="5"/>
  <c r="N2" i="5"/>
  <c r="K1" i="5" a="1"/>
  <c r="K1" i="5" s="1"/>
  <c r="L3" i="5"/>
  <c r="M3" i="5"/>
  <c r="L4" i="5"/>
  <c r="M4" i="5"/>
  <c r="L5" i="5"/>
  <c r="M5" i="5"/>
  <c r="L6" i="5"/>
  <c r="M6" i="5"/>
  <c r="L2" i="5"/>
  <c r="M2" i="5"/>
  <c r="J2" i="5" a="1"/>
  <c r="J2" i="5" s="1"/>
  <c r="G1" i="5" a="1"/>
  <c r="G1" i="5" s="1"/>
  <c r="C1" i="5"/>
  <c r="B1" i="5" s="1"/>
  <c r="D2" i="5" a="1"/>
  <c r="D2" i="5" s="1"/>
  <c r="A1" i="5" a="1"/>
  <c r="A1" i="5" s="1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J23" i="5" l="1"/>
  <c r="I22" i="5"/>
  <c r="J22" i="5"/>
  <c r="I26" i="5"/>
  <c r="I25" i="5"/>
  <c r="I24" i="5"/>
  <c r="I23" i="5"/>
  <c r="J26" i="5"/>
  <c r="J25" i="5"/>
  <c r="J24" i="5"/>
  <c r="I14" i="5"/>
  <c r="I15" i="5"/>
  <c r="K3" i="5"/>
  <c r="K2" i="5"/>
  <c r="K4" i="5"/>
  <c r="K5" i="5"/>
  <c r="K6" i="5"/>
  <c r="H1" i="5"/>
  <c r="H5" i="5"/>
  <c r="H4" i="5"/>
  <c r="H3" i="5"/>
  <c r="H2" i="5"/>
  <c r="B41" i="5"/>
  <c r="B40" i="5"/>
  <c r="B28" i="5"/>
  <c r="B25" i="5"/>
  <c r="B26" i="5"/>
  <c r="B14" i="5"/>
  <c r="B13" i="5"/>
  <c r="B24" i="5"/>
  <c r="B23" i="5"/>
  <c r="B22" i="5"/>
  <c r="B21" i="5"/>
  <c r="B20" i="5"/>
  <c r="B45" i="5"/>
  <c r="B32" i="5"/>
  <c r="B6" i="5"/>
  <c r="B44" i="5"/>
  <c r="B31" i="5"/>
  <c r="B18" i="5"/>
  <c r="B5" i="5"/>
  <c r="B43" i="5"/>
  <c r="B30" i="5"/>
  <c r="B17" i="5"/>
  <c r="B4" i="5"/>
  <c r="B38" i="5"/>
  <c r="B12" i="5"/>
  <c r="B50" i="5"/>
  <c r="B37" i="5"/>
  <c r="B11" i="5"/>
  <c r="B49" i="5"/>
  <c r="B36" i="5"/>
  <c r="B10" i="5"/>
  <c r="B48" i="5"/>
  <c r="B35" i="5"/>
  <c r="B9" i="5"/>
  <c r="B47" i="5"/>
  <c r="B34" i="5"/>
  <c r="B8" i="5"/>
  <c r="B46" i="5"/>
  <c r="B33" i="5"/>
  <c r="B7" i="5"/>
  <c r="B19" i="5"/>
  <c r="B42" i="5"/>
  <c r="B29" i="5"/>
  <c r="B16" i="5"/>
  <c r="B2" i="5"/>
  <c r="B39" i="5"/>
  <c r="B27" i="5"/>
  <c r="B15" i="5"/>
  <c r="B3" i="5"/>
  <c r="I16" i="5" l="1"/>
  <c r="O26" i="4" l="1"/>
  <c r="I18" i="5"/>
  <c r="O2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<sst xmlns="http://schemas.openxmlformats.org/spreadsheetml/2006/main" count="3742" uniqueCount="188">
  <si>
    <t>CODE</t>
  </si>
  <si>
    <t>STATE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</si>
  <si>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</si>
  <si>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</si>
  <si>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</si>
  <si>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</si>
  <si>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</si>
  <si>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</si>
  <si>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</si>
  <si>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</si>
  <si>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</si>
  <si>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</si>
  <si>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</si>
  <si>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</si>
  <si>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</si>
  <si>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</si>
  <si>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</si>
  <si>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</si>
  <si>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</si>
  <si>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</si>
  <si>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</si>
  <si>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</si>
  <si>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</si>
  <si>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</si>
  <si>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</si>
  <si>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</si>
  <si>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</si>
  <si>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</si>
  <si>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</si>
  <si>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</si>
  <si>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</si>
  <si>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</si>
  <si>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</si>
  <si>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</si>
  <si>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</si>
  <si>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</si>
  <si>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</si>
  <si>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</si>
  <si>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</si>
  <si>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</si>
  <si>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</si>
  <si>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</si>
  <si>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</si>
  <si>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</si>
  <si>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</si>
  <si>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</si>
  <si>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</si>
  <si>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</si>
  <si>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</si>
  <si>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</si>
  <si>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</si>
  <si>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</si>
  <si>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</si>
  <si>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</si>
  <si>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</si>
  <si>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</si>
  <si>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</si>
  <si>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</si>
  <si>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</si>
  <si>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</si>
  <si>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</si>
  <si>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</si>
  <si>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</si>
  <si>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</si>
  <si>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</si>
  <si>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</si>
  <si>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</si>
  <si>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</si>
  <si>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</si>
  <si>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</si>
  <si>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</si>
  <si>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</si>
  <si>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</si>
  <si>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</si>
  <si>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</si>
  <si>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</si>
  <si>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</si>
  <si>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</si>
  <si>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</si>
  <si>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</si>
  <si>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</si>
  <si>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</si>
  <si>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</si>
  <si>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</si>
  <si>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</si>
  <si>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</si>
  <si>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</si>
  <si>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</si>
  <si>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</si>
  <si>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</si>
  <si>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</si>
  <si>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</si>
  <si>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</si>
  <si>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</si>
  <si>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</si>
  <si>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</si>
  <si>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</si>
  <si>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</si>
  <si>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</si>
  <si>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</si>
  <si>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</si>
  <si>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</si>
  <si>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</si>
  <si>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</si>
  <si>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</si>
  <si>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</si>
  <si>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</si>
  <si>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</si>
  <si>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</si>
  <si>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</si>
  <si>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</si>
  <si>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</si>
  <si>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</si>
  <si>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</si>
  <si>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</si>
  <si>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</si>
  <si>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</si>
  <si>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</si>
  <si>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</si>
  <si>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</si>
  <si>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</si>
  <si>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</si>
  <si>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</si>
  <si>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</si>
  <si>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</si>
  <si>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</si>
  <si>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</si>
  <si>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</si>
  <si>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</si>
  <si>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</si>
  <si>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</si>
  <si>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</si>
  <si>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</si>
  <si>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</si>
  <si>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</si>
  <si>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</si>
  <si>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</si>
  <si>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</si>
  <si>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</si>
  <si>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</si>
  <si>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</si>
  <si>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</si>
  <si>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</si>
  <si>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</si>
  <si>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</si>
  <si>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</si>
  <si>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</si>
  <si>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</si>
  <si>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</si>
  <si>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</si>
  <si>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</si>
  <si>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</si>
  <si>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</si>
  <si>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</si>
  <si>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</si>
  <si>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</si>
  <si>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</si>
  <si>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</si>
  <si>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</si>
  <si>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</si>
  <si>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</si>
  <si>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</si>
  <si>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</si>
  <si>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</si>
  <si>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</si>
  <si>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</si>
  <si>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</si>
  <si>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</si>
  <si>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</si>
  <si>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</si>
  <si>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</si>
  <si>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SELLERS</t>
  </si>
  <si>
    <t>Unique State Names</t>
  </si>
  <si>
    <t>Unique Years</t>
  </si>
  <si>
    <t>belirtilen eyaletteki satışların toplamı( yıla göre)</t>
  </si>
  <si>
    <t>Dashboarda da seçilen yıl</t>
  </si>
  <si>
    <t>made with unique names and added sales</t>
  </si>
  <si>
    <t>Unique products</t>
  </si>
  <si>
    <t>Her ürünün c1 deki yıla  göre(seçime göre değişiyor) toplam satış sayıları</t>
  </si>
  <si>
    <t>bu fonskiyonu bu şekilde kullanma sebebimiz 2017 verisi de gelirse diye</t>
  </si>
  <si>
    <t>toplam satış</t>
  </si>
  <si>
    <t>toplam hedef</t>
  </si>
  <si>
    <t>h/G oranı</t>
  </si>
  <si>
    <t>Toplam</t>
  </si>
  <si>
    <t>Hedef</t>
  </si>
  <si>
    <t>Gerçek</t>
  </si>
  <si>
    <t>2020</t>
  </si>
  <si>
    <t>H/G.O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</si>
</sst>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5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62"/>
      <scheme val="minor"/>
    </font>
    <font>
      <sz val="1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1" fillId="0" borderId="0" xfId="1"/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165" fontId="0" fillId="0" borderId="0" xfId="2" applyNumberFormat="1" applyFont="1"/>
    <xf numFmtId="164" fontId="0" fillId="0" borderId="0" xfId="2" applyFont="1"/>
    <xf numFmtId="9" fontId="0" fillId="0" borderId="0" xfId="3" applyFont="1"/>
    <xf numFmtId="43" fontId="0" fillId="0" borderId="0" xfId="4" applyFont="1"/>
    <xf numFmtId="0" fontId="0" fillId="2" borderId="0" xfId="0" applyFill="1"/>
    <xf numFmtId="166" fontId="0" fillId="0" borderId="0" xfId="4" applyNumberFormat="1" applyFont="1"/>
    <xf numFmtId="0" fontId="0" fillId="3" borderId="1" xfId="0" applyFill="1" applyBorder="1"/>
    <xf numFmtId="0" fontId="0" fillId="3" borderId="4" xfId="0" applyFill="1" applyBorder="1"/>
    <xf numFmtId="0" fontId="0" fillId="3" borderId="6" xfId="0" applyFill="1" applyBorder="1"/>
    <xf numFmtId="9" fontId="0" fillId="0" borderId="0" xfId="5" applyFont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9" fontId="0" fillId="4" borderId="0" xfId="0" applyNumberFormat="1" applyFill="1"/>
    <xf numFmtId="0" fontId="0" fillId="4" borderId="7" xfId="0" applyFill="1" applyBorder="1"/>
    <xf numFmtId="0" fontId="0" fillId="4" borderId="8" xfId="0" applyFill="1" applyBorder="1"/>
    <xf numFmtId="9" fontId="3" fillId="4" borderId="0" xfId="0" applyNumberFormat="1" applyFont="1" applyFill="1"/>
    <xf numFmtId="166" fontId="0" fillId="0" borderId="0" xfId="0" applyNumberFormat="1"/>
    <xf numFmtId="166" fontId="0" fillId="0" borderId="9" xfId="4" applyNumberFormat="1" applyFont="1" applyBorder="1"/>
    <xf numFmtId="9" fontId="0" fillId="0" borderId="9" xfId="5" applyFont="1" applyBorder="1"/>
    <xf numFmtId="0" fontId="0" fillId="0" borderId="10" xfId="0" applyBorder="1"/>
    <xf numFmtId="0" fontId="0" fillId="5" borderId="0" xfId="0" applyFill="1"/>
    <xf numFmtId="166" fontId="0" fillId="5" borderId="9" xfId="4" applyNumberFormat="1" applyFont="1" applyFill="1" applyBorder="1"/>
    <xf numFmtId="9" fontId="0" fillId="5" borderId="9" xfId="5" applyFont="1" applyFill="1" applyBorder="1"/>
    <xf numFmtId="0" fontId="4" fillId="5" borderId="11" xfId="0" applyFont="1" applyFill="1" applyBorder="1"/>
    <xf numFmtId="0" fontId="4" fillId="5" borderId="9" xfId="0" applyFont="1" applyFill="1" applyBorder="1"/>
    <xf numFmtId="0" fontId="4" fillId="0" borderId="12" xfId="0" applyFont="1" applyBorder="1"/>
    <xf numFmtId="0" fontId="4" fillId="0" borderId="9" xfId="0" applyFont="1" applyBorder="1"/>
  </cellXfs>
  <cellStyles count="6">
    <cellStyle name="Normal" xfId="0" builtinId="0"/>
    <cellStyle name="Normal 2" xfId="1" xr:uid="{1DBDA110-6B35-4D8A-BA74-E88989DFE33E}"/>
    <cellStyle name="ParaBirimi 2" xfId="2" xr:uid="{EA008433-63EA-4043-AADD-454535ED8DD0}"/>
    <cellStyle name="Virgül" xfId="4" builtinId="3"/>
    <cellStyle name="Yüzde" xfId="5" builtinId="5"/>
    <cellStyle name="Yüzde 2" xfId="3" xr:uid="{8860C228-0E26-4C08-95A7-F0A8AAAE8692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95759832346537E-2"/>
          <c:y val="7.4083835754840274E-2"/>
          <c:w val="0.91454225925247712"/>
          <c:h val="0.721258019830854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Parameters!$G$1:$G$5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Parameters!$H$1:$H$5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4-47FD-A953-C26B92346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5277695"/>
        <c:axId val="405282975"/>
      </c:barChart>
      <c:catAx>
        <c:axId val="405277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5282975"/>
        <c:crosses val="autoZero"/>
        <c:auto val="1"/>
        <c:lblAlgn val="ctr"/>
        <c:lblOffset val="100"/>
        <c:noMultiLvlLbl val="0"/>
      </c:catAx>
      <c:valAx>
        <c:axId val="405282975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40527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Parameters!$K$1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Parameters!$K$2:$K$6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42C-BBD6-6406B2D811A0}"/>
            </c:ext>
          </c:extLst>
        </c:ser>
        <c:ser>
          <c:idx val="1"/>
          <c:order val="1"/>
          <c:tx>
            <c:strRef>
              <c:f>Parameters!$L$1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Parameters!$L$2:$L$6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4-442C-BBD6-6406B2D811A0}"/>
            </c:ext>
          </c:extLst>
        </c:ser>
        <c:ser>
          <c:idx val="2"/>
          <c:order val="2"/>
          <c:tx>
            <c:strRef>
              <c:f>Parameters!$M$1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Parameters!$M$2:$M$6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4-442C-BBD6-6406B2D81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6599104"/>
        <c:axId val="616608704"/>
      </c:barChart>
      <c:lineChart>
        <c:grouping val="standard"/>
        <c:varyColors val="0"/>
        <c:ser>
          <c:idx val="3"/>
          <c:order val="3"/>
          <c:tx>
            <c:strRef>
              <c:f>Parameters!$N$1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Parameters!$N$2:$N$6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04-442C-BBD6-6406B2D81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599104"/>
        <c:axId val="616608704"/>
      </c:lineChart>
      <c:catAx>
        <c:axId val="616599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6608704"/>
        <c:crosses val="autoZero"/>
        <c:auto val="1"/>
        <c:lblAlgn val="ctr"/>
        <c:lblOffset val="100"/>
        <c:noMultiLvlLbl val="0"/>
      </c:catAx>
      <c:valAx>
        <c:axId val="616608704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61659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2D-4788-9E07-F523111E70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2D-4788-9E07-F523111E70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2D-4788-9E07-F523111E70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62D-4788-9E07-F523111E70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62D-4788-9E07-F523111E704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Parameters!$H$22:$H$26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Parameters!$I$22:$I$26</c:f>
              <c:numCache>
                <c:formatCode>_-* #,##0_-;\-* #,##0_-;_-* "-"??_-;_-@_-</c:formatCode>
                <c:ptCount val="5"/>
                <c:pt idx="0">
                  <c:v>72652</c:v>
                </c:pt>
                <c:pt idx="1">
                  <c:v>286008</c:v>
                </c:pt>
                <c:pt idx="2">
                  <c:v>441620</c:v>
                </c:pt>
                <c:pt idx="3">
                  <c:v>57292</c:v>
                </c:pt>
                <c:pt idx="4">
                  <c:v>933947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2D-4788-9E07-F523111E7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8293045002028"/>
          <c:y val="0.16245370370370371"/>
          <c:w val="0.84558205734487268"/>
          <c:h val="0.4846052055993000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Parameters!$H$22:$H$26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Parameters!$I$22:$I$26</c:f>
              <c:numCache>
                <c:formatCode>_-* #,##0_-;\-* #,##0_-;_-* "-"??_-;_-@_-</c:formatCode>
                <c:ptCount val="5"/>
                <c:pt idx="0">
                  <c:v>72652</c:v>
                </c:pt>
                <c:pt idx="1">
                  <c:v>286008</c:v>
                </c:pt>
                <c:pt idx="2">
                  <c:v>441620</c:v>
                </c:pt>
                <c:pt idx="3">
                  <c:v>57292</c:v>
                </c:pt>
                <c:pt idx="4">
                  <c:v>933947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A-4668-8D17-219365FD7D2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Parameters!$H$22:$H$26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Parameters!$J$22:$J$26</c:f>
              <c:numCache>
                <c:formatCode>_-* #,##0_-;\-* #,##0_-;_-* "-"??_-;_-@_-</c:formatCode>
                <c:ptCount val="5"/>
                <c:pt idx="0">
                  <c:v>55215.520000000004</c:v>
                </c:pt>
                <c:pt idx="1">
                  <c:v>220226.16</c:v>
                </c:pt>
                <c:pt idx="2">
                  <c:v>211977.60000000001</c:v>
                </c:pt>
                <c:pt idx="3">
                  <c:v>40677.32</c:v>
                </c:pt>
                <c:pt idx="4">
                  <c:v>1055360.1099999999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A-4668-8D17-219365FD7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5910976"/>
        <c:axId val="655909536"/>
      </c:barChart>
      <c:catAx>
        <c:axId val="65591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55909536"/>
        <c:crosses val="autoZero"/>
        <c:auto val="1"/>
        <c:lblAlgn val="ctr"/>
        <c:lblOffset val="100"/>
        <c:noMultiLvlLbl val="0"/>
      </c:catAx>
      <c:valAx>
        <c:axId val="6559095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65591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Sales Denstiy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Sales Denstiy</a:t>
          </a:r>
        </a:p>
      </cx:txPr>
    </cx:title>
    <cx:plotArea>
      <cx:plotAreaRegion>
        <cx:series layoutId="regionMap" uniqueId="{E980E923-8F4A-463B-B345-AFFE75D6FD21}"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1H3ZUhzJtuWvyPTcQfkc4cdOXbOKHJgEkkBSVeklDAEV8zzHz9xv6Pd+677/dZeTiQShLEG1aGtL
zrHClJmesd2X72nt7c6/r4d/XSe3V9WrIU2y+l/Xw6+vg6Yp/vXLL/V1cJte1QdpeF3ldf5Xc3Cd
p7/kf/0VXt/+clNd9WHm/8IIFb9cB1dVczu8/o9/49v82/xNfn3VhHn2vr2txovbuk2a+gfv7Xzr
1dVNGmbLsG6q8Lqhv77+dFuleda8fnWbNWEzfhiL219fP/rQ61e/zL/qu8e+SiBZ095grBAHxJYM
/+OvXyV55m9ft2x2oBRTWjlc3/3I+4eeX6UY+AxJ7uS4urmpbusaM7n7/WDgI7Hx+ofXr67zNmvM
avlYuF9fu2GV3P7Xf4bxq+Vtl9w2yW31+lVY54vNxxa5mcHHy7sp//J41f/j37MXsAizVx4AM1+x
p976Dpejq/4qDO9X6OdhofpAUeLYhKvHsFApDySzBSNEEPND7x+6geVpQXajcj9uBsrR8R6D8lty
VcdX9+vz86AocUCFEDZhZKMSYo4NO2C2doSi+v6pG1SelmQ3KvfjZqj8drrHqCxvEyhLdXu/Qj+P
C9cHBLqiGJcbXLD6j0yZPBDKUYJTZ6cpe45Eu/H5NnKG0HK1xwidwcNcZS+oOMI+IJxLqu2NzSIz
X0MJzJ2QlCkOldq4to3iPEOU3ch8HTgD5myfvQzMwZer9AWB4ezAVkowRfSdM5kD46gDRwA6RthX
zXoIzzME2g3P14EzeH57s8d68/uYI1rz73fwzxs2wQ6w7IjC6NawOY8NGyX2gZTwSZJsPdL9szfa
8wyBdsPzdeAMnt//3GN4fqviq6y+qu/X6Ofx4eIAHsUh/G/w0exAcI2QTTob9ZrF0M+RaDdA30bO
EPrtYo8RuszbJni1uKryJHxJ/8P5gSZcC0bpbjNHgKMgDqV0Y+YQdD80c4f/+39lt+Or02cIthuu
775ghtrlYo9R+60Kp/xF4RIHTHPGHCo2cNgzs0cpclMhtZLqDs9ZDvQMgXbD9HXgDJ7fPu8xPL+H
9XWe1WF2v6d/3u6BNFBgBSRH3LD5eQyQow9szrSUmn/Vt4f69CyRdkP0YOgMpN/3OVX9cJtlYElu
XzIrkojdELYh9dlgNAseENtxwZlQYqNEJvZ7CNKzRNoN0oOhM5A+nO+xJp3n1f8b9wRKh2tuS75V
p5m9s/UBdSR3lNoiNXNPp+30U95pPn6G2fk+O6fFVRL+lVdZ+JJZk33ApFBK023WBP/zkG9AFAH2
zmY2Fdt44rFmnd7LNP5QqN269WjwDKnFb3usXYs8yaurm/x+rX7eTXEH6ZMjJTFsqfmZ40SgeMJ2
uJqZvueIshudbyPn0LzdY2hO4Rfa63h8QWiQuDLECHBOj3XHkQfMsW0ihNp4rRkh9BxRdkPzbeQM
mtN9TmoXOQKH6ya8bpuXQ0fQA2lLKsHZ7VQc1IZs7iA+Z7OE9pnS7Abo0eAZRot9pu3WMGzhzQ9t
/T8r2jHnQCK6pozrmfaAcHBsLpizO/B+hiS7sfk6cIbLep/5ug+3w4uyQRRlBu4I0Ag7tUbrAw4q
Vdv2lkyF6XsccMdPsFO7sflwuxk3g+bDH3vscTZM0PIqzpsX1BvkrYIrKqRtb5zLLNAGbgeME6Gp
mrmdLYHztEC7IZoNnyF1udxjpM5v+1dHV2lRB+FL1vQEP1CORCH13gUhRHsYY9vGRaHkp+8rF+yx
Mj1brN2AzYbPADs/2mPADm/zyn/RdAidIgLRANRmp91z+AGq5hy1vy0LPou2nyHQbpC+DpzBc7jP
adDbIHzBFEiQA4H6Axfa3mAzUyMHkRyBjjlsm6kioHjok56SZjcwm1EzVN7us9Kc33ZXLxnBoWWB
S4XC3T3lg1jgoXmjVB0o4ObYzkZpkLo+xOVpeXYjcz9uhs35pz02aMfZTfii7QoAB9SOtuFbtj+P
wQFzitzHIUpv06NZsPAMgXaj83XgDJ7jfWZNj/P+JUM4hn5FoaQtdreSaH5gQEHz3Pb9GVf6lDR/
A8zdHOao7LObOX3pUriDzFMgswF3c/cDg/XQoGnngDsESnPfo4XQ+6FBe1qe3cjcj5thc3q5zwbt
5ip4yRhAYOk1sdk9G/2dr0E5D6U62yEzOuf4KUF2Y7IdNoPkeJ+znLOrMHvB2pyQqL2ZEvYDbXio
LUofMIpEFaZuJwv6pDi7gdkOmwFzttpnXUnQKpKH9b01+fmqAUJmClURqBts1n6mLihuU+EoxMzf
uk0fWrLjZ0i0G55vI2cIHe8zy/Ymb8P6hQM0cqAdJJsK/MDmZ+ZsKPp5qIMOki2EswDtWSLtxujB
0BlIb/Y5HHiH/oN6TLqrFy2UQpUcjTrpNu//rgBn2wcOdxwTM3xVtYeqBKnq0Aj1f1MofTR4htW7
fcbq7Kqur66Dtr5tmpe0e+wANWvQNPa2djCL4MC4KSLRDOzMQrdny7Nbo2bDZ0id7RNSzzm+tNnf
Gzf16PP/8OAWklSAgTyI72Z2UG1AuI3Stt4dQuw8W/X3wu3GbueXPJrVPh3iOgvr2vy/KMKXCydM
iz3D6ZSv0cK8ZIdeEakYehS2TQqzhPWZQu3G59HguWbtc4p0dlWNyVV284I4oVnEtCTIGT62AkNK
0Y96r0f8/pnbEyrPkORvwPk6co7MXmdK4XUQ+lcv223qwCtp29lGe/OAXKIbgYCuM6Sd+flOg56W
6G8Q+jqXOULHe5wynYWm1/RlC6uml1RTHHbYhnqz2EHj5KRGTwKaumfa8xxZ/g6cr9OYo7PPdOlF
gFPNr47rl7Vu6OhRzEFL9rYXWM90yJRTKUoNpqv+7mdm5Z4r1W6oHo+eoXWxz7p0fvuletlDxqb3
Cp2jHMXtDZEKjXlIDSGuQ+prWki2qjbj7J4j0W6Uvo2cIXS+zwSRCYHytgrv7c7PE0RoK+XKxpEu
sa13zxFCE5ZtI/K+V7bv/NHTEu1G6NtcZgid7XN36aat/unWmn/WI4czx+gh5TjUtb2/YhbXmV4f
9JjCI33jkB5yD5um+Kel2o3U49EztM73Ob4znTEnt1V9O76cRhnKlaPaKvlujbJRoEAChWtWNs5J
z/i858m0G6mHY+c4nexxlGfmdXY7hNcvWEnCeVecoeQ41/DtyNBD30SJOsCtJYDSQQD4UJueJ83f
I3Q/kzlCZ3uO0J95Fd+v1M97JnNenGsmzIH9ux9EcQ/xsSWiQELQVrflhGaeyaD0lER/j9Fm5Byh
P/cYobdxgkrsi164gBMnDodj2naOzI+kaJyLgAIRct+hCq/1UI+eI9FuhL6NnCH0dp8vk/nYXAX3
K/Tz+mO6ssCAo610C88sssP5cOOIGGNqpjlPybEbk82oGR4fP+yzxlS3fv6S3A9O7uPgI8qt2+NA
8yiOEdyAgY57PnM4b58UZDck9+NmoLy92GNQPoVo+H3Rwh6HmaLM0ciDNhHZnE5wDkzVT/B7ym6W
pD5Hot34fBs5Q+jTPhWKHsmOa/1+v0L7fOY3L6o6SICgF9J2/uaww53qoHP7Po+dadDzZNqN0sOx
j+aKqe41Trd18+rbFnxYLns0zX9ay4O6CGZqedv8B1A8jNscgvPE3EZcvX1/xs65V83/+Z/Pkms3
XPPxj+YCyD79/zR+f39r49d7LZdXzdXq7kLMBxc3/vjdu4XALZ2zodtga2d5doP28c2vr5lAAvr1
mk3zFY+CtJ1V0dno26u6+fW1pdSBtjlHPytKtSDQCeKKHpvs19eoxRsbi1QK7fk4be7AxGbmAoJf
X4Os5Ti3DIZpewQTBJd5naKExRmuWdMUDKLGAfSvl5G+y5MRjvnrmmz//Spr03d5mDX1r685NlWx
+ZiZo3kixUWH2HjMBk+CAx54//rqAnYKn6b/I6FRldE+lrcO9ZpWr1ghCitZkKILp09StkV8JaxK
1uusHOtRLBs2yGBYWLlHvvhZJTJrkbMhtk90IMd2GWsrK496nSb1WSLTwhrdPB5k8UXGTTTkS6xV
EvGFb9uC3tpDPrYXSTDYyZXjyMK75ikv1bmvwrLgbkrDGqKIQlbp24CSps+WfiKruHDzXqbpG2qP
JUT205SOpyzlWfSXVXc5xjwAdsciofXh0RqBtGBCo5PftLlgubAvHq6RTdOwDVTg3Hp9nkXlUZOK
RBwloqsr+2iq/SbsF1NY4I6ChHgh89Y/fjxFQPr4+SAazTFqjqQbPc/avP8AoyniTq2ICm8iGvM4
XDQ5lzxwtWZWGa2roferZlkFjS8C1xLWVGTvesHHmi2omFTPTxoVZHXs5nnJK3qO+kGJ934sJLbw
QxlxhynnaJhDsIC002zLxzIOQWixoOLWjbKqjrClP9m+Xa4TRzScuFnVKPU5lsRrjn/83Bk25rlC
oyUZwTxD8Wn+3KIdczu3uHPjj9hzyu1IkdR/BMJjme/2UdiGbzMP1wA3bhDkCPndHz8ekels2jaO
guJglBY4XgMdejxtX3ahRYaA31h2Ypd8IXui5BUUyWqO8ym0k/PQojk943E5tpdxTcgUuAgTEizK
P5UE7Qe45gWU9d01WOSxJIEdeEk0kupGqB4qtx6pmmi8llXf1mIVOp5Qn6sWS1C6tUJ29DknY1fp
VRfmpOifQAWR3+NlkQwxB2J20/WAW4dnu6FRIYnGOPOuPT1lsjrMyyL1xpXlpbUeD0enGrBFfjx/
OrNkNpEaseidoqITGn3ojxfA11MkddFYX3CG0U6to6EJjEKkQx7gsuG2j8QkFmFaj6xwB804FkKG
JGgv00JF4yKzaJVd6jRIq2xZyrxiF2kXZvWXH4tp7OkDe2sjWMO1BwT3YOLsPbRlZkva3nMqUk7D
l6FqKmwC0sYE+JCh59Jyh4p31mXB4tIoTdPn5ldY+O0T+Hy3WDh6hAMWHKdbHMEFTNvjxXJKVjdj
rfIvWSIt2PAI1mvq3W4kzShPuSdh92u/xWV7aSQzWNSqSCsqjxwrsrrYLQNYW2P5xwCjsnBKulMx
xEWePmFWzJ26s/Uy+QczCTkQVuYmiYe2b+B9Vuhs4l9qjykrXUVNXSTtu3JqwiJb9OVYQjjLTju8
l49lmo9LJ55G67IvCu+41lUS+Yt0msh4mgZl1nhuponymkUriZVcqFT7U7rAGfwBJpFZ0UizEzLp
BN8ah15flk+oKUWU92hCuOcR7ZJaEUTtaMiXM4uBnZmVXdYVn22Zy0guCgJOvHQ9r9W6WtDJtmDa
vXFjPZNW4L32zpwU1HPw1tA3XJXrtudP65CYW3HczYpgRGqKWweM7s62RTzEdeoFefG5qKBF5YrX
sSPOGA34eMrrdsRyaK9Lpk9pMIyj7bZB1ZfBAga/Vxd+OXnWUZWKaPpUWW2tzp1QmQBhEF2a6MO4
lQaevOYaW2jsbNldFFUUT5+mRMV97JIkMU4rxOoDoDzTAV7kI26m++SkwwDsuIxG/Kon4jfOspA1
r9fKbg128eCHCDDKu8drx7fG3nXyIcJX5AgeIHloZSY2aAqZxldDrbKyWOuuot2l4PnUvKmq2Kvc
JEkrli4s30uHI1/Auf6ZOZknPnWko9hktuMjzujKLEeI8mPbMLeaWH0bnCAa+oStUCaZbQ3ujZlP
dZF8nmhaV747MGIXtdvnUZ4c87bsYSh+/MS5NcId44IwCr8Ntl9/98S6InXQp7z/k0+t2Yx9K4z5
Y7Udw3mrrpTqsxfxCZuwZ21T+2c2DAv26Y/FMDeKPFIKjgtqmQ1fgfIPE4iSH2v5xLu2tLRKP6Ui
SxvuNnkrrdu8DEpYoyCuM7qqPDsP33W148PiFIHM/ZXvNKzLXdw00yed2zC/PE08R10OvEqc0a17
qrqLxrFIuCjlNOSn2EQkcCMivLBwhaeoUfaAYB/mXYDo4tiL4sZofodDHW/BENrF6PK44kN3+OMZ
z+2agw5bYhhGdnczEXKCxzOOlRdkfVnbH7s2IwhiZVUxBLHdZPYt7h4X4iig/YBtO8Sa45ff3EW2
lirMluZt1DPv0huU2dKsDKe0OgoLxo2JLKea0HWZdEUdHk5yjKF1Xp+amJqOTgrttGkJNfrxlNjM
sjmIgBy4TVg1IIjrMWamuuRZOuVRxj46TcChW03hGwEai7dGde/0GIWLEbJ5wWBUHLbSmJSqKOFo
rIAijKeDNC/lZYxb3xMd2eIo7BOzDuXY5+rcKwd8Kgy4meLop6pex5Zd8XXhVB2vFyP8Bab7xNRm
USampikuXKFQFSJxbGQ2tWaIqZ20+fiR+52xVE1VYmtNyRTm1w1xYpa5Y5OX0yebZcY/plZOAcig
0sQfV1OqaOOvNbfa/iOi1ArL0dsRx+7j3QRrkoWWxhYTfVIY69bCbB6FrOhh1hpEJHhg2HgE/0KO
RbEUqS+wFE1jB1azkEkbQSUCzSL8a7M+xhSaS/O/prfvNjHKw1RxpqO48B4VJ0Ta0kHaSb4LdWk/
CTWq0vrQpXYO67AJb1ngDF28QGYZ+NlTZmHmjswjBa6GYARuCV1L88SLRDmi1mKwP9QtxQ5pRvTK
h4fw/VgfERUilyuvt/KhdlXCRyx40nkZQhYYPaxSXw1J885WteNFa68RDowBFLK7qEDLwAOkFhS/
GTI4qi1sftlnWMohcTLoCrTIwOHHgwHCikKKX3qMdHdB8jSHJDKO4Zti1Zg89cerLTR/bBMxeeME
YCQobpj7PqNCOFhbPhnGD0EwqsRzmzbmxcLriRedKzaJalyVQaUKx9WM6Shwq6oMyxOStHyQboFo
xzqt/NQSZ14a2HxR9vngX5MwIUe91wq1jO0sT25ElEzVRZqrFH8HZaJJ/1Z0lAzT0okyLYtFifix
btd9L53uvCoDb8hdlZKUvuGkonqZZZWmi2ho2spz88Epp8gNsq4Sw8If4g7K0E1VPybuYMlIRGvN
aCsuVdKMwl+QgbZ9e1joPqAe4jfPb46bwEZktrCnpJ8mpLXYisXxEI9e65Z1Eal1p22fL2VqDdOH
XuUs/NSKxPeWXDSMLkbkp/noKr+p9VKHrI8Xvkz8I5yKaJZlTvrp1NMZIYe0pwFb+1btBGRVxHkq
Po6y82Pro87JMHwYmoE3Z1bdZNYFPIbd3shKqerjZHd+lrtFntOgfq+HKYkPvRDsxnrKhZPmro5z
zoKFXU116XyhaeRkNwEr8m5YYquM5a1um74nizjpaxodNV5WSmeJPEAm6tBLrVida2pbcXzYqYLV
SXAbOBlvsMoD5U4lziaed9jSE63qIniP+1sbRVZZJorCPm61FwbJm0wOcemvos5v+u5NLz0/DNee
SPtWXngZ4+WxikTgO2vsFcVjt+gmAree1E7Ya9e3hCqbZeBVUzQe935tBeFhH6bwNotY9wIGtivC
Vv6RW62S9TE2R295i54jbKHnbYGoS7vNyJ1BvU2YbeNXs3nRCsME7+G2CoHHTXktyi9TW2rWnUSq
Knx2RAfLsu3FGMm4tQ+HLKJp4krRGb9IpBViOj6XcCpXgzfi6tpFJAMt/bdjX/SF/S7yrKhP1nbM
LVYcx+2one6tirgMtVtqbTgJu2pkEH+yfc+zplMhkhorZY0lTPYZrHYZyFOLe5WdvKFhGdLkXRT1
keOt+giGwF/lIdpcqgVMlhFp7KyEsBXxgzEsl6SIo8pZZg2xZPYH81mG56VRovXH1nfKclEh9cbK
MqcN4UEWVAXmSyA/Qha3LLWJ6UVQY/aLIqAZV+so6M2K8aSJ8Suvg8a6zFLbmHzRNb5jL3Tf5NgA
U4Z447DRVYrPFZupBo2csHxlZOMHvqT28LQkoEgyMxoaeGghAiZ/p8lg1jkTOgKXZLVWBSisLHYC
cVuWSGjKdRWGiLQWvUNHu1yETiBbCwiKtmw/NVHWhhnWywqm/DBoJ0GHMyeyjcghkC6mS4WdhSdw
vFV+8azBbDBVWQZ5OVp4LdGpWZquo/goXKxT9pChw+ExzHE7n6rivPwCwi3Aa3IocnUZS+FpvhC9
BgHkFnZAsRbb3eNNtcZX2pFlJuc1491itNg11WIb42o5SfMvXsv4jJOwsi63S21tPn6/yJvPgSlg
8ZnNihQC0MwKui9xqIqwOgwzPmLSJZvw56dcn3E/JJdIwP1cu3IDVD51DbYaMu+28o8zqkdPujQO
ulG91WmbY5U6lib4CCvAsVUL0Bxep92YjCbo9VPJ8GJi+6T8ojcrmBfQINi1zZwCFiJHWxR5pnp6
NLaOyc7JBtrN9lBenGB9lAgxYiXtxEx+UGOAferTyjwmEIHCi2NeEjv4OFmhaJsTzJSb5d1spKkd
W0iJSZpvoWFVYxyKVBy7q24CI/pmQa2pn/CPPOG5sFcWkVkcHU8okgzFoU9AIpFVH7Y5dFpHvmE+
6h74hp3Nyi9U+Rm2Ty0RsWLyVYdg920NLtt8IevML9H5Dn4lGTHqkE7SyJ+1yg/6j23iJ364znwH
3xuUnPr8KK5HmzanfLNXwqjWjX24XXIddRXEGUIe40vgAXI8PCrCGH6+o+WkyEdEbpHTLYvSarJw
QWrfw8NlFOBm2mWTFOA2ExAGoGwAU9Ae27lv1LmFf8Vr8diqyFnHCBaH8YTrOhnyo0bkJE0XiRZJ
2rle7YM2pJq2+HzQlDV+IWiUyXlatvjvmPbg7STpKaiiElx+ct7FjQdSoK8iPJ0Gft59Upk3IAvw
xsns/R5XR4MkHnjJYGGcKkhaZ5WkcLHparAyT9fHUsNVDX8SNUSwN36S53F8tKWToyYJqmjdBgny
3etR1GhLOiqiAMtxyO90psydBAtWe33sTZ944OR987HkfdCro2Yz9UH7NZaIF8MUY0ax39dypSZC
YeWaSpjlo0Nhdg34KrPFN/ypU8c9VoC2zMy3CUOGXxU2OD5fhmAfLTdMJvDK+JsAcaZdUBajSs94
QSt8Qo3U5LCdbGvsqw3JMlGZVN66zcrKY8e+V074jmlDvXlIy8EallLEoCg9GiP1TVPkTtmiSUBM
yNM0VkafGtGHIOH92GlgKrnyRvi8eoSlidbIbM3itSE3VAFrnRhcfJRkPobjrBNm+WeP8MyzTnqv
rqrwXPPIkJR5C3d3ZsceV817ARpr9FaDF1ljsFZ9IZN6CeoC99m5Nkgg9Vn4nCIlhzPUAH+yxIRZ
qSw1biOVntluFasoNt9mJaMmBxPNQxLy7qSfZOrZ7+Op7a3LCsE0WIWpKLX6DHuL/WX1xYQViAQx
c/CKzILxR3ppWKokRLyKyFqneV98VnoMSvpFDIlKzpUqi9FbC5bXjfVXH9Jo8FbwaDyRbp2A/7YW
TkLt6hMYyT5uPhC/jHx/4cmRB8NFbyO2KW90F3Yl+7P2HFATh1XcdqleWGyq40+TaJnI3RbeYUCy
T2mOmNK2pW5pi12eRpotOrxo2Z1r96hMDcvtTDZYlkUEgniB65hGM607c5MknbF/evSNNUH0b5Q3
rFPzieyOvfciZl6TlFj4xOiP5oMeBzuRrpC5m9pGmHgFVNlHtOidT81Ii1UERTVaqVPzznbLIqaE
JdK48A5vbSh4Y04tf1ENY8Vtl7KKOO/awPb73O1JBsJejJOn2XFfZkbLfWsydGCNOhF+CYRlzXE5
EexvQVB/OAdvaSSPQ1QaP28fJCsNl1Ziq1iXm4wtC6PJjt0oK1rxPt4YrHhDNJY4lIDdYCWlISHr
SlVCLFM/LXPPDUrVWpdtKAvMuelRxetOQuabMC4QA55hd4kRq71TOCuP4UdcT7ZGyQtmyozLrB/M
nrS9icWhK4M6S9NVECXQxvVmQcADG6MXo1UI3ytqakWnAeOJ7TxBfM0SenA5sA/YwQzGTdHvaOWg
wR2f4KvZZZDnClLbvj9AG/ocZra0hNGgpAPxErhdWBrZn8juHud25vG4GAT9geaCVzx/xrNW7ZBb
fW2DqtqYxggcMKRAHgBN+vGjZgQ6tIng7DCeBcoK/1UmrX9QPOyduHQ8hJL3e4TEQ54vysIT4i2O
45ndrVVgQG3DCAjnohKAbGscfyzLYwoB7XbYPw5uHHYUyuHY5+yxLF7HGejbyL/E3xCDGQslNfF4
XeO229WUI3R+ap2/fyCO0IA4wF9HYCAXzaHBh5OPg4rQJCXeRTlkcBR+DI9/bI8xzNxWs388QWpo
u2/lHTNDcLdE2uibYridak5kDkkk/KxJ1MXWYvTBZEj7UfFRyvUgaqdbR4U3Ve/bno/RMm0zY895
BdNg1ZOAP3pCosc7HRIhlTL3ZHBbS1xFNy+LjZpYvT3y8iLZKFWPuA46PrSxB7seOl0ICALRjtBM
zeEcEFpYgREkKnjZTouuRGa/linPJXEHmJZxAVNf4uPQD4+ehyNHPrnoN/WsYmNmfzyJOYwADn+g
jOAiHVCyFH8EcAajCsqGDVZ3HtSxsUzTXSBU1DJr34+W0wpcrfJ8qkuiAIIjcgRAmh/zBxkeP88e
EI3g2pH2fOv2Bj8oI5fksKy5W9U4GfvPngfK35zLg2KgKVh8Zw5474GJ7sLofOOWECQbNOw4gV5k
dWkcxo8faOzLg22KDYHykzm/hH4UAUZzxmf24zSE1STjIzuzqlgu7DS1+WdVQWGeUsHvHwXoHFTw
8HdKkGTOTV3qsXRsfeUfbUKRToIdwT5iZYpfP57VthXjwcTAFeJRGg0yBHdcOOgpfYwcIajL2GFQ
H1YTI0G9YnIw3QgtTua3+V/1lKGGvshrH9yqdlNvQrboNtJvaHoKb40WHH+RxwWYnzdMgHsg71JP
+n5+NCI2kPm5N4QxHcaFx1By+rMuyxRpUBUxkZWrNGkn1ixITlSdLp1Kgmp7wweac/VOb+p5sUIy
wt96WUrL4Sz2g06jZabtVEjBiURo1ThComGH6TKxogJQbAMU28KwwI03YQUidAfOQt2ZsU2qEfcE
prsPUgbTjdTQhAF9xywEtDlzkCdkrMUHEGKp1j7ndWKCOWsT2xQojkLbSeHQKXTjuknp5GZ1pbNw
qQo7iVr3nvIo4TYDdxvI3EVQqKz1WN+pdIwTt8sOzBJyi1ixVeHkeGQaI6voTgiqFaG/SIYUVzMc
gs9PouQjR9ir+bkaGy2K40gRy5ABdVeBZx03eZjux5qXyyBuU9CuYGBsVBncKGic3FtYbe73JHVL
XD8j2Ttd6sLuV34J5S4/yFF3U/4B9QZT0UIMSJg6z5saRYQPYQG22V+iCQntBOugKimNFilF0PnX
iNSzdk6kGnr2mcphbJxz0GZe8T7TOorZKspqiyAThuEYmgVauVBLX2X5CGyX/cCmanSJBWaiWyA0
o9JZjGL0+jexrpt6clGO7kNk09qpUBcNA1IfCpI0/RdF0ngMlp5AwJ25qZ2l1R8ZmBerdZ1NyW1r
i0rUw331xklht6N1FiSKtYii7+IsEN8mThyzxjidzdZI7qLBzE5ipGyVRkdM4XYVUSmFJfNzG2Kw
OGZuH1ud/gAjnjuXRaatZJ2G0pdu4Pv9pRxDGS3HsPcOQ9Hxo5Dw6Tithu4ITEZ+YVeKLQYtg3M7
bBICzrirPnjY1EfCl3ntQvuCL1FVJH/4JMyXg6YectGEN4dIdkEpsUyeOgX5nMdQx6wv1BvVh8XS
FkEAdIlVrSN7EKsoD9u3U5Q0ZIWovFk5I+EJdqxKr4OivWRUFKeVsPzTtKublaxBQaP3xT/q8lYv
A9077+0iKFHXL8KbsC69ZRIUvjuKLFtKT5cnzsTS9ehlqAJnhRT4amfMFiLK7HWPrzx2kI99qYa8
PUTfg3dT6jg5jAeaTO6oI7kOIpJfFgLcvJuAoqldi+f+x36YnKvEyiRS+Tb90DssXBHWkBNBdBC6
uWXxNwI03bpqapzoj2zvPcjDEP1KDdc3FKUe5DO0oBcdi4JwXYyZtaJ12lzUnQDhAFOwrMehPeF1
NcauTHtn4dnaC5w/wo7p8RgdCO11zUREV3lbNEhzwjQY3Q4HW2+dRtrp0vKs6iTVaEdYCtpE74eO
x8iT0vxU1g0tF54T5Fckqos3A65/Pq0VNTvUk6aG6nf9yYBw9ozYcXcM9ts6CWMesKUD63dD+55n
7jQ5NEDaXFh/9kXZ35aWNSxYSKeruo5yho6CAu2D01Rj5wZJkbjomKraZTH18XCiWr/0XUKL8Hyk
NgwxUqpF1/OEn6DpOSlOqqGs1qxo2an8b/a+tMdOXF33F3HEYCbp6EoXWEPNlZo6yReUVNJgG2Nj
jLH59eehk96dYXdaW/fL/XCkrS2lq2otBvP6fZ+JQbgKSO9LuvrXcGnbWxLh8bHzYhpAiyGtOids
3qReJgeSm/FW9US/88qhJwtBb3dztXBoIHid0y5VVbAk5AOYaVkl8TCeJICCKg6FeeOikb+Ze294
zY3pnqfeT2+1UyKuJre4uo20YhXD8YFxLYC54cFz/VYTV6z3ZTz3Qz1uln1gQm0VSB7xgvS7qVLK
Rm9KkAgXKtZFveiwvSR0JB/mInPXDHi/Be1AFnxpa6p2CSZMpEt3nRWBpNUQ8fKDDtDUNAX6M1al
bJ7uszXjRxT6LKtLuuVnE8n+HjodaDvWXj/HclQnu7joxJTNPuikfV4xJz9vk9iK06SIr9gkus8e
F+TUm3xZDmgD/aPRZdpWmkxgbHlnqrC39iIruTpN6EOjqsvn8rkcTfkxcSp5YrqVH+1mt88LFnhj
cxnfEAgLTiF2imZyk3lEfxlU6Tra60DP/P0WyvGUDFELZRbg5NvehwR7mUNFChktgAelPDvjFTNt
reaRnXi66GdouxIcv40vo3BMjixL5nfA5ab7cuz1OfJD+SiE3q66mU0Hl6PkYgwW9HYkobnUC1nv
x7nVT7ooyGvCLYpDPHl7S7zAwwNM6y5KzHLldL5e0NUlErhNMZ7aTJAG4zEUloA9yost0O112/b6
zRYX/XMB6OTdtBXmCRt+d8bDlt9sUWCgYcrocSjb9BoMd5TURpRDU2x+TLDe9XjcukDec0Dw952T
aqqhDAmPemXTO2UW0mG43rZrXZLlCkIlDnRAyKcu2UqBmi3cIcl5cY7A+dVWbeSusF0CZF4Hn4I2
hgbt2qdko2XthUOv2+QLIO3imqeJzc0hhKNxMNVQqvZ6DVR3D5RluA2IH18Goz/gbzoAvTR6mQU6
GLbk7NaVDPLLVEX0spQqfr8E7bLWQ7+GN5D6LM80tnY69fGQkLrso/yKtFIXxzIUY3kp+kI14HHJ
Vlnw3U1RbiKv2GZKW4mkHW9lAL7/ygdTjmudhavR11NpQfRETkfrxUgmcZc4ErzJx5KqOnO6l4e+
VPqBddSKAyhf318JyiVtAj2mECG2bRSccjvP24MvRr30p731CJtycniJFcdVk2vHLzlmcj3UUY7O
pU7F0toboCVsrpMl6p7WfJO+luGQXUOu10bNGqFFvDIYxM1LSjH9adQRrUyaoXHqRsiKztZk+WUa
u3BkT1vi29hW3k1huVzGKHbhRUHACJymwY+66e2cLo9l0HEGBU43lLrSQdsNvA5I6R5pAtVMFfdk
eCN9FGynFYMmq8N8isPrtWRurGMNHP8mH1BOGwjktkYC2bpksaE1Xm/GL03g3czuBh9k5Zbg8o+h
Ew1wGsF3lZaKU3FnDGGFaXzGsiEGwD5LPA8F6M16iXwsDiRahv6a92BnKzEC5q0346axSoQH8ZMv
jJ9HSlJ56EAU3nAKmLRhjrpz0pGoaLIi7HNAYkxHF7zTCnTkkua+ilew35mJzW2Qli6vBWvJXOWE
J4DigNm9RCrQn2yJ1iTRyscnKdsoOXS2j5e4RgvXB7IGNw8p2lrlffbgAyJzNGZL4elQo5Ia/IIM
AwqHNYrQVGSHXg2qSrspcuWBizzK+4OKnUzTmyiw2fIMMle0ZzYV5ENn7ftt67vnrlfvu1KlrMKY
IB5XaDsObdHqU4jNI0SRyDTor3y7Gnw83OqELkfb67JWk9pUlUOmqSohUvGoxyFrtM58tRSUoL5a
I15N127HXA6g8TrX3oBhLMI6cvM6NRs2G3Jfzn3ymENApBtqgfVgPWDBVNDDrZ8iqfgbNY1zcZjz
vLue5Sgfl2k23WFxnW0vgBp3eRUIV14IyaYmHqfhyKc2fRx5GB1K08sr3qbBTcwduYoVSEvZzSCv
S4xFTRy3CHZc8uW0uTgeqjDHJtyEpZ3mg4oyeQv94GoulF7bqpzX0NUT71hNstmqqoxECw0pBJHL
xZzh5A4eIPfj1uI9Sy147+nEwK81Gg/lWm2e61vs8tj8acaHhjL0FziE9gG7Dj0ueZnVy6j6F0a7
6D2QN3eEaKc8ybAUx1zl7D5goa6tyPq34SieBwYlWIfB7ZjHLXsn19jIKk2kfJeErb5c4qR1Vasd
K2oKcPSyVTFOuguBcFNnawy7yR3DWHJp14i+8j7J3/O2i97yKFmvLZjbJlWTvEgAGb8AfI/5XtOc
qhIWTjdZ2yboW1Ec90VIXgnfh2E/in3XdvH8UdoioIchoyBCASbL7GJMRyrrWVNnwDVtEmBhvrKo
TgbUkSoLKEtvBjXHH/u+N7yKBxxDxYa8L2qOz60Bf2FN9F6lFyJb4rwxPYScGr0W7y6FkuY3hamt
r7lKkvA9Nt5VV2VQrPYcGJ41RrHgTKc0ft51A8dos3ypqA/UXZo69nGxhcL2gMnzKJcWaijZpsk1
qDt9pTxEJZXu0NJcu3lRH3lsHK1nwIy2onZwr8Z4PCt4KDGnLQoo5icL1spWYOTsYWQ2uQRI3UEy
Rd2GZh6y0c/IqLLtUeS9uSIe81sVoB0xzdBOQXoIJgHNb7jZ9MXMw/AuV9bVfE7mZgiDKbxd1jx6
BLtWlFAFoYerMrP2w2lFU3WJ6jeuBzf1PUMrV6L1hIojkLdJv0ZBvbS7Es+LMFUHrSwcBlCkYBHV
pBc9I9weO5uBShG8ZhxNmj7sY6ytWz/RGD11Mrbb23FeRn4Xy2idG0wVLUdJKzO5qVpHSzf4UxDG
bCR32ZK0RcWjiSYfBshGg7G2QeFYewRhxl14w3uZybLGtO2IqpatF/NS59hwU9/04K+KoVqg5ia+
Ga1vBb/yRRsnYT0vGMDU/WCBDiWVg8y7XI56URN923WcyK5Z8aiARoEbJxl1Zd0kM3Ps0KuNF0u/
BOL3eZqdTQ899E9iPKQTuLbHNozBvZwUhFJmbLQnQcju2aI47gMJIJdaGJTM4AAsZO44/c8iKPMQ
13Fmo29K1bv0bQqWqX/8AtYGaicczFDu0GgctU5dwaa6U/fQC+w8CJ7DLf/UkTZ02Qm66g3P2xTN
JX23qLUP+mosAHQFmGxbtmbYIlCOzcvSA1Aorg0aSncbsjL0pF66eZn4aQO7hbuFLY9J9jEpltGK
Jh3M4serZMHpbRWVUFnMNUQviWgfE5Mqmh0yCFVpchkuy+QldEjUoMfB7NBNR6UKhnocGNlwqJBu
Yoi50LqrEhXTlxRNVEFO1OTCewUU1gJJpTUkVcuwkkM3OkKHg1qhuCmBHYyyuN7Q+hWHNhiyFiyY
bUu1VBGZSnLI/ZaQE3g/8aKKZXgOoK4xVSxhPqvIgmfnALWJ+BSOHF0W1O+95geZzWXfWA2diqu2
eAL5uGWL/0Nlf1nSzt4DLLVn4MD0WoZtUvM4W25Y5L04qERArGVLEMEqGB5Z6db8YkILl1fJqDyp
3Ljy8aRNCBWjK9Q6wpxj+Se1hS1HaSWirTLso0tjks0/zDRYHRqEYDigA8WE2DKVpiedESOaVhTu
Y7C1zqsq6tYpeig45WmzInnuVSM2UFczsxgNxi2wmEY0i/oD2gk9n5c+5fZTF7gdcUFHHY/1xvvu
CJ+WbYOjWKIC4px4Kse6DYmUB+LD+RzNMn832IFEc523cSdrAIo0xYSa+/lWFFm4NHGYLuYtpA+Q
TVRaQWVXQ9MxWTRIUQxdEcCt2w6Tt6jIhD78xoFwc9Wa8PyQ82y4DLpZQsq+pDBXQFunBKQbsV/m
phjTEpRUYPoTfAu4MbnrgiqBtu48qWFi9QLA7OMGwQLWRlu+WYJQ4jw3dcwi5e49bnZDyrYoDwza
is8BxEsAD5nqrgOU4fk9hsu1f5MzofeuK4npGR1MdqlJntKPKJGJPyWWsAe5Ju0NZJLdp05HuPLF
ujnI1doFyMi2UVcpGq7PhUuX+1UPPU4BNjaww7mQqKa5gFmBp+VDBPgwb0om14sIoAVtVmhjflsT
Ah9hymdyHgljkCfq9HFqO3k08Ri+zfQcVWUOHWKvhw0K/XnzFSxH/haeypg28TJbmLqGEQL5ktrS
XnSZhjptHjfIQbt2dTjcctilEZiGazXmPj6CIQLPGiYwFjadTSxKbwC/A62MyiEvTLp5QlMw+vkm
WdRy3cWRLZow7VR+hBBCPa0uN1AdmxFnCTVA/p7ovugqgQb8bgr2jnfGmwPHCj21p1XG2xJyFD7R
vsGGzqC8AlxyvwkgANWWKZUduIXArklCQQ/b5PA3XQo5HWQjQjU2Ub+vcz8e4nZ29WpS/y5HtbBX
zoxaNcNki4c51WbB16XphIGAAgUSsbxJhja+KvqB55AJtV5UOmrLqyDo449+oPzSBWq+h1aP1dCA
xR/gillG8Ax56WuazkzX+Uqob5bVs7kadGHaw9LTYkD91clwxaLYp0eTrelL0PbK3QK54gnAACl8
NSgRvaMlFA+VgBDjVkJhEh7yNfUYCsoYroapDVNxEBHrn3jq9Fpj30RXh/686RM9Fft1y+7WZAUM
ncSyvS0GkbydoLLoKrsM75JZyLfaSFnBbQ/sEYpKCKU6iyU/6HddsIYdeisX1AE6jxu9wN4zA3d5
P3ZLcKEZHupGU57fmcXIS5NO8HronF8DF8jPQRsWL0CMaY5l0GUfVbwlB0fC+cFqH19wBG7GNbPF
undroYB0ZgTEk89zcZ6TfsyarQzQOAlautOYxnZ4gFuWNhrgVqOx1Ek9JelyQPsSXY1e9tAGrtHb
vvXubdmaqFLzEsI6mfKDKIb2d8iKw4akxDwXaPdPEWmjjxIK9Lch/iStAocLB8n/W3huihsHkv+k
rMFTVywfIFA292oJfVsVRoYRnoPtvuwCjo4mIuKE/UCPGDPmpClyiFPw19frFOvfGMCOpnAYVCZ4
irfK9ZF8CYqBPLI+IaImQPUvlBojUGFQWvIkefUL0H994Ap4kP6IDYoL24ADh4vpLSZaKdSDJrMk
6Z1h/YQqPyMuHtokPcH/DJGA80xM4BpAOMo74iGl8ac1hlcjbhIZOtNfhEsv2HYBIbc3zy11a/qa
jkTyM5OFMKRuiQ5N0BQ2JatG8eJQs4DTgj6ClRHNwgbCu2hD21iEntaaZzp0F4t3QDGrLHbpkZBx
Ld5n42hQVCbFBzegjqV9mDbo86BTaAKfdR0ELQQaK8iR0cZDVeXhhcZDAxk7SSEF7ZX8HE6Bz+cG
hCaEeodZrZ73YCxpx6EWUl27i8ixBifQIB3rtnB6Y5PCYIShicu0fpHF2lrWgIgtMPfBMkQdu2VM
zots5hUhKtEhVMkyTx8XvtnIV/gURX29SoKWrNpUj8pwbuFnZmUNxHo/E5J1YTmc+s7ZfPptCbot
TivaFhw/gxY+z9xVYGYMzFfMz+2Q1S4si9we/4Ge+94gAvIPBuoSXlmQnJDpQfjwPTk3hpg5mFPl
a8jgIvnKescZT0E/6UR0UHuuhR1FHQqi47zK9QAjUjWAR5lrk4wuf2Z/EF2/Pq7v2WUcFiIZMthV
kUwH8hBc0feHRVMPa1JH809cqt3bJL4IPwQvByzEQIIu+wei8ntOfv9G2LhxNXbvMCjfPWjgW1kC
QMPChPBLfBZfvtF+UdUk6ahBzc95TxaI4GzoAlg+KANZ+eVWfE1R+Grm+JID8CoVnDVdb3745/+5
oa9azvJ389/7n/3r1/7ITPjrX09S4H+//JW//aDvPhdf//Xw9iiF7/7xU6rD3+Q2PHyel8H8zQ+/
C3X4Ltviz+ioPfAAEpgYy+5fYoCfYh2+zXj65g++JjlEIQL3kd21h+hGaYzH+s8khyCKyH+FGUzo
UHaQPRYHN/1rlAMS28IoAsmfY+mBQ95jHBCug6dgFzXACJwX+0u2/zyx724f0iu+/vtbb07xA8se
4r2cmMsTKF1gUyoRpPT9ipKo1b30hb+BVzbYeF2syvujyNbyRQiSXHDnOKQcXaeu5pTMn9DB05Oj
GbrFadRnDXMIwB3pMLDBjCZo5B5679N77OFzmFRycHu5qBI8fnY7C5GRdn0Icu9GYIClLUryDGcI
9G7nBRw03BerRSsVDm0AZTPsn5dSMz2XNcwusvg9Ubmny3ndYRo0bvkS0faizV3ALhEQPtlHECEh
eYRfMwePDIE6ZiGGDewK15IkdwVvXR3ia9GsqTCDMBrWv6ojmzcP2AoFzN4DvW2F6MFGYAev1zFr
n0a0aU8bshPOOCnZDNsSfARjTp8KRjRE05jg3wDouzVOTxdbSrtjL9vlA96HSsGUipZVlGuApiHy
K0pp/QDlvdvgHLoEE07TvKs2DgL4AGuHna7ifBMjfDFj4W77jtvgwq1y9Q3nQecfAx8tW9iEgHU7
2DJUGuenmLp+Odk2lGY6RyF2Cjqgy7QTdw/ZAGX6jXKA73AXoAOPhf1iCf+PSsL/y8P+XQ3BS1v3
4Pz5x7rx/2NFgLsKFf/vK8IPr3X+K+Il+fKXX0tDmSGKFlQ88oD/FeXyJeQlwFpFaYApEjZCGOiA
/f9VGtL/KhFagGYIqep4y8dfBQJFA+MMBI8ZmsEMSoHsPykQ2GNRAb5RxiAUAgULL+eB3LDEZBrt
e9I3OsAynGF+Bz6GwTSyb4qUiMNGNNDAYeOHXGHsBGIWPyRDZk+FJEALrC8vsH/1Tcfl+gSBg4AH
HNZoeEeLM6chuo2WsbEeJdQTeTb2B266h04lZ8IN1OwEtAn6qpd14fdrTEzF166oAx73VZQxDPgz
KatSjEM1E46mfSJD/GhG1A2l4rzekk7cktXOT2NSQo2aG9LAODF8CkHq+iJ5BkiDSmIwKbfLG1/i
4WcyS0/TmhJQD2wRD1C6LpdSFdOVz3vgAm4S/GSTjTbQZLtrv2b5hQApfGCgmi6JbsujmZcE4J3c
sqbD5bzVWRBjaIeGo7GQhYkqd9MusQhHf95CHaIZ2ynIdEqvQ12chyF+UGEECAR+rRvB0ea3oFOY
K5dqtysfeM89jD5FezShEjUWjDwUY6QB7vO1ousEYTnoDdwscbUZwo95GuSXgrGsbmUrqoXk6uji
zo1nNyYRBM2z6w4cI/KUjlOz+v6l9FH8vIo0u3Akt+/GCBx7P09lE/oE45TCJBMeBtlTUBCQ+kXh
lYW8eHscdcL5cqCrLIJXdMBRvqHwL8F2XDJMhdUyynmrw1QCmw2ImQw4WOYf4PstbssOOsPDWkyJ
q7S303oS8azPaKwcoLkRggEakfzOidFg2zChqTwNRG8qsEgJgKyOptc512HNdv7sEPAtgAXIlvCc
MMwTtwGAVBU04Clct52k0pvWN5INMBwBjJAFtt4KH4QZtgbaO27jZd6OJtPvZNymD3pT0OyDgZA0
YLzC8KjZ+qY1XJxG+Bfy7i7JN2vXI3QT4bKdyKa0eShBJ/vsGVveHD4GMOkUsImVbIAkPe7E4uJj
CEe0Q5XmGUhxdwM0yqvpOM3tuNTREEa/yUK5N3Bxb6LybJyAQEAXD5Qi6FxDo7TcNUzzXB4obGQv
PU8pb+INYGBlMgGBWAS9KfIqpk/phnCFRk5x+zAOfaBqVJJJVYyD8GhhqhG3SK6Io1ooH95tds3s
cQjyta2XqZdjFZlxvPTAxM5yHIID3fKkg5Fr8Y+6hdy8SgLtfuN0KCEgmbLk/dSTuBk60d3tyoa7
DG6Lg7EKvCqExOsJBxDeQHeeHgT4yoMbh+1M/ajuM9g8XkoHDUSVT8geqggQhKGCyEdfxIy1Fz3E
EBeFyoO1grYEvX1nXNpEQWQ2cN5jjlu+cei70sT4KgKPd4BCyjwsNh/vp0J1p3wiFexr6R3Ige6p
HZS7AmGHaWbCUPPujzL/vzviv81Q/Wtfw3aFzePvN8T/O3z7MoS9Sf7yF3/2yDHerJzHyJSAbDv8
kmn2V9oZgegeCVZpDCNPBq36N2ln2CDRNWPTS9J9t/uzU073ILQQcyMSpqAvQtP9n2yEe2ToN/vg
l8CzKIXIFlZ+Arn2D50yxlovBPSgn/twU+z3QWxtEjbriiwtMGuGxf6FwThmjrNPBkBHM4Tbrw4r
DfZGmeIRPKpgh64hq4fJAU9nGwJdLQbeu2cdCjyHtSYq2zIM2GBYgxo4I/RwIOoWAPTgLZc5voty
UJK66kIVrM+9WcAUQWfZIdOEgBUAt7EtqC2nZO7AuVUO5B7m0mF1AfaN0UKKRWs/9y2yVb65kf9m
jvhBv04y8CcJXkoK8XqGTjr+8epIiLugkdzSz3Di2RL9Z5cDRwS2lyT8puyAd0EvGNFR/D5lmvon
tDt7bE0MYQnOB0lynXv+9SHF3zcuOCSkJEeITcSrOLMESvYfbljOYgezve4+oaLCJKUIoJTLDbZT
ICh9kFFIXwQkvxGrIEAoFgDdTnGIR0KFCARoSvY4iXxJMVsMoZ3D/rC13bY02+BwKw7GbP32Ah89
LKnwpHHEz20bCm9/ECWZ0wmijRnk8j8AAN+PaxCW4yKniOcu0IiVGZ6F75uxtueOBnwYP4crcKVH
cLuBfBBDK7f7X1+9H9wf+KIEKYLAXVIADQW+7/sv8oOYyi1z7ScELSD0/aCGlhMYFEOka7gkZ+Ru
neUeJuezdEB8hIIjwz5A545Uil8fyfcoy37KCRLSkl3yirQXCOy/P5Io6XxYOpZ9snOhs9tUeQao
TYsAnMFlN2db+k/ZbPvC+Kvj3b8RxQSvQ4bQPS6SnyLpYjoOXNE0/uSibqbkc4yRre8vWrVgLXRy
2k978Nk+8P76VKOfzxVxIXgfXJZCP4xn6oerzhANwCG/Fp/mgaQiP9OyHZ8HSG4mGB7hO+/UnSu3
NhTXkupxN+LaHjFIbM4VcifEgMrRQubWivINGr8cbGJvx3i45rbThT8vK0FMz/nXB/3TkkyTrEDh
RfB/iBek/RhIE0RdAJFJnrwOy6Rh8J+82pNMbLHtnvH/9Luw8LP9fzFGnJ9U+vC6Q17O+PwKnHEp
torlA8I52jigWBK//qqfFgFyo/epC5K9KIx+AkaikhcxcpTG19EbjYsLxzlHfFPkA6QXSJHJBOSi
lcj5+PX3Rj9fTwRpAWzC+9BjJMf8WLZaTIVO6TT4CEdNFG91CXJtAZlYKJiS6igZoHA54zHh+Qeo
XqHwa4Ch61LVyLWI7ROF6RkAPdJVNoOgzYiVx2TMEBGUCk/movn10eJO//Cw7IFw6R83voRxGI3l
949n2q1Ki0XLj30Bn20G8ao32/0MIR3uz+bDzttTOStkpSAbgWJ9zCNmuwC6Eu9RLEtOOv+KeynY
7xlSDvEJtCW7k9pGBHPalwIMcTuqS+rgB3k7dyUoDwhyckhoKzuYGXdnz4nENozBxuKO9ABdUKKD
GdGNvok9clnegHAy7t3m9xYCCo2txbVAa7nrMsKN7lbnmEwpVuzUQy9yrzLCxOdsBcIUYSZr5+0e
C7pM3450xBOnEViEY4wUK0fw6CBu34LjUWw8LJlDzNlmktw+Wb2n/cwM/wX2eChScEn6PpO4Z3Hv
IE6BRrGn3NcMM8pOaBT4DIBmIWMgmj14Iai/55XF+M0MUBd+hcLoKLJTal1v3hgwptjM/OT2BJ8Z
/juEBrGuxFf/afFNEN6C9NTOq+w2geBpejcVFMx8S+xEbwYyFqBMotmNVz34h+VygTIMa8lBhYZL
Ry1FaFJhEfaFlLUWeaWI8IMYBEUEw7EBIyHJqGBc/noCKTN/5Prhjb4Za8Kw3UMq0nDE8sO0uRfM
rw5yjDp7KB/NlResnvf0iz8/Y1JToA8JhU68r7HkJBjZpN9SXIMloXtYj1M9CjFmUpwTMtX2q0o4
X3Hl0kIt+IV1NT2/HAe9IA8m6jFhikMS5OjavGp3J4ry+YTTQ+nal4ssDXatBI5tLBrWZkw8jCaV
OcjbBJNyVkGhF+OZsnByYNV0MMTjniUuxAeCGYja/Gg6w4vkMiCO+tdJOItrKJ1l+H6AK4jIfSwG
GMZYs+VLMawXbTba3Qu+Ifa7aDC7JviZz9At4iRYqTIEQiDCYURqCETBOOI8tqgCB70lfwQWxu2+
fnUyEZxaVyQTrDIlOHJ8ivSS4FFYEP6KfwWdyVGNoZsxOCSPs8d/XBe2HwspQcxldQZ9n3/1BfBC
2STwxZOzzYo9L5YJWux9W2tDTm/nnQl5SxeCf9Rl4ncKjpFyv8YT1J/s98Wte2DXVuT7mhvQApIz
Mw4RONAAZfsS3Vtr+6SKEf8/RcWABzhnBrUBreOGLgMOeTznXvttLx49RyPGpmSPveoRzoMP1XDB
4U6kM/pG0OUqSuxTTjkMS4de5mr2Z+vCmYmbXYGBD5z0rHF8G3qxfVUnlO5kGi83RFK6YgCN3LDw
CRHEtLRNVBDY2mpYY3q2HeEqOqZQK6rkaLjvSAjl2zYA1EJS7Hafeqhf47qYCwSaHkqxQnWLrQ+K
u9ssTS3XVR+aYQrrDGp1eofIH9qCE2fLfodHirzMCBxdPgPfpXM4UA9t02TkXLthnoMV0sk5xzG2
wYx7M5GCyvTDOCM4BA4AkJmdfCzF1BIInGdZugLoMkUK2AGFGOXmYJKOgd3u1CLLslq+WN+Rg2n6
cwuAC860Clg44dnrtqYB/NYoth7nDOEv3ygSoXrX9901l/0S5QC2y3lfPBSmK6xEs3qEtCFXaV+X
ITIUsYbahEKgeSU3ueFnU2wXZBtsKSIxXuZpxFVqAGlF8HS4MIiW6RaEZIySC2hjwV0aIwLTHWKc
xIrPKqdwr4ILLj5WbkiRj2GPoVErfhMjzISfGd3udYmHVrg3pWF7Rwjuq0N5UsRluH4GWEN2a3EV
8SxEsZmxoOykEy8vcPf3dMACQmByLoZ5w4EjVg7JVjVBnA2OH+US25H1KscuD6oXIOehIMO+yRqz
7Al4LkupDLApa4/64Is+IHcu9AgigrhRpOSsJjPilAqppYbtNN67FRhquX8VxYRp5Oscgqq/Xxx4
axOJoEvoeSbkUvdsTYILpLNtEIEXRdI1U7uO7YHAnDI9fk2yk9j8/cH6NccR52wNcJUkArvwYDNw
BHvmKgXVwWEk+WNZC7ruP/MEvGSM2Gm3N85IAdzL/QyefnuJAqzKBPp/Xeq1QtfbAW5DzgDFk0uK
FublCnFbubqNKcpuM5dgpoMq3yKP8IdxHfRjKNzw9F2qWDYqy4+ZtIt6/TlaDCYSOr2nqLnb8e9S
xaCMGMIK8i4jr1SSrmqs/jlhbMC2Cim1sVE94R79Q8IYyf0QI/tIB968+y5njE2Eu6Aqh9i3iO76
+7ixEokioT628QZC7EvoWGb4zQpgXR2/DR7rWAyHAc0zk1/OHgqI6t/Ej0Ftlu9q/DyG7eoXIWQI
kIhGwKk5AgXrvkX02/2XQDLQ/JrJUwi+TE2Hn3PJSEDm7cWMWNVV+m062QCPgVYnaLP+h70z2Y4b
udb1q5x15qgFINAOziSRLZlslaRETrAoiUIb6Punv1+Qsi1SNnVr7omrVBaJTCAQsfe//yZappU+
uJWzZlr1963KgOL6PujdqnRXytOn03d/w7Cs9LLeLNeGjZcSPEnRCS26bEy+THr9s/rW5xwjztsx
kiVKwbFM1IFaSSEr+26c7aqy1lU4NrAdS515WbZ/NY5tQ33khcE6Q9WaqJhTKqgGo051rPhsJLzc
tafKx4YDnNchhnTO1iBtXVWYiTaHRrhN53yMcvXFqtE7X+pIuVLacT1w9NhQTjhlusKOzGU3uy6/
c9vbMLmWFVof1Tm4qbHwaedXf9u+lonzxS5aLKt2SBPczN9h6APWUPW1zTZpty2VvZfh4WnuiIqg
Ch51ajcNBxLmtfZ56uF4P56H2ojT/BqGlq1v4HE7i9jjcYMx7b4w6bO1g+ylzhelLvHAm9DqNWpD
lLnJGT0yh6I0GWe/4wZBfFMnJ2ZaE5+0iWKXa/fu4pbLp8GylXsyFK2JX6bcFtlmWqyv+fwtRmDs
KJnlKitkMzV8PlERVq3RPPkNUulk9+oEbGL853wdsSgpt46ZusUxKtOBY7GrKlVLFZWrSpbY75QH
MOEoTmf86LV2zvw1sicYXSvOQ3CDlVuFE/fW1xub288erlTM5Qvc4zB/5ZT6eYJZTDSGU4bqhh3N
8Uf16Q0RKh/rKrJSv9zNCWKGH8wuuLFsM6n6BD0udiyff9yJpcbab9VXYqEidYuY31hKYHdrnRnF
7MGd1nAASYJEpw64teUU2l9yOGgZCmX1GDkwDeOe9q/vTl4dTnxjkRYGzwhmogvzrWDqO8bXC2Tq
0H8YMtdGBgPPMpLjwaIcHU4Mj1UVayyVAp+aph+S+FAxWeJ36V2qDLlHc1Y9sYc8wvkiweuMKUhG
2Nnd2spMqpQIXTXH5cBIpLH3ehW1g3e9dLFZJkcndHU+z7xY6j0QEKD5qkNGkXnKW0u9IujXFeBF
qAF/IRxgVD2lRk5rnNSGWmAixKfO3NWmi35qjUWKOl2R+kUcmlBLKVQDISqqQEdA1FXKJrUeMaJP
qax17kD6I1zcgj/w39XfpiqBhzbmnstxacR8LhgusatKwwyppyrmRaU+7evrkXWQ6E55P5Y81KbF
YkciqRdD9AgHL0qaPXNOzDwCWbMW8iCZqQnSLdICtXbzwvSLCzka0dARHNF6BvzITiI0XOcjgu0k
6LVBcq1iQYtw0l8iL9LWUKW1P5S0fJHrJ83T0ODnJFdt1lcdm8tMtsLRGo0uK5Dgmawzif01dzat
bDo2nQEWD4TZJuUljSfPGRL+gn/2aNI/ObAssXqdIHpnT0NsTNyU8LXyaSN9oNZoS6/h2yYTRlnz
5mdH7C2FT2EwRRG8h00R1YI/RfQsSAw09LTflIPycq1rg64HIq5i2hE0RlgE7T2nEv3JWXKBX582
Gtx/LfZV0+06UGOBRCZDNflQn1QhH1Ul6yNsw4in1kkAXQTbnrb4QdIMdkGNglIY01OKEPaAxajp
eQ+1WxVjq/oHlpNjc3mgvXBRW2XFnuzsKwaBXbyBZs7S32OHEdOq4IU2f3t99YoBXzJ005r00ffj
xYgp47ob0HGzMFCE8zG1UMxqSbq6NxZXujXBPeGGLKrjtslb4EaOyLV4xRcxRtWF42QWxes8ptEO
s+Wpv3Emd0HFjdo133utSU/BwaZZ+JCKCSq9u3XyrOTX+FbXsFeldaEqUbMw2cXhkLx0jVMWZbyl
dToYbFIU/L2DoGJkd97AQVVd4GtjkYeL+tAl7mJzFPCWzcilO2+h47XgArPQaZJ0Vv8YFwWPNDF6
9dH7YuIk3MAECbtuo02FhS1YBTjCX1xmVhT2g2rD6niMWhxMuNMlL/KfdmEyEAt8bUU5qQ6d2aXa
OfypVYWuNDK1Kj9Gjf4NZuTpBO8KBjqubbyHDL1JcRX9fPw6hZ3qM4dYy2N7jUy0zjHu6xu+7x8u
+R5VA6aCG2pj7WGhSqVwegtTzZgjeNiddl9tfNHY4V+XRu5pCqv8+Nv9fikYWzjnEm9mAp6/t7PG
z7haBtCJryjx1P5UOpYYKArZrNm7Pr7WCxr4K1ZtAFO7hoDnAxfx96kU4tY2V2Tar5OQPY0MfFeT
lWh3FnyBIG6k8mJbEJpkT31h2S0gChxSLw+qzqTvBoVQkw2fllftPa8788/ZR4E8QZVIrs34++g6
8CP+hLT/dqtwhtYNCyqUoB033/s0T00ouwi67BOSYBzWNxxQqi3kcKWF+vhO/bbmBHi3zyiISRBO
8e8NXiijEiy2nerJjz3Rz/twhlh/T2yCekWcMBr/uOTej1BUFC5hkabNNSFWvU9IaupWeBGzgieI
aGqPQr0GithjoMkBYfrqzAp97IYpJmb+/Izhrd5csdtJ+/Dxd39/m5ma2rAL1VSV1+03g/Wx6CaU
cZF4BJOgb55jDA+/eYWr2vmPr/T+Lpu20Pm2AuswlwnSe/A6ozDE4j01HuF8uNlFV+WqNU9SS3DI
x6aqGj++4FtGLAMaLJeAnRny4rRO0aS++i/spC71FjaTuXlsUA6wgjAiUNscm6JKhAibGjoKfP9o
jv3AzeyYk/HjD/DCuf31DaTUUtkXuJSSpcdXf7+zWFGcG5VbQH7AbrXYMMuCGAXqEfspyjBVtgxN
rEpjx7LU/v0TFNfsTkFe0sETND6MrzfnZ2gK0P/MW1xC3qRbWF5txXG1LD1EPqJDXgktJsMYSQkk
1GE5zH05lBgv67z4qB+Yoafrzu0BjwzszMeE8g2IboN3XWJ2h4TRsgcvBOsWLtMOrSq7NKjTdDFt
UqvjHG9aahtc9dQRX1UNUq3AfQXoW0p7dk3MX1TRhMD7peIzDVUshynKBFCbFq9O4LEobUAmzQGr
d0CWAhITqdr/ZBD8m8HzbwtOWe3oKiHNN8XvS7uns4g1fZkfyrgW1KwRzus0HP7SqQrgJ2T98SUV
rfvNA2erRS/IjAbOPPygd3NlZk6zEoGOD9jpKIyxT3wnu7ChiGfapd6+eL9bud/TRE0GxpyAsLlU
n+bjj/H+myOytHR2TiI4+B/vZfz9y8ovnLoYeZbxQ1YCf54lsunknZmNyGXNtvuDGeD7HURQnLkC
pMgRCJEs+90id6CVJnHVto+DssO8t1NXLYs0hUJe/OF7kUP35v7y2zFqw4OFoCHOBTj/b1/paJzI
cykG865oO91bh8CXhCBEwKh0ukk6cjqsGHhL/uEC2LAuJ1v49zRrduOtKmBdIBhaHjW/rzB8oQ41
FksV6klEh0LgFW9FXKaIKwNrwlvYQeniwIM+DJ6jYOJMMh05DZoh+HIaKgNrH0WamhQZg1T7NQ1B
NtUHhFHJnG+LUo8sosg/Wtbv7jf3AN9BgScqE0is1t7fAxtnMR+59XTXS3y8UT2WjCqylTaW4HQf
X0q8W8/qmbJ5ORAuEIGwj75bz2NZgakaVnjyrPLlWr0NdKr4w+poYqtnC3qdveeQdLgLxVQolPTn
n5qhVwgB8ilurm25Cs+kF1RhGqZEFDIetAx/yOXY8qpiZpFUMht3M0oU3h2ivmiPE7wOaUt+Dv6Y
FqkhkpanJu/O4ukL/99QSvXAFzvlKtrLJN59hSYGAwQU63GluWH8+OpF7Q5s/OW6axIFLP8cofFG
snZTZh6ce2EIyiFWsyFHIJCPb6n39vEpYQisAR0jR2w6Yeq/f3w132DwdHIJ0Uq7X7CntBWDz7T3
TuZVFhh/jCzamnyU1bjArmGCFntpZvn9gPk3OlAUxAxNI4GSfvYIqcDT+S6kf22v86kd4iD2BnOf
+OmNLFz921BZbbXCEz2eA2Y5ztVgh+V5rCftBSdSvNCtx0O21tpUfF6YIw9nIW4wRD3kvm6tQQ2z
e23R4MN2+YSzQOs31xanUra1ck1cuHMzIOOf6w0z8fw+hppwBluVKUFadeQPlNnICK8z8kd4APb5
jOQ0QVRe6wbGzY17Mjmfn6q4NGD9Nk4MhBG17Q6lenEaXdHfJ0Kgc/J0zSrQStnVQ9b77fdcq/C+
sNqWsijs9+nU41nGkKIKiKt0pmAa/URb9ZYcznCY3nQjpi4rL07Tzz0OqqDmYZ+tu7EpTwta1jXl
p9J1a5oVoMW4sbpZ/4qlaPsIVxUFQm/3QUzoynnmtskGDWNCLPr///vMgqD8Uuw0KhXmQb+Rx3q7
9cvMauT3uiCWDVP+iqQ9KTCy+MPu+UK0+tfp9HIlyzQhYpDzyTn1vreaTJmZaCLj78ZYspSEyS66
KukDkvUU5+5tYcrwNmlDrUJlYfvVWpDIkO8QIjjrKe9gQ8Fhc64ap/HPCmxz7jiGWsoHBDYoQjjT
za6Q1crsDOtGH9Lih+yFdyxALW8GczY/+ynt24roQr2CkQxBVvo8Xs2VDqBGxojKGH3wpsafv6dl
1AUpLqFbI7L1JwR7Iljoq/5WifByR17uPmWacpJ8T2Uqgd7c2o6K77wr07VvkvSycfKyQ23S6M7d
xw/67Wb6ejEXkqIqsaif31eD4WJRVjd+8d3RXQk/a9JPRlGZLT4t2cVgiZ7eOyrlDeNZN/tDLfyO
hMfFVRlAGcQCQDJgvi8JDM1tJ8ubl+9Wr1YZ3gLxTkB23k/L9ITEHA0seUHr3oywwK4bzdlbxWz/
ybjTVgf0myXoKrImWibTgDiGEOHtAW5koWR8EGOx0DM4AE5rMqSltuuvW6YkJDVYJKS5soPtm2iV
JEOmlPsS3OpiqBzY9ugftavFiKw9+n6AM+j1jxJvCPTumXYBYdg9zkjNC2wmTmCg+RVpIphOOQzG
5mAhc+liRPYYBm7lu7eUjUO5RZf8Y3bS5FK4VbLLQIr3SVRWV9Lu8m5dhm2Pwjnu73TbzG60Qrkg
OpMxboXZjei70cmdxtyP0yCudb5APOG7STYDIwA3rVMyWzgTP1m25h2TeLY+G8p4mwAgdMp/eL/V
vXt/b1FC0u47dLOu+a7f6YGEee4uJoL4Il0iuU/vq0TM6IPqQr80RnqJP1zxXfAgq8qlzYJ1Cx8J
n1moce8ep27mjeTofE6r1DoDNtMkHnKzdg5QmW4ZRHTs9HbUfK+Ent8n0dQdk8TXb7CFFNuP367f
VzifxYeWBTmKBLTfkCNhEu1DrFL2jFO07q58rKq+wiOYidApimeqdvf70vbKnUj7Og8p1hGzMyC+
+MPHeMsFfrklWKVTmAm4kRbd59tbAhenle3i5s+hdAgvdrD0u3YWwg6OSY7jib7giEnaQL+dnTjc
VH44PcReM1T7uF2M0x8+zL9ZEkoBpEONM5WO0Hz7YRbZj0OJsPg5cnXnU+0Y7a2Za9raBTo854jp
L/u87s4qq5CHfBLGRVe4nAlu3k3XCT4/UF4LgjQSXAt/wM2u7ZVXJ9mnjz/li/Xx24VLk8Dmi7+1
C4f6PY2zQVdCBB8PKUJckoO4lOFj2Sz4NBFaAA0fBxWwKVli8NnZoLzrNHZs7leUrEG4fD9gVC3j
dVM67he8QgcF2jP8KLQ2vsicpN3XQkyXTh9HhwhNnbUqXd8kXgJNy4vaT/bo170yIBTErnYaC3qr
MvsuCE5WcsDR1Y4vj3GeRgqRFJPKbTRSdwWlkWRHyYCeXkDIIVrldY4sZRhTpu+EYN2T/TRvqCLb
T505FYdY5gKzNZeoDPYQBn0BobbttfCTgmE5FM+JtCsmgp2T51GAXUh1MVZ+22KWWzkwoj0sbg7Q
itCjEwJjfsZYNfmC/U33w0pMxCjtkGKD8vHTUcK1d9sKslRh84rDmaapfLegB0J2pV9b/TOodx3d
cbrZbQCSiKFYqw+XpkN63WpsF7xqvcYuf8QLvp2rJTSrcSfcsr23/Tw66u6Y3ZkNpjH4u2XhFulm
zssQpW6Azx7CnJdP/V+dxWmunv/vf/+zFhnGLfv+P+vP37TI90kTJUWCmfi/xBni9Yd+ai1c+y9g
YP6TqSBxADQ2jZ+iQ0/8BeMLPQXEUqjzwNj/FFsI/y+LbheSp47wXbU3/xRbCOcvfhs2CDSSHE+m
87dUhyDYbxYkH4rLC3zGSTa16Z9eOqxf0A1vcMqynCNj72Glm8MGLb2god0KlmKu8b3EXaMIH+fC
sxm4elF8p/dVFFi6KMl4jPpLUTrJym8GsbVdBvabxrW963hGxtw4RX4qi5kDmo39UIfdCUMfKFRE
Ez3pokKri89HE93BHCvuzc6BDIqPc77CFrv5bodFeV7GkX+05glKll7nC0bIrf0kKuh7K6p//x40
QXvOJne6y0Qpp2cqRd9Nz5LWGi+hqW0a2QKNTem5jhDL2zmED55GbJ8oSSMmpZc9eXQGFNFSO2mW
XXVQ4YoBX+w0Qh5FMdXKpLbWWBJMlwZZhTiExN5jnuWeed52g8dtKU0ViDZGx7QyYGFkjhJVm6KE
EzOO9taodYvUoOyrJZfiPMIzGerkYq3txsq+wIjAmssIrbVG0GCQh2K8N00Ee7Ikd+FgETOJkE5W
12R06ySthbF1QI6tPWCalqz7dpruYuJh11mS5taqXobavSfPc+jQek6av1nY9UnSTkO93oZ+lCdE
9lmdeYVf2VJvNaz8T7i5WE89uDmMiXysHqzI8o4KCDthpavucmZwL+LSN05+ZuvmajZH40TjAhMk
r2x+fScQbayasjMuW6p0/M3gCbcrURW53Hj2YJh0i4wMQT1rOt2x6Mtzo8lNpfnmX3ODdMMgZEOG
LNzj4xHMseRnCIHJ3GNVkMdjYjWKDrOT4X1qeSAgdu9gDzZYtL95HC0GY2/bv/fKTPQ0raF/b/Ra
h4uKN5R41DWWcULrwdeQjO93o1uiH5w6XxxE3NlP1YTTx87qvAYR+dQu537BSYaFnIHePjLQ5BNL
zhdiO+f31FB/z7sMeuKZ5s18gNGoUXe6EUJHbCnC6iEfJb1mBFEDZzJSY1KsWtzcwsOldMxLHP3G
cAtGqUeHTo2zV3Axuu+4h2hBAiMQgi3W8Al3vG7yHVN6dS5qxdAOK0fDBnOFeRG/fnLUl/eWLoW9
CZyxBA3So2S11K44WFAkDtMU81iWtqseHGx1Akur+BJhb+rXXjI4x5crOi7w2nbQHHGA6MHarAdy
X4J0jML7sck6L6D7iVwGoeaw7JrGsJ50zF+8wGLmfO7oTfVQmzgNrmr4nfsIEZR1E6WA5ZlA1Qj4
Te7YJnR6QbalmfD7I5HztWblYxvjYvLZ6tJZu3/5lPDi+mifz9gpB3CB+bCAY6wyjTbsksF3gc1I
1lIbYBXKc8bApl4+dSPM1S1msDxStMDqnqSz3l52s1+e+05bns9NyZ993JHTFR5EGOBqhOzsslJj
QcDsTHbumLND0V00e0vqxrxNsPD6sSywtVapo6k1ZZh5ifGT5sld2Q+Anq4hJ4AMsIVggh0/rjvf
XPac2uOtPnrT9ZDO1QPHNUplvcS/jHVKosDKh3Jw7Lw+KCub+GMbRduwak3kpb0sIhHMTete0s+G
56k/+/c8TCdeo7kzblNM6Ri+N2310Fl9i5E/oqtPA6t4l46e3C7ETQX6ENk3fdK131JNGGKVc+jc
534+ffLggAdw3FjYZgNWQ8dUUobplsa3k+Q9rJYSWlQAjpPji+kTaQELNcJIYgKu3o+En36jMXHF
xsDiDvowoa5sDm1mHaIotQ6iUPd3nuKQ5GKXHQRL7oELyvFqNGxrQwyciTS3E7Ad65CWTqLAO4gp
Ebsy9+I4aDgxbgqjKm5zeB0UfVmelis3i02yPhd3i2fT/Gy5UoCodck+HTzje267y70X9ZO7hSid
HuvGSZ5FPY2n3rbnQyULScxgHgZoiu+aVGvuY9Mipwu4tcQ42YPPT3rRitgSciSxwuO/TcVW9ySc
jkhfnpM5yngDxrw992wcY1dD6mKap+SID3OWtufYCZOzyOTdOPRLk13g+mCv7RG3ORyTOtMJEqg1
R6xq0ag38tm2/ZggL9oTolbnej5jWuhd5qN2a0gk7BuUaOjKM0QAxjHHOai+WSwBVq5DyhocwkvR
Ka7bOqOMZei3yrQ+vCbGld2EnHf0aVV/i+/7FxHBpwlIklwifMMTcayyQjfvQqyb7nHRbD5hXHgd
20N9C1MhWpEdatySbuJ+KlycqfJ+6ryrmr5wn2BJrGIz9S+ROU64QXunJTKdzz2q6105wULb4QaO
vyXPLa/2Q6MMecWIasDH4KMyr1vSC1aOrGJ7kxPifRzLJYcZX3f6TUuq02ZiDouqsjGwBhTNtIqx
xqo2OcFaOgO2eHyEdSnRFVgkn2912feSlI887wPNsPAgFDVNxqR3J5MUzIeEvrrlKBT6VZ9a/Urq
WnUYHMGqHkX6OHG8n4953192pv44Yjl3UWFYB4A2TpUDrBB2RyRuKZiJb36afc0CYE2NG/IOuh8D
8VmPM4Pk+mnq9Hy4SZwmjM67ZskOOD0X+AQ3X0ySwG5iUnLXGf5oK0rB6Th0uIbnCKwH18GythXa
VYOAZtMSPjnjVCifSZaYjvWS4EeMy9ENzpzDg5c44TqSsXPtV759NfUjBsBZEcuafFVYwa4WZhd6
WJvFOu517cbKCAZwrR5bVJm7KyaN01nVyuIx6XHessvqLuwr/Qww5p6I8oFAL9Zpm+oPhhkdSE5t
j8DB1pdxjCBRudncBEbYGlhYxvF5G1lAiwSFXPRus/f6EZMI14QErhs9u2ZZTdaR7s3iG3oGKlNL
5Ouowqqfw0+7dCyWip7ER0IPyr2ZG5/D1MK5LXewvDNLK6DbytYIefK1gaMMe2FlbcCHCbgVfris
I6uGF+FwhG8x6dCnlWlW4saLLOeaWMnuU0kLxEFfMJFtiRwJsmXaYl4wXOCODuzeR3eOXuPw0GgJ
tLUJoBQYbgvRUX5K0nKAn0n5sTVJWl3jp5ZiiYyjE56sDrJS5LvxtZwILs+EPp/0phnOiTrRP2sN
PzgQG3rBDjTsk6nFrBBr+BvR6birFviXrjuTpAshl/o2tmU+BHPRjpu+VKBRPJbGWQ/h7yZRvmdN
6Bw8puvHEjLZnd7CtV1hYn4f9/EX9IUh3FHDo6CYhuhuqJTrZAsVagXn4cypgPcmPTJXCEy8rdM7
PIcO4wQ8vqXuL4HnYmy9xd7M5k2QZCFUk11jj9xzOuaxj6GHK/NdNVrefeXzxYdqaj6Faelu26kO
0w3H4bj3YJGtoQtlQP0MeqfGuI1R1bSrJo0tZuxRe15as4Ulfjwr630LENA0J7HlZ6YLV04YHLvs
N98BoJ0fHvyXTZI59rKHcJp/q1y33oPjhptclVYV+cSrfJjRV1uGLINcps4m0WoS+4hfCrze62ni
DXMdznkXYGMxEJLtmudZKofLpfUqccf5Bh8C1794CKQ/yeu0S0TQZnZ52+OK79zmviaWwCYuEGQx
pSwoRutrBmmGAHj85XiBdGrBzDGyq4hDNsIB+VhkbbuZ+8yfgpS08puWMuDCzKuKnXcW0RdXDkW5
XgR2jBi7PUS9Ud4u4ZhiGx7F2zrr56Pd2vYlZIUa2+a61tZ9acN2LPPufDLqeecViOGgYbeneJRn
9VifV94yrWvfrK+IPWq/AdPpO1zymjPcFcJdE3n3FGrj1m0b4hoa6ybF8QiS+ZBl5ElMMsrPWsZ7
xjYhuWPGIIXEC3JeizLFDtNZbhk4Vl8nKMkRy8fMCa4o8PIQqOy8Am7HMesbTX6bh6m9hqS7XBEc
3CQbnOzs/qvXVacK093MXTXolEJzJzU2twMBsLs6Fu5taeSfKybC8XmR1254FIX+xOioupjwwlgl
HmvhkI1JyHNO52zjZWmsEGQyvz4nkn9rxlXDyPJajUy3NgYeiiJtV+PnJbbKwIIrEbnXkVnV15x+
BwKRpDbuf+nkr18Rs18du96ifWi/deTQOPvArQF4xJbgLdoX+WM/4+LS7N2msQ44ovpHhHLmacE8
8LvfGMnu4+vZb3kG6oIWg38EyUCMDBXej/6xZ0XirbflnmQhH/tjSveWjfkp0zrwOLPsv8U5TnWX
0eD14oAJPfaNQcu4TV6kdpqz8/Fib2ArWM2VbAbjUmrOQvwKw4P7Ie78zZCVFIDWUoSUbdJpv+uR
LnwaeqtbPpmOBlW1nrJmn/Q9ZWaV2k+lPYzdp9bw7Xa7dAaG2MhJMTh7XOgnMnJnJhq2CCdxav2I
XiRjxzgRVEaIaj6331kyxQ9vGYpPAnlXu4LNwd93TL16wEBwmo4RvZGm9k6dBsvQwptFa/sWdRSN
w86LSqjRymnwyiorw9k1ZIFNmxZw8eGlF5ZObfwt+oV6BtBMcIkijopUxt8g+IwKOUQdW+7tWfXL
dpLSG5CsQbv28dNWq+dfKO3PC/mO9UqpQoT8dnUhsLe0OudCeZzziCtPyg3OSjwf3j3yZEjvpl0q
J5oQlADVw9+9OrRQz4eHALNF+O+ZCBXuZi6+xSSfppV5csbRWxOkPlM/5s2+nDSuimyGJkAbJW3b
xxc33oL66rtDH0OMicDHFdAv3n13JuIaoHRT7ltCg8i6GqPeIlq3Nk9F2tI2WwZxl5Qxc3neRRU1
KrSnnsaviNx8zzT/J7D/X3jzD/AmXg8+nKD/DG9ePo//s3+SVYvT1POvGOfPn/wHxqn/Bf8KZzX4
YSa72k980zX/sm0XOiZujALamM4O+w+/Rfsv6IvI/sEe2Vtt5QHz03YRVzWHnhKPNvpa/Ch08XfM
ZN7yQ0A3sSaBvwWVCmiTEem7pWZpzhTVBHvss8KOA7E4FOZOdP/LTfk3J8X7jfvlIj52OnBQSCd8
PxfqykGrcBJZ9n2GMczktlhiu4MbVJnVbT6+FLjvm21DXQr+PWQ4FRr7GweylOFEKLOgLx8IIEvw
ij5nRA3ACk6IeXXS7aXRaDskh9bK9+byD5f/7XYqG0zUxy4hnzy09/uGmS90wghK9wyyTqZ0PyOH
Wn/8Dd8fu566BKQsl/OXKfv7ZM8GaSCzV6NGODKe4Jvdt75RBiSMYwu+1M8fX4xpzvsbqogiOru9
A2GKnUntVb/A3yKq6ZYYCu2tUdRnUSYN9OQ+NL/MDuVZPlh3YB01BvERbSuoZJmSd5f7CxbSWSOb
dVuGCZrxCEwjTr3s0I8u3S9dll/DPsppgHEPSwtgD6MaVzImBJ0cbLy2pPhqpuMuGtruR2ERJoLp
mW7eY61c4Yvt93KdaYW4jGuS8USciXXPhn0/p2FzTDDvxBLMdJt4TbCAPOEME31OZrcE0WrEDRbt
9pUNr+jWwVSHjbTBlS7qost+KAj+kn64Lr2+xi+AbmDol+WQedFFn2rDVkj5g6nhbZlY35zFu2Em
JgP6A3lGZ/QYDdbIJSjJNZvfKUW6rLNqqXdZbSNdK4w15uTjcxP7ZEym8VU1O9o68csGsZDsN9hr
OpfTRHadrznhmRmJe1czwjNS87qgbt1qlQzDs3A0/zSh0FvPRppeLkR8nDrHygOy2gPdH0iFLMka
mTBh3i+QujapPsUXRWsHfayIqN48ntuR7mSbsdG6OYiQd/iHDqXhtE2YVZ5qF8/4GKcVRoAJGDMm
EPp5URmhsS0myqo7mCXa5zgbmiuME/k93jSZJwxjhvOcandP3diuEvp4yVO14/NQ1jjdYX20IZon
20piSpVsK72uGawAphYG4uHe3A5Jrt8j4PLW9C1TAKfR7B/6hAaVLJTZOGqLG52SuF42BMkYq/8c
WlYtRXMtm/YY+rN4DS6zepHtlVXghXI42MNWKxkIkF7WdwVG51I8xFljz6ss6SOiGsW0h2vk3zD3
THca7LGLlyizPodK2PbzBfBu9WucGa6NKNkTB9W1MdnIOP1/ZJoR0Oow3G63iNRL6Aod2mXfiB7T
PosP/Nhn+tYz3Ljq9VSNN9Wc3aVGG600HBt2liyGc0hmNATx0MJ8isYbLRyNnSkSfQ+vKSdMsLMO
gMH4Q5JuQXwRaZVXjLE9kxVNZYHmKNJvRFjPT4TA6EHOS3McolSjcnDMnZgIz3CQyzFolkwfsrB2
17VeczVMHDGo9wl3DAitC7dwJmd8973wwcs6kia8CG1oGI7nU0r2AVDuiJBRi3ftoCPWyaS2gi5N
6xSSJihR0K8EA5SzxYyN48Sobxumjn/PaI3Y0iwp1o4bP4lQfPaNZd5AbdVvE4Sxe3MQjy5hdMjC
o0/oJa2VQdD5SiTLWYePezCEGBxQbHfrcIRZWCPLCkCpLjSYpDdpHebAmcv3JIILCiSDcaUXRsMh
1KJ+Y2j6zTT3224qo32qke1S+gyRl4xfG5EsfddAY0I0147aGvyq3KIDFk/tgJlYGZN80E7buorE
ybYrBfFlTXEo3KG97rVKPLFve4dEjmKnG2QlTi9GgEii6D+tarkM86xTlWw135WwRhCc2svBmPxx
hRPgQ1OO7QrHVYJfvJAevwpJyNRjuoFiF3MArOSgw06KIiYduTSKy1Z6hxyeciZjnLFCowgir8EN
1NPWy6KF6zDTvIsozJ4xOE6DhWgrtzeZa+lW9TXtxXAFb1P6Kzvn3WNLcK6SOZ2OEBLygyPNZi88
bB3LcRm/lIy9oHM1XFn303kOYJkU00orpvSHn2q5Ihzpp5A52o1YUiJrct/ASFLS9xNML3YuhNMN
liMt74kzfZdy1q4gDKGgbYsga9z03o7tYo+FXImZRwOWaViTxYiJ3SP36nzXL651zAU2o4zQloHW
39NQ4+lOUNfuN8a7RDkOPs+dALD04KWei1KUcMjCTsjQg0cQuMOc7M3MMjeG48f7PimZo069vbc7
275ykDPsYy2KHj1lDpnMu3wmDBSu63QHYVCu8cvyttyk/CS8yAhgMqi8zy4zP4HFbRymW5+7ObMe
p8GJL5naLZ9borQI3kb6kFZNc9kbVbfNZMrKm90Up1kyrHKHRcbh+QMcxVyFjFa3ThS2B87H8TCk
gj2DTD/XOe8MSQLb2szb/rWu+G+R/8cin9r8l6roNw7Deb88z/9z/tSUeVI8va3yX370H1W+DSfh
/7F3pr2RI1fW/kUsBHdy8OIFhrmnUvteXwiV1OJOBncGf/08VFcbanWjejyfDdjtsi1VZjLJiBv3
nvMcSClYupaq/oOR/LPS96xvC5PQgrFAHYVGijL7Z6W/yBUo6UyPXHvELItc4Y9K3zS/8aP64ifx
uY18+9+q9Kl+v5RyyHANIM0c4DlUg5ZblA6fSjkXp0ABtyzdM8Hg/IiIOnbXcxvV49oYGh9YyyBF
hQCaIJNDaECaOZRG6YN0QclGDOMI8nhrzlNB6pJdRfVey4kAawLiJQpBd9Ns3whc9k5qmcPLZeDN
I28dmMdxaldGWpNkyiQVkhPL4Jhidw5g9FL0zb538uOweibkTz5LQX7eBr4KR19qA++kM5Z6KT8a
Nj5Re6uKXBMn6CvDkzsDIF6zabOlNzOYANNXWZqoK6Pu/Icemw6p0HIZe4JdmW4+xuAfZHgCz81D
mC2TaFNObkMjs8yqY2WTHX2E59i+tQj/7nJmf+zoMbZ8vVz6HaTJTlcEUiwD1p5VBhCHRS/AMKJm
D7FEvxMcTl5ckj+AQ2j93hxi835eJp6lSbOG7jgTW6dodVzvWNACCUrvgUhK/uq6TugAuX6KJl36
c/uWNstEmIwQ4y5pc8alYS0IHjMbfowzPs4SMh1fVMTvsdfzBjgQLPOqnFcTZmTcpWFMcdozI0W8
4E/TDZoKXtPLaD8RHshn93Ob4XQ/CpNJRFKclVhSLsxMS0/eEJKuDX/sPA2T4QATJjuUicvvuB9j
doCMi2CAaCVnzX3NFf79C6URlDXrKEFkYPTLN0xlh2xFzG375KhKTadRhkpfTxkV/ppufpZca4XB
R6hUyt8iceAypCb0jg503nNdxlTjPYLFycnPI5LNXrmaGyW7uiugh8lly3tsAGOYW0CoWkW3ZH6P
0dzTFQGT9aDy8aabW3urytix0JAk4cNstOm1yyDLCqDsgFzQC1orpLk+4zpY7tqCG51Iuj7cKol0
fJGX8U83Dnlv8aKl6IQ5XcUs2pxtuoG7wWhoQQe+2TEC9hX9Po9EUes8h7kBmD9qufk0A2ZTOBg8
eu4ouzd0T2O0EZ3UL+Kx5iF0/YkvGNg3MpLfR/EkXpWMQVNwaSuyPBCMDNyiTqDzWJ4qSfts76ah
edAIDGY6zhyPEn7uUUkUBAzcmMS1hqSR08AIQr1v36bJ4iXJV+C7G5b7RPnoR/rlK/IgmxwKm8am
pzN9W3WkTe989OUb1yqZBA+Dv5GWLp/pkocPH7dworlc3wwRQbU87HCS5XPoDNMN+gMuCWGv6mqK
eBSK2ajOrDilwPxQJeFi5MJ1sJXMlcw9bpjeFUxcSkIgf38kgFPhUkywtyF3QeVTCxaORE/q55lu
8762Ifismefod9ZYhQ8EYw5aQAxfTKJPHRWrvHF5OJ1KIfLhELPD1D0OxC8WfBz4VJCucMEj9VT8
FJ0RbjDN5CFv4V1EG4Ld9LsB1uVOiZkVhPOxeXDR+DCgzf3TXC/dty5R/A20Xenq5pq3hF27pJhe
pfWAIERrSDTfdNEMsjyX7t6xG7EVeUqLvJ60NcHVWhNMuB6TwJwahhRzq3rczzwUNGCagjc0m6xY
ZGGN8Y1qJ3n+oRtJiGHcmYpnGR6YdfDKDBlTAe8C4cuiaskyjm5px5IB8k6/6wBGcQVpJd9IbvSE
HL+sfs4Yje59Thm7EMrGnWtyzxNIiu4G20oz37Y+9vX91LNEmjMfeCIjkZBv3+CLyg1NvwvFTN88
qiAibEyGIvERzGGyS8EX7noLe/9qGPmWgIAujVqDpZkQbO6pkG4rScHOzNfatLR1BflmyWoqUQ7V
vdLvUtAUCMibAhlLQXx2ttVb+vLVonLCV4M45aOlnSxyqwIgAMy0gkCizeAvd46rg/g4WiBvSKGj
enpDxJHsktjm7l7ESWgZ/YcmsfX0zJI9lBN6vPX24563DGjwK9HxmVdGvdz/vevoFz2xbA/MF10+
54d6ZkDO1F0PcLOmLa4m1remBZiQx+ZyP/qL9EfWnv/AAI0v8vclLW31pFhLd+RWskOv6Q+p19Ya
WiJrbMiY1XRMTjxdeZ5RnPcjl5fB0PbjiSsGz3pYXNP6aqrtJt5+rKxVRaN/N8Ze/aAnZkk+QRSp
7NEmmC9Z5daySunDmOysRb/lo1kmRa8urvWYTGGUz29lTFZuIzHSIrBGiRuoMGIF9vNZvyC1aZGu
UT/0Kw/4u058Vlzq8SVOMph2kHaLEVxhTwlB+53zP3Lo2T8rMPcQ2+sCjOaSJH5+Paf5b6lIctdb
5Z0WPbCVAv/pgH8erVIssxAoFhcVzyQZ0SwxFZ5CYitXJjKVt6osHqpIb44I1nsxwjUbF7Sc2dzh
qD9U/rIRtYt8Eg2KPGOP8a5gr4uQZxehZVObSVDrendhLzJMInlIEF+kmQn2m5zcs/B7TZCBZlT1
qV2knE3nroSb8gwg/P4YlXVMzUD7yTM39TnsXIllrOb73SOcuC1KMeSBcFCuAMcEKfO48GMyp5xc
ElHrAmUND8TEFKyqKU+45RCrZoreWEsSE9aGY8wlFubOjgKnttKVrIxir+t1hCfRkgRMkA+9zUpj
8AM3mbeQ7cajTVQvkdnuqIbAICVYoeiHBrwHKZmA5mp7DB6GG/tnnWnNl960QL1SfHluMtWM4DW0
m3Bk7i19qM414ZSXyZx5R5KDuXt1Mqmd2CPc2ksl8kw5GYD53f6smQZxDmlfmEGr2dNLDgj1HlXG
vZW6dX5CGGhd1xkBf2Rvjaje5sbfeqhw3lvV+HBYO851o28EQOCMTW27CZptxcBdS/29WGbTauoI
0vPkFJOzQa5Bb7bpudfEqTrnejlvaeeRIt+PIft4IjbkQd/7fgrzL3GbnRuO39HLLkMo90eE5QYt
AexDPYdwTkQlyqXObq5bFDqUP6Wzsadiek17405LXTrCY9uee+SbXxewWFeV2xfbiljWXegPNL38
hMSeur2rwUqmAXZBYrTboq7OO2jCZOAU1CcjapyIuuEI6lM/Gsh097ZftXD9eutUmbNYcdFKxoq1
fTshI4bnVXsbzZ+JRGbFoildZFdWndKw845kHumXbAKKkm8ot5GnOYe8MdV1VJkrszTLvaG1zc5b
dghTyWE9RX6/t8lPCFoMCM8tne81B0z/fE4XlVthAP4qxU3WLNoJ1AD3UIS1kyrI3ww0z+X3GHk7
P7oBO9E6NAw6KvBodihsqqeU8n3RgxYDh1b8oHdGE3p7dzTxlTuwJNl53XXmWaRW22qbVllxGBkX
vmhZ8TRpdUZigpvT5m2aFr0Jtw1aniVxcO76Hdmp8cr2MvpneRKtZ3qzuzCKu8NQ2m8yjqyN0enj
SpcC6Bfc4IPCuv8SNkLW67Bqpycq4g3VdUMlmIhyrTKRbTra1HcLj/CClb+B54pZItASw92LdjJ3
RUznrjXoV9gIOcdT3Gv04aTZp6SatI7XcO06W9wMY5brG0B3jaIWr+cpvUlCHXsYqBwr3wPfGaI3
Fn+SlVKD9HJPl+tQG0qEM3FIz7uKzHDXObHGwtQkzh543Pigcab32PbAXgZJr2Mdkd0N4pB6g+ip
Ok9anovE7MYH6Xj5YXZUjChXZdt57uZNH5Py7adusnWMXNwDM/K4xc2isrRjQvd6MFhISWt8BXIT
naK6uEAl1j7CR+rPisY7dzIEXmxe4W2BtvXJH1uHHBTOLt0xq2uVPLYOGYsHskD97qgRMWj0e1Yt
f2v6Zl+Pm1TXqJwiDm7hZdj5pLvIRTVMk7PynsM6Z1EnQmeUiuUbPHoY2HB96POgn53tlZGToRxE
rSbGCH6g6M1nLy7YdY0+Vc7KS0BKbkn5sIuzWgD32tLiQ68s7AJt7dAYfrOxe2rQuImptgA0UYg4
i3lxtYhQ1VHo84RMD8k1tWgORGukLKcL+U8j2WUM9qdptG7ZHOwNDtAGZq+vBBUa53kiuyTdhxUR
nWt8gub0OFtz3z5ZakYsbhUwKNdVSQvNIa6ZzfdTy+FvRmiLDeLrO/AYBXKGdxfDl7FMnj4d3seY
WIPZ6KK9PfkEtobl4kfqfT00LnScRxHFZih3KIpjdHcynMuNdNoQKnGn30F40y9orFNV/vpd/c1l
oVWLW4eynfmQu7zpT2+qNPuwilMr2pcapV89sftvJnCkSCk4HK86bELFui9miiNtiP5pSP8FOcSc
nOthMk/k35Tgf/HglcrNCLgmUd1WOUehVIf4zo5TewUEtSJWhDIC0vLMu8wNtYO+lN+llaOiGqxa
GpeWo4YMGCqZT/EeCyUo6Rqc6Hsb2pxhMHX+kyX6b75E2Cy6vQz1hYDJ8+V6DT4EU5NW9r4MhwKZ
k5rgqcdOxtigsX2bjHtEuRsH4NVLYWXqpu5IsatjzvIJSoebgqi6X3+Bf3G3gKqhBrJwt1hMmtmG
//wNauAT5566AaGDRtnoMA++6WhJPZCpQB3oacvxF7la+2ahVTjIgfNFOVaI1PWGLXnVtnI5g3Fl
f/3GzK+2m+WNOcAnHMcjO8z+yu9xYRszPqzjPbhBKlT6oAQ5YbMcG3K+3cRsy1tyQj3roABR0E8w
qzY7DpYx3PTW4LdoZQkOFEJxWmZySV1MglCy+1AAEbNH+Z5EyMrJq1hq+KXXU/qCJ3sJU6Y0dZup
P1dV0739fiilkz/d9DgJWISUJFkwXPTcQzpPV0sd95KUGfcW+rqM/CFXcgL69eX4giJZbnWwGK4F
5gWt1RJB+ufvKdY15CeDq+3M2GYNNKq5jI9evxx1cHbjOKkL/6QMb9BuS2NenEBFzNsio3C+nRD6
l7eRqXM6sWd0Yrhh+CMXi3/ivVDR5qM9ZBqLlmRsUro0/dhHyb6K6ICtYKMP0SYCWryfCRae0eUj
J1w7maKN73EgePv4sP/pRP9DJ5oO7y8b0f/dZJC1X9rPLejff+dnB9rzv/HIOMLxfUJCfxeU/OxA
+xYSFIenyQC8tZjp2D8+daD5Fe4uH+MV4jr6xn9EfJpL7Cc/jdrE9Rd73r+jNWHIyF36aRsFD8S/
wJAgj8C9x/P957u4hsRpoX1mYpl7NExsbbhoym7YzWE8HfOotvd08MBvVuOo3lh/MAdkVg0iHGXd
TVX1AhOo1F5yNxfnGQ8N3M/QvHPSNOEkJZ1yHbWWexHnQ3uj0iG5Az+b7zJcTWTkOfr3SoYeenoM
cOgqNp0igRjgFP1w+jcJbDAwrEHby/lVyAy7UciEdBXSqbzlRJsdCcouz0LXZAZl4t8iw/y8sg0A
9HlItnJaxOhO25EuaUEXmr6ouTa0yD0Wdc+mFObTJZ09xMS5x4PaRkMKvHIyrgGS+heA48W5rhJx
Dk5AG/AYmpRI9DN2emVET7qf+Ozy2RUzs/48NPS7WShYQg6J72Vt+VogIMi8Y76npi+WukonbGXF
+tldEaXHzHRxpmBVIle+yZN+Z+dCvo0IOrYmiXlBnbCeYzbL7jmNOih02CN3aKfTvd923Xq0Rlq1
rtJhqxj9Y+UlIdHj8XjdVcn8Cp9WPZVNb17jBlF7k2r9wqERec0YIlkBFkq2jOL6MzE59Y/C7Kc1
YQLuVg75sHP1jI9Bi5DYhDLfD+VoBHVm9W+ab6IgsMk28OWZUeL1W/iyPQKBIKMvtG7tkGhCWRw0
TzuQEp+tCemeH62hqXd1PdjvkY89pkXZfIY0Ytw5VKYHo4iLKzh7s7H1CdE7AmYLtQ1jyv6Mvn76
EKnEf3ZrhzBFJvlHPHfjrRzG+s4PrYS0OEecjy3+wqBvzOQx7Kz2lPYiv7UqS+7ILwfcPdaVoELL
OXxmuWleo4VNziM2nC30ZcTHmvQAnyRSB63T1YgKW3M4OWA0r/yGewUMiROu0tnKX/tpkheh4zDi
n3rzzAFgtyukkzz3nps81TLWwfNK+7rAF7afYjVdQE41z4zRRrTYV9El4/H2Lp1Nn62gzQ+F1h9k
GY40/UvbuzAogJ5Ldp3zOrIyWqsYVFL2BUQrWZtvRyu2L3M5nhnxiHUBs91eEx2Hkah7ASEo8GZM
mb4xZOi+1Ob4G13N4hBxKg0KoPOHikCALXwflBxuaTyYVvZKcxpbrBZZxrPrlXfVYM4PFA9qN+Nm
ua5iB1MT9ijtaGuMuumke4KTjI4IZdSc+qUNm/TKjbKaKHDT9F/J8o135cAvRWhc7r1EcNo0iesQ
+ArP0ogvcTTN5OD0ubOGLV7cumbb/TA9f2iCLqM1WpUHbDvOsSKWHiQnYF+HmEckY2l2zeAov7HD
fO+osTs6VNMHEuHxUMieHgWL5XNX+cnBtQsmBIlZrykCJmpyjouyJZhtnrDemGi2V3OsOOxLO3ty
hTbdu+BprqWBcJ8vFFs+xxpjDShBXpFfuB1zpz6rG+CqtJq2dpcWu7AdxTk80XxX59dDGA5PCEAq
HDSmfp2KyNwzIBPtCk/QcFGKoXk1O8U7ISNiFJO7Yz43bYYcv+cmdk3vqXNJTAgYx+QMbFzkbyX+
hMu5rbKdNnVzEpCY7K6aYXKW5PURH1yoNj2FTYsBru+9te8P99GsrBSzIcievIlqljloKhijivkM
iH99Tn9NbHRde0rpGHvIFGZzQzKjiyuT1oHflM6KhvVj5o3ikItWbIiZqQODyNIfObOqM84U/rVd
eM6hbenZBEhvuuuk07K165YrAL7ti5O6E/1mnNSixbix0NbFxeAhcPHCYsZ55+XOBkyy/+Cza1zM
Vhw/Np6VnOisfwfJ5+zZEecV2Y7DBQ6ehFtpTE9t6pSrTmn+qeit5qpLw/o8FWP9oIVJfoHyVm4q
2uZb3a/oWzDI2dhtbT5mY2HsnY5PSZOk2sZTavyGVAkjhu3LF4uGJptLP1tPMblY9ziq8bc5ScYR
O/UjBA0x81QVjbi2wvhK17HAjL5lBwMtrVvRc+nL2J7XSnUSzYnhnSHTs1MQSVVM6Gc6cqPRLsGQ
ZUOZW7I/VWT2O9wS3RIwIe/zPtwlukw3BGXMV9lgWhvKeCED1YmZhrNWWoEdTVsHS+KFjhHxiD4p
+z7WRrYeFwnRgLz7POERP2vBLOxdHWwu4YGN/5w5TrIuylE85WET7lmZCCfrjLViOn41I5h7lZYr
jrLztC0hLO0luXv5wba0cOtYUXudq9G7jxC5bHVRi9t4SEgLHTisrZTSnK0Zu81Fo+ofZTurVzH3
LP+UvDP96cmKdhODC/qqnhkYrXZmY+JDFFM2NDwZDo82CiTikIi+Rl8krsHjLgmFaRrhfqQQIZS1
ztWKYN7uuo7qfF8x4EmCSbqU8HPbAGxxQ69+9xuZHYY8Zgw0jdopMfBMYjG+GoYy23d2/2w3tHFZ
a/G14/7qf2Sd84wP4kWE/TtpCM9eNd2U+oy/ex5hhpl1cWhKV22aOsEuHcmjjF33bpCZ8ZChhXs1
fWd6hDz97A3Mw7jVmYI12ZE5ZCL6o6zbeuh2uUMiq0OP1GYWvjickcckJOtYmwUfeJoM213349R7
V3VXK6KqnPC9T5RJvC+jGf9ZQ9NCusgwD2Tyih0TQDnTJJN0owg9qp4lCyi11xJFM4UZ/hwVFUdP
o8WxEOzWFHnZmR6p8tg3iftsK7v+jis3Sq9C0F5nuJn05q6P5zjckc2c0+2e2nHmPBmRt/vmxVOr
3dsQ5+2NHoMcCCotySoQ3Im5LjWhdtDDy+3gtI+tG2F0maJ8LRTfZBdZj5NmjHsnkS5zra6/4Cen
rb9MGXrmUEljnXrfoEEitMoOMpTAD5o7aHtqkftyjvNNjE3oyA6i3TJojk4cf3RMb7q6GOLFh8q3
eZy7MejiZHyxMl8dm6VT22IE3unlRHO2X8otkzZZgGCjOUuSA3wRWOJqPVRhR4wLWXcka5I/wMkb
N6dFfxnDW0q862GGrHDowzA8Nsy8j52ITmiscmYPusTw7XRrFbn1d0b2tD4nW+2Seki25BL5Gy1i
utEkebUZQ0tCbkGvGHShbFeEkXn7XkgDap5R7GwRindG15TRkvDACfgEjaU3xysd77EVPcid195y
68y+D2trAZ+BWU2KPPjPIa7skk790yFOIMj/hWWA6NkfL8WfZERQTPiVP85w1jdCLpdD/h+OgX/5
BTzvm+WCvmKBNeiv694nFZH9jYYS4DJEREyT3MW28McZTnwzsEwxs3Wcpdfj6//OGW45oX06wbGz
OIRv8C44KtJzW97C545fqkss4qal7RGGUgQkqULV71vt3adr8jftzr9IlXgZjAkuBhyw5Vgk/vwy
s94SwT3z3LbYHMnJKNTa7IV3WYwDzK9fv9ZXQT0fiemvadLb9cG9orL600fiu0hbH+3QXumVfymc
Zjgni9Q8WjOQPukU7Me/fkF8AH+5irQAsXcgB/OAc38V1cO8t2sdWSuZ0/ik0ftV3alqCI9gJUTV
s/LAiT0IzzEJ6O6jAeJAnqdq51SjUe4gCPYre2B6HPQTPS2JGWxPJhntO+U34kc5Jc2pJihrV4do
dEdciTvgYAZxXVN5VI1eXENo8Xe51nT3eueUR2piNoOwSC5C1SUXVpSiBzajMibQTxQHOmVqU3dt
cW1o1vwb5jPiZmFIPrgyOhe9Sjajm5crjrliPxtmdm5ZlA2rODX7a9TSxftsztUlndj03hBJGpQI
lbd2HZcrBuMDKRzluBdVSHzkTFKHN6BBawgwY2+YZJB3ZgtOoqsuGglsuoMw/yLySNsjmWQA02Br
rJmDsgVPfsjJl6Hua4tZ7OTMSyJXNcc9p+ORHYH6bytao3lOEE2MGRDKBgdX4CpMou0zUhdbtae4
lOnWhZxYrsaQ+3wl4opSSZhF+YOAYPlMxrH3iCDHuPEj4cerUbT+GwN9mSKoa1x0C4YiVFlLk2lL
JY8CWsDw+5HRq7RXCe3nS/zxHjnkVlSdXAqGMwVS6wFWYr7KwqRZG0bOvZcSFBdYAEMuExM/8ZQI
OhGQb+LaR3lMsslz4VbEbE2iY+LqaEQsV07x1hRFvIvL+FVhXFtHqA7PIt/rEfvNdlxgq69e4zLM
z2u0Uo8Wuq1ryBTzCcUdcFdkshm8ukFoCzEnFJBAtFvLSewD5wmo6WNJBIuCQSbSqH+LWjIMMh2A
xGaOZmeZASf+kUvQwiZwXusuX42oAy/KBX/DNvuGZGoMSLQgHIjDUpZF936rMTUIOdlyLo6DWSum
VTuNKPyQjq/8MHFI1OnOIFNYZjB1kSJczktfUFKS7ae538l2Mddx5ajNRCjATTjmxsmJ2yt7Gked
uDLX4tbm6ZmIYDk3F8Vvqg+/TYVLnh7Wh/PMKOcfyL/Ju3al/UMidLlM/NJYZ3PX3dR2RwRf593U
tZ9sent+0jj4Xxgzme6wDNoLzZ3nzejTJShLH8247g9btDbXCK4eXTOsAONyxhmwnEcDYSElNT/a
3qGHAuv02ZSiRPCkkVJtpri0oyKzN47Rq2yl8tqZTx4W0ekAGZcMuBXFiRBBqJER/5C1I7yQYDL6
FpsLHbN63dOKTe8sRr0RM3c9nbxhvHMVeSXofNwI1kDcoB4IiUUObMRUgc9gvdyNA4deBrZW5G1d
lRn2ofBocayTHNrvtkWCWVv4YTpnG2XjHN0Mmc1PmjIZogunbvo4qIqmHK8iRyP6MZBO3cZnPgPR
KgnacLSfDRn3TRqIElYCdpPJNx7SftTsbb1wU97cRW8XxFh5tWOG1K5vbkFel0W90/02e9Zsmd36
Q4GfQixkgKpw7f1AmuGDGyqtIevPCDFu9455tKehIpttHoBk2gw/d3ZnmsfRCGvQJZO9NwpNcADN
VKLW6E31O5hWdPDR4fA/u6ET3pKANuIhL0MvKAGlbtFgmIcqn3jdHjjpOuvRsnK6L48JyN9NV/SU
tSQfgsDTPJA3tWXhB8XWpm91wDocjRPgVdLvVmUrPCTyKuYMEEIQnRr+VHdaeTu3IkwDu9R6uR6G
sbieTEv+xqjNO/FGkmibGRZZc8ov5nXvRDmpAgQ7HjyR+5e5nTgvhGPz/sx80LcEDBbX5PoBc808
YForIib4/2zM0e+G1+QPpuimqzxLnXntzUV1GxUxop+WMgKNT0V2Ec9tvv7Y6v7Tyv+nKpAD+qei
4C+a8v9uEjigf64CP37lZxUI0O6bwNNgLvC5DwPov6pAXadCpDxcuugfPX6a7H908l2qQH7rDzup
8amTr6NAx+DJX+dhKwW7+P//3+v0X9Fv1c9qrP3y3z87/yEI/7mAEcSX8L6WiQAdfYvx4Z9rpqJ2
WxSUzngCioWEFm79SDgaeYi2U4mzSg6eUQBUdru532VGkRfisYNFrYNZh2CBMxJHfRPoFH8GXIu0
kSMWoqGspXebENTI1rLq05JEoZUcJ6vcWubIIIplVuHUGUdygwCZG8VwaHoSDRhDISwpO3le5iot
eZQStjPfk+XJDtPpSFE1iANNXXWurDC8I2tZgpR2nrS2GnZjNbgYzCZ/TVtFntIlGA4BME+FbWfG
XewkPExJzLKFtW9RWHsNaj2a50h282amaHM4jt/M2YCgURqsB4DBh/NExAgfjbhjRWrgDBELh5CK
Pvs05LtpaHJvjViIDmUR1e4F0rKB+GEOubta05AKOVJ1Ow7+Qw9/npldzEB4L8Glb9O5ccm6IueS
7r+VIoCCqzZcGgABn7tREUToAOnbgZXu1nGLYAX1hjLYWSM1EwGG3C616+Gpayz1EM6YSsjUq+V0
IAtpgu/f2HxQK0St9kQKWn0abcYQreHgUcTht3EiWcOh0RvEsBXqF9dyxw3qXCQXSTbaB4d16AFn
0HQy4Fm0OxJX6m4bt41AC86tvgYYpsR1jW3QYAksdmYHgcqp7InskLRzg4SJjEZ9Wwxu4DlWU61F
TzdMOkOxr6swRvc09N7WGMdxM3ZptSoiYyCj2ugEFzqS0l4tSUTvbpiIlxlO4DazeRqxtiV0h0tL
vRS67zMCaAp711eTvNXLJj7LnC5/ohHpBKEA5L9CyNfRLIkjsTYa9xKjEiplA4ZuAzcREQxRK9w0
+qQPG+DLNXLNaKLH2viXk11LqpoG2mFtRccYCaMbVGaR3Tq5acM3jHuKoVSrDl2YGrA5XGapsCG/
Ly0q5gIEFf4g0B39koKhmO2irjbu0J/0h7Ep3C0kEpf+eBm2t541vApic9eDIkMFaakqAp6A5ADK
1QQUGE2Dv4oYsJ8KB1Y+mBvveTlU7IY2xuhtgwDGkToYEVyhQjPXbVjf2aTLXtREHfzIuyJc93Wk
HnqSEvbhzMa80jRsX4HUaHYOUmsvVTWVF7WNAgg9N3O4gHRokDwtRjIdR8e9E9VdMGo+3jg/iR47
Cs+JkIswv8mYBK6IvJUwWwpSFenAI9oGTGVbmbgmwbJfqW4y/W1VWgZEfRt45pkEPUkebycvEWX6
29YR+W9Y79SB8061muKaofyk/ABa1SviU2ttqnFEbJagDslB91aW8UKc2SMCL3tVZhEMcn/AJ4xz
EHB0hP5T1rHsnauxxTjJy2a206vmP72R3/Gu/7ArGsK2ftkcOX9p25fXuG9/67r285j752/+3B0d
/xs9PBokjLLphohlmP1zzu2a32xWG9s22Gp+ghP+YCoY3yj5TU7cri0+WLP/6pFY+jeD0Q9wEzYh
VEWQGL5sh7/aHr+e7rFzuctGa0Puw2j1FXfgm8rRMqlJYo/zd8pMf6d5VQjUByHzp6Lhf9EmWV4J
JZFlArvFYPaV8Z+XVmnNk84rkfaLYl5+lyVU5zGM+9W//0q8hm8KyzXgvyyf+ZPSK+o05I30E/cQ
JftV2IvLdijILaj/KQTmby6eZyK0o7xx+FhfdW4D/Vj88LPcqzZ7z/LsHTX7e8p//tufh5exae7A
iPT/8h0h0ZxbjAGSXHOKeVjjdcCayBF8Sv4Pl457FckOvHgYb1+VTJGE0FPFfKIhLJrTJBghcjb0
Tg1Ss19/qK+dLG4HlHBw1/mecBt+RRW7Q+FpSDSBu48k9bBw3bAFLGHaDx+6rV+/2NKC+9wJ/Hgx
4MsLZRnByVfUhabbFc9mJfd+Tc6O2xJ5lZIiu/TyX4SHByexGjPQFUFev37hv7tDHAuKtA9/yPkL
TQTJbI+TqpSo9ZLqtkfsv4RnkhyT8qdfv9TXbufHZ8TMyarg4t10vwRAMcGiu1UVcq/1TMCLXqpN
aiCl/fWr/O0H+vQqiIA+P1tMd62B3AhexZ/sM6OZHoZiLI9l83+7dJ9eiaPD51caMcsB9eOV4rxX
a5jwLzP6N/Rg//h4/cVsyrsGKoM4E6S0RUrElxNCFRa2VwBd2cuB+GyJPysLlOQEOlvwQ/1QIPwA
EratgcbsRUNEUpqb/sasrfKIv8YhCrXCduNNNDsbOoSvbpyAaF3cbj4NVYTn2bvCPnuAbzycS7cN
g0bOOIQMv6rxZfEjKg6LjSCHDLm6ae9d7K/X+BKMRwCN1YGTQfidKlOtR0JC9ljW8fWrkoZpyv2c
uZMDE1/1tJuzciKKFp3EoevwOvRZXm46wy1vO40YCjiC4+tHp/Wjlzo49FdVyrF99ADkr2LXI2Vd
Wbn4kWYxqqKW96ORtvUCqoZB/tDJbQX8CwfqTEyUjWoKIUNIW0Dv4QMGtdn5OyekQVuLcNrAhcOi
30htVQg+3Uz6cVCkLkTrDsVPCK84iCGybxyHLYCsWkKsmep1qwGO25GMIlxazQxgWnTV2qN5sPOw
1K7QUxmPUTzYZ1Okp98jr8ofyMjhLNLiFUURYyB34S/CuKhj0C0spswOrPI8iN2lw2GagJx/Qpc1
i14DbhD7zNNoGaMq7b6HXJqzOK3lpdOn7wL7EMc7x3gsvOSdyWB42zlzhYNgefc0JM5UboAtbnLB
aQtGUh5fcXibbtIJ6x4rerdCPpvshig3lxMnXY7c6OnL0O80A4CXyUVkSv8ydaLyHViKfqH/D3vn
tWQ3ckXZL4ICJuFegeurbnlHviCKLBIeSAAJ+/WzcCmN2ORMU3rXgzpC0U0WCiYzzzl7r11n3MS+
oK1taqPnIWbgtS+Y/J8WgCjX1HjVlvkqv2ZPtApygZnWjoyfvGW1tsbos1ANrFblBvFFZCfIHwtQ
oUtYL61T7FNCzeXZ6OFPbsjZGN6SSCKCZtKPwrLC+49qXa/aaw3B1KunVTb8lpy2DKbCE78jPF3F
ygmhqTkIjv8vNfOfJ6uqeX8wDq7oGAG2MCC/iASZfkLq2U5EhlHG8AgUEjXav6akEkWuS8s6c9Dv
QqzYSKEvGkJPtrhl9r29siT1pA3IPHlRlRYP+96rsnd/NLWdX/EdOS4hRUHqU6J2WGsemBUPb2DS
870te4UuiGhGBpLSspftAs6nCVryFfvAQQ30ZfFl92Hi9Twy4MfjW4x29zy4Sn4CgWxfuTPstJJO
kx20vQadUxc048gQxlyd8yTsBNVBgxH7NEWkV8IaNyFCZDSvEv86MmjycSE012KGQRravXGTlCAW
YpiT2z5e0441nlBvsfX11loxY8rc2JRfj9nQksGV4DL6VgGMPVS5s9oQE5qsuHTfZDcPexwVqyK7
50VYRq86rTk9XYROoNGUHnbUwCi0vilmABTV02PVmAe4Vl/w66SnsnLMbY9e7Iqt0L1Pej5Ko+Ky
dKMYzoNq/W2c850LCp/ARGHw6hlyudJ9krfIbgnjZZIqpLfQkWWZro4xVfBSsyriZijkvKnwqdxa
HCp3DWOaLa1Ips2DxAjUkf2xtKxu5YiO0lj3XSn4vc0ye8ef6N160OTeyWrz7i1guzd1jFciE5F1
mnreKFxS0efVyB7qBYrCoVp7lh0heEHpNf6tquiJdloLoSJGeBkmIvfuDadtAqEX77bNQtm2rB8Y
Xtz7JaV9YLYtYbLuGjpkW713H9V5e22MPSvZ5aTV+yj0CljFmwy/N8EeazN85Ee3Nf74tPNUaCL2
/AoEBLkaHaXY73TeYPpEDL9vLakQ2IwWfKKulLcdDYEgrXEXE3zKyzQ2mIVJimYC73J3cKGPG8IL
je1l1R2T9JPKPeObPrJaoRaDmInb5CaPGHplNqaeYU6QZY6cJAJNU/ZNFtu7jlkMvKrWDG1rNTmo
egppm9fP6Ez828WNqs2ku20otG4EwURNHxQ67lekfBWyjjgKPaCpp2jpS6iorD1azOox+nz0+YCm
bEChhBII8U4MwfXGikz9i2/06mrQbM6jdX/rocg7UOoOe/zN/r70Y+2s2vTWSi3kYFlGFT4l6hxl
y2uqW+Orl8+Eo8x4X8VCVPnipxCTkqa8lVob0QFG49iWOI6S73CiiKpQ6TPf80s76PHB9GqkYnHZ
hFjc5a0gu7ZgW0Rs44gvml33mAzZ9C7uYy1NipcG8uAJSRfzytIznlJwKDVSunGWPxZZR3Ryt/AM
0ANCN8+dCeGGJ6pwAKPQkzVoi3ZPQm1gGomkiXCBgcFpZTHLKPIaXpHML0Mj1gEQwJbxA0+6aVDl
qFtXThRtxEJaaRlAKlsBZBcYmSzN5640y9PYWOWpdhURcCvR62St3JT+B0MFt9hKVJlHcyoXNp9i
HfyWmJEeGnNMx42Ofg8GUzqg7MXgYA0YLMto8E5iYGQJfqoHsRFyFm97JDgMvr53c5Z4gYcC8Zu0
HcARaeweJ8+ViBgZzTI9a2x923QT6/rsAZJOQ9UqdVc5zC9boNxMkTqSardKJi3oYKs3hpK1p/vs
4XFTYT0Vj2NmTXAjDMBU6+FarIb5eThVyBY3qdS/CK8/SGROzBuAVRMEluC55/ti4RjubTvTzgZO
9zWSl0aMJsx5z3dqEvOedUTsFJ46mE2vtuCN3+kX5cT6mnTq9Jp4Rbcx3kqShW7QpMHfmuJW39Cb
ITzBL6zlhs81/hoXrtEHudFpQeFOPkdLTTumk60zYIpL1jds6iz6MacTqiVG2KMAQrGR/MIHvHIo
p73ZHv5b8xRSeOiGHOGR5KypdL+csLtliQkF0ItDwwa6ccxxOKu4Z/LjtZwTFEfLm9mC5h2YC+eK
3G9BGrSmjZcWAhBz3T8Var9B9dbrWTv7LnIDit217vipmnaB/fMNcD2kIb70+nzV5qypo5u+V0X/
EM1sc39fYvxWGQLugz3JTyKJgD7HL3qKTgx2GY/wwoaGQ1gVgSa/oEyrKqmvSLv/U+7obwoH7riB
IIUJAfxUC7HuX3/DquWAI4AKsKA09JNZJWrEztUgN1lbviutBoXfJZwHbW+8u2w7wO8xtSd4+XYJ
QIMwygEE1Esz7Cdmwn8o7Kzfai6uz0ZLY5MwpNNJ+qU8katLzRM9qKeyFKd+6MrvaO75pkbFALQM
YsFhu0B1kYEtxEg+0LsNjJwrlgYH7ZRfgqNMhZEAFfdsUnmCq6E/Wsy9fSXMFDcQY43r3EG6pYYV
0aL6yD7EEauyNVG4bgUe9keLwfo7XAKceT7/2Hua4d7PEYORIJqn4kVP0+zzZVfEyguJZ1xyQsT+
/t0w/pqSuOIquRecKHUdgZDP9OivzyrGXp2xeyFndOCCoL+uAzVlcUgQ0FuTutoBAN5AcEhiMjbH
LR+36g/BmL/V2TB2Hc+0uRDT4jX95Qogjo0MK4304FNv720tZugpxj8tA791LPgpNCqIM3bX+M1f
nzl59wNc9jo9OILD8yX1pZJMmhrTp85w1pSPOaN4SNA9vv39PTZ/v8ccUQg39sg0MxBQ/fK+zUaO
N6EYE7CChMcccET715dhMEpj+6pDrjrf+prtvzCgeEF22HzXpD3iURlssirqKkGaGoNUhK3Zky8S
K8lxUmC+5fztX2d11X2QGxKpoxZ1FK6Xq//fFPcP/Wqb2vKn5/zbFPfqvUi/122Vzn+Z5P74Y/+a
5DKuhe4FmJ33+uK8+r+9asMU/6DPyWcn0HLRdmZb+nevmnYTIdg6CzYY6PWb/JeeD2owCyo24H9i
g/8rPZ+xbn0/tfF0HJYGaDJSKi2kg+Y6tv55K0K1Dsmy76ebaqT9MtA6BsVkZauKwB2He5RF8ymb
EDtvdY4g+B7E8JyLDo1151fN60+37//RzzZ+2RjXqwG4zcfpsvCtKse/Xg06C5n7SU/OX1PByMrx
dwU9wVBk1Q5YLoJhFP0nl8kTNNjSw/zYZC3fbrR0rkA151YfvlL6LX9H0gPJK4znhVQiYw84Pvpm
zJox/WFjvfSjf7l/gmBZIG2cV5Aq/rLRiTW3EvCLurFImo3pqS3FM2Qpz9op/BWo+OfJyDYpWnI4
5c7MUC/X4REMLQVyO9TqAzF0Z4Sk0xA5olKs9cDsUUy5rZ1juiQc/g7S2KnsfETE6wnnpUuaK0gl
sHco8Jxz2iZD+YcD0++PwV1nCjwIsvWYLPx6Ppm1eNRk0d1c0sLqGCQxDq2VXEV6x3SHT85/lJFR
/GGV/GVTXh3RqFpXdzTvIv9YL+unY5GtT7GQXVzdVB5lGbttf1N1bZh6UfLy9y/aL1vB5SfhdtRX
WB8nIu+X90yyyi4Nk9wbT7IB09TBABcpbwamIJOt3vQ4aC19JqUzs+yx/NNL88tuwI9f45FtZLk0
sFkdfvnxrrva9Cv0lqsM+x0UJIT7Yr0Geym7LR1ueBk6j34/Fs3FEle731Thd0fKRnE9OVark7sE
diPM3Kp8BglnIoTz5vmb1Dhi6dpSuiHqAtEebIs42D+dGH5/UB74IwZOdN+x/YtVHvLTg9Kd3q5s
O6KW6KPyPW0VxFr8iQonCSbEKj5RaudfYo80r2lpkp1TiymlsB/c7wrRXA3UKyaJs86Gb2lruR+D
jQniT2cK+7eHjJmVl4gWNGsrX6f116t0WlxhbaKsMxIEGfneRvnJmmy3DpUVMrwQ6od+P0DL7YMk
SfA9GRVKh1bui3U2nRdN+SALmzrJLcb4dczK+shIXgWSCf+zs864IxodCFjXwXeqLIbgEZGFN+M6
GcdYzz6NKJBS7DI6N4ekPNjIDB7MLL7DPGFNmKbc5kYxdleXAbyzzuKNdDZZG+ixwiYYvewaeBmo
DVQQp2Sd5S+Xsf4IkagkroRpP+5VBv/jqgEwVjXAkk1fIRSpR7KPkAqMpXJRhxEoQg6J+dQkYAL3
EWBp4vCSPPrCzA/ZQVo12ud+1SJANzKPeV3Jo9H4xUc6SIfvftUvpBcpw7CqGtpV34DtQ+6hZfi3
DT30LTirZmdcJBEE/yCPAKZGAQ/xLtqWnYV+gmILix+SCuBI6sBWY44hLCjkQ8ot3qZSTxh/+PLR
thTaDD/TTEb85fLuOTWQR33Klt0AinunTZP+bq4qj+4i+ACMgfijughBplUTYq3qkPkiFGlXzQgq
4vJQoQ0J2IBojCImQV6SXaQmYISQAF4EKGLVolgXWUqLQIWiEanKuKpW0ouAJbuIWUC1IGyZLHe6
dvJlKaL7foRGWAZzWsxV+0E0FzSdT3CDJ7dcWS4s5fVXcy4zZcFeUX0v9RuVqzKfTn7aLPvB71V0
LC+8x4wovUfd1axjNltwTnqeQRSgw6aDtiQEA26qKGI/RAg9NlsnH2M9bAm+jm4TdJ1ufchnd0wA
KxW+IkdYWbxRY4RtjeYUe+HO0ZIsusUEZnFMbLBo8sJZeVfuqiJt/aCASkbWEPR8B7EiCb02cDBU
MyEx5hTnUGXAxI0YsBETR5wKdhiQQCF5UHyWsIKq24dlQhZNMHRz3N11qUZuRx2n3netH8D1bPTa
VPuULoV3YyOxiE6V5SoX7lcF9WKZDx3T/TbZSlLby23UDbBV6JxU6Q7ERzlD86HvF9rmyp5wccgU
+5ZgDjoQjjBfiXAHBUHcARkZ/E/XbsFcah23vKpes7L0y6PVEqq0zRPlPCw9EtEdOhzTuErGpEO7
7SbotfYwxGT1yGZsnbIYb9Wul1zBtlZFvGw9Y1rwRpJfOJ5LjxHTVuNTaTeRYfSnFmEC8V6RFfcb
l24emii343xSLZm1fEO67mNG5QLKjTWXSXM0kKgQC+nmTmjmeWNt0jqNNksf0SMn0U/6dxkZSSK0
0gZgWimzRbtCPC92hoxim8v1Xbk15oThSZIaoAtzXyRoWPjv6FogZeb1iS1A+zTZF4q6VPvcVlA4
NUDyuQc5ZkH9DW5zEJr1BCnT7G8c6dMtqvxGne2+YkuKOxpVq/SNMn8XpYlRfVqMAvpEM5dg6rrR
XtIrQ8XqSRCb9m5PZHJh2Ofl3fXVhO+8c9bYzrIHobQprCYncXaMtheYYzGOnCyyOBseO9sZv8g2
sQ6DS4VE4hHUmaDyIv4eu6gBW14IsHTKLXEPcsN4MpTGfzHikfMwps8MCwe63umhnUwTG74bd+bt
BVH5Ixq3yjJyTN2iQyA+zQK+ELYAnk0yVlxYTWafccUO5r/QzODtLlkl2w3l3IROq/Mj8y5jiJA/
mF7lkx4qsrE/q0mth0/M13d2DjllW+MEHY91vVDPT2aplr2eQ3ALLmlDI+sT1yVLWDx2xW/RN/iH
g4SEziX084FPRxa4/O6r1uWTb3tOBTH/jjXVVFVy2xhibit4tYnO40ZM3Z9LSEeg9vW+mXY0oXVr
S0eUiFn+/xpQyQbeh5NvrOdkBVEvoll58oY0pUlJb4/3Yo6d9x+kmwnsx4OlJr27ijnmZog4qzx7
9Ngt9l2lGzeNHzefKHLhAyQiSc1TDQG+v4IxG8Nxa91m5IA7W3tpcltD3W3mr8g37DsQN6T4NDqs
ndcRsWN3KCOt/D4v/rqG4D0jugnsCRZhCIPdDsON/6ox2yQnQMbYMwTL3NxCwUxr1V35ZZ6RIWm2
ZsyyZ5OVB1kdqmMGX2hbmBWfCcBzyz8K0ITNt5IFeT6houHbGNcVe5vZGnd0wly0ZZMhRcxoe5Io
I595HjutNegcvZvsM4Mv/0mbOaafFl+1xofqKphgJaKk4ZiOJn/VVBrJEooxduKj5LHg4M19Z7fU
w6DO0+wWDJ4wmHgu4RnlNNCJH9H3h7ludAsciLyuz5VDPCADJlFvk6Yqh6t4ZjYXenZXJk+cRIig
8sEF4IlNuyHIkw4wvD8OXsMuMDePIDOM9A0wlOUBDOUENj9LZTF5TBoM88gRtTw+aZEcv6Bj1Iaw
cAkTOKa0Ye6xYEZE1vZNl25/IGNTU2XW3YRd074pHQmtoJGD7pyFkYgpnDnddFuIdzw15mMAN9rF
LVdUb1dsjQmK6WYo0JnvF6/h7c/FBAZ1jmbM6ZgUneaVDgeTp2Qlx7PT+S+862V3VzF2ZIE1pZ/t
vBKibjD1n0yMtJ6BRWRwn20yI8bNaMdKnEVUeMNDE3VgweaYN3orL0nNFA7oTVNL5VhqWplYd+ak
FzCsp9pfgnSatPict5pkGNRFrBkIGXt1LuB2UEbS+9l1iZcnm3HS9ePc0FXZzMheQKpGiXv+Xyvl
P7FFrhUdVcTfRSkN7x/vf9H8/fgjP/VRaFBgZPzRK1nDkv6p+TPWovunxom+5rU7tDL4Fg1Kk381
TlaPJL5CWu8IUrwVKfVfiPxoTFI+/Fz5Y8Fcf4xJf9vHNPyrAIpMT9oirbTO7ip5nkdhH2fLgOtr
L4W+we3RrJke9YkCFMU0q9Gw1XF1bUcof/ve7BrE6ToqaztZ8pvaLRAhNxMHs5DUvsne9Ks+2xoE
Su1Vs437aQmSi5DbHzxE3XLVd08XqXe/qr57qwOgvirBF9IiJ5xwq0A8v4jFUSOPu3RVkLttBhL8
Iit3V4U54CdZBzLJpjyM41pkG+ZG052YZ9eBZOCN8YG8paUH2J2hYOkLpkTFnOcfjas1t2mMTjsY
OfzfRqAZISrHEb97KcuVejGluXus5xb6yWL0k9yzx/Jvrc6W5qn3oEM3id3MxxhBRLZBYT1pJ48L
hBUd4QUL6qYsrXso7/W9L7L4Ycny4bZZNbqZW4Cl4TQch9Eq4c+ggh1Kv4CPhvIGIBzwg+mu9fq8
2qBHmXAGWLn5TNOU8lNuRtRHqjlEhg0Lp4zI2XH3HrmLoAjbVF/0zZRha9LDvPKmG8tdygr0zTxo
JM4bNRoV9qXECTMUeBV9sdRDnz+9dhKqloVFivzGFquDRJqSRsN0k/84UsN+4Hwt67gtd/Jy7u5/
HMIZ0XEij+hO7YYfB3X7x7G94cRM6C4LdwLe5nK417sRFbTZJkW0aUQ3rC8O4V1wKu2FqihD+5CX
zlgMJ/WjzDD+WXW0XQcYHS3TaI6d8Rb/KFGmHwWL+lG+2D+Kmf8teP/Rgkf79m+bx+e6Uu9/tQCR
0bX+mX+teLr4h844hNbiKj5kdPnvFc9wsAcxRLScdczGcvbvBRDjEF1AnYOYB2PL+alzLEihcITN
3BE5NQo6+s3/xQJIEsUvC+BKGqMFhHUa0hdiv1+6hHKpczOK5uTWlZKUl0IrIeWOiWmHNvaO+eDW
uVXtIPEna3vEkufYZK4H8zX56CJvIb48Lk0ZenrSTMdkaaDv1J3rfF1aiJ9llXoiEKWcr+smb4vX
dBHNdd0t+kdmxZMfGFgosfYC58bRp2Hz3KcaqgxXKdc8dg3Gz9Nkpe14bgGDbROVT1XA+kPE0+zk
Z4lgN6R7pQJimK8xMUuOAhTDoZFVC0ieuf089Cb+HTMpjmKY9BlYDNIRHPY9JbEVi51PW9LcRuMa
nCecJD2TzD4ee1o6B63t2+NQl8Tb4gKcAIZrezOD/1yb/utYAaRNNOwVWFewT8DcWbLXye5kCDdf
bnrOMolvYOrOFqPFoTHmDHaIwy0y+F2u1dqEcleU9WZN3n3IcTdfjIAnz13Wl964g7pprw5iym98
Vc7ViCD+K3dkvspRV0Tt0+LI5Yj/pyPE223jKd+uGeNM3BwW6dbD27I1J3M815ko0hV7W8xw3aod
gWf4UkLgUHTVDjick7rBV5TLoXevFszoLUwdoyN1Y+KkmPdZwlgzph4bjkaZY4+9gkWOkk8Fk+H4
hMHFnua6ciMRgXwaLNN46MDm3xWNr00ffuXKNVPI6L7TgTBHnLdVZ5fGI3NTY+eo1IUnIt3IfZPE
lgsSxfzheozz/ORUPVURpo4owUrbZ8dU+BVwniK/p++ECQjkOFVbPt52M7G+64yV13ICRcb0AUYV
AqSTB42I7p3O1pWm+T6HtYPVDTam04sU5G9hktvWYmEvGhWfPPpXIhS0ZCnkMy86wLQa1LawZhy1
k97uFgI93mtTFl9N1RjWzs+hgwRtsySB8iKvAIyStVZQkeV36ugvBcKKi1NWpplxEFX/GcjqoMKl
Fvadxh20A5Bj8ee4FfoV2jpqpcnW9pwdqo3LjzsXjkVjbjGm+6pWxj4Zcy+7FUbkImD01lOBqZOL
aMTUbKPZDRsvd6rjMOr2Tbp6kvBaF+La8bLlVEWLTgSxvvpfk3eukWO6XiK/LXAAJx2yul4416Cf
u7dkyqPPgHpx7EBZAksAaChvchgxhiufs265sSvXvl/fbHY7XMbUqwhVGwNgtTsTKoUGzrOkvfNS
abbcAal/r41Zv62ZhLyRq7xctY0Yr+sBWUFX0JScCfrbZxkeqShF/xs1q/4QFd1eOgwoYrJCAgf5
xbWXu2R+6LeVleHQ1SLnGhSufS3TRgN61o2vdkPMAsjzabyeUsv8VNpELAT9vNQ0zwrdeuC02W+N
qrO+a+h5y1BxN3b5kkFzIaObeE0/bNMIOZzWz40f5IMjHqU1gjU33aH+Krw5frIB5eoBejj7iyqR
AVR+1/F3SAB2XmGGliXRSfRDgRTJqU9rWA9tpozc+2GN3ali7zDZuLZGWQ1e0CPe3gGQN3jReyh3
BlOzJ7WavAvuzxPzOdLTs/rBM+drf0R3bOeRf6AdLKn9rcY9eUS++4gOCu9jcqrkzi+8FIdCXX3Q
pfM3hT6bHHRKhpfbuRagu3XjGDnZgwIqzTl3mDY5b/ejoa3BmsY4m8zurSgc1fLs6ZlBA9KOaau6
DdK6gjx4MFzW57oA51MmvbaZRoOz5qQ79icUICQ4Ioh8qCc/DYXbjq9UuhUCwqw+kyGeE33nTl+1
qRpo8VjqO2Z0LcxtggDrIqETC9njDSt/ebsYqX87TN5yN1d2vTOKWN2ZbStBDoz6owuZOg8RxubN
rua0uu3qRn/3iILYiKmvHxBBoJSex8SCXdFjgqSr9X1aYv1QDZX7yTLVQnOdV2u7sOSECUdCOtdx
Mm6qmpXfI04xcIExnM1miUO+SGsnYsN8jhsght5oJ6camtRdA/Nooxp94M76yfwNBoh6tKF9ZSgR
6FV3Ov7/IDG6EuQD1lrDGMzj0uJPD4VJS6NMLQpuhqGWbdbnKSO1XIMxdr1U9XhfuNoWhIB/bgbT
JhJjTpPoSGJkfk50o9kYJq2NohsIByKt5exKb37UR6NDCuYk/oPwJ3UYPDUd6ylKRVBHYgyHJNVv
aYnmryXS+tfYI1yx6ovoRWKpvOqnZqKH5i3PBgXLlt5Utp/bYd6CEmkCggY6Mjj5bXHnKVNXx6pY
BoKb3f5ZEJc1E3jQcUZP7Sp0bLogjZ7odw3IAmvrkn13qkZNII3Nx/nKzuYyR3lDlIBXC4v7qMY3
MbkQDYbE2c9TOSR4jqPlZKSG8xUtlK6FdVSld7GiN+Nkuv86L3Z30MXCRu9Veg8sOu4gq6e5c+2m
UhJcN7SEL5Kxk4O+wza48cbpum/qdtdJQQjW/w7H/9nhWBgcWf//3YBzWlXfulr9tSGAQoI/9c/j
MbBb4VnQauG8rm6nnxoCvnux8+moGug6GLbzl+Mx2gmEOMKm2QkG7d/CCmH9QwDJxxwPcsgGPmT/
N8djDjW/Ngh8jvO66XouLQJDNy+6q5+mpITS+qRzVmSnAiNb/ay4+ln5jAruD2Bvuc2FpZj0WoNs
d5NmGdbWoX33bYIfSqdxSatA9nNHKzESPnGlpMm+Ii8Q4sVAcAmcrzOYsZrxczn1bpjGjv06CKHO
jc6yt4w+lL20zqDT1cizzzEkEhEOhPnKvUaYyKFVWXXlZtOCKN++L1plfdFGEc1XetdMHkJNU10P
mS+qZyuPeve6WxoSLeBpjj3CUkiuH9mCNbYyuymMsP2TUoDSd+7GzZJ38JpanXXUtfpPKNDHhO10
KLVzbqX2EqA/dgnx4Nk+0jAondAycUlsJelcz0YyI4WmK7+wpWaDcxSO3X24bd08OqLnaO+qZG9O
2QfHxHmbuikQcr0BKzQMprnPzPRpzq38DkJklB34T6wzKYsQehn7pgdVWaoNWlSZW2Vo7xNtSvKf
snI8tp2rhUvlW9sGqQcSb49Vekncxt4uiOMeDL2wz4OP6sJQvWsce99viF9ffOLESs99lK4dPbVq
Nr0jvi1L22SdtIurohMrFaSNsrdhZK6lkS8Q5ogSuQeI6hoOzSfHrwuY/S73si9JiTQB98O5ncnp
Vb2KyYOJESW4qbM8NFUsUp24DNx2ucEipQCCkHMyHuZsXDj9eTOLoIgajmlzFB1EXZpvcmHaBGVG
W54A5RUrjwap6YFkBq94SemSVM+xR69Lh/QpzEnDVo/WoNuvGQ16d0xiuwILmwEcMd7jbmlx1OPS
hI5QUKZ19KsaKW4WlNfbSY840dHSPabD8uDBAdr6CcnEeV4DeEht1lZBVydMCJtgwKEIZS0WjbCe
zjbHbbFEAzN5j9A7zX3K6YGVtnmM+/Zsz9i+lxHqQVrfiGZpYEfnezGV0cnNq13l5N2zpiXgU0jB
huEX77BUEHgzzJ8MfVx2rpsSYDuw1xVZd0T4kWwXp8muG6gwR4nhfMcMHu6lVqkg74xu29GTCYjN
Sk+iL+rd6NXplVbMy1GHfMEDKsxnfzY/QwcSIfHEjJITYEFCZSCZKkrQExKu7Nil45cWWcepTUV8
1ThuTxxrqW9bOe8JSQg7Yqh2YpHcH63ZpGu2Ydxo8AVJFUtIFEm+2UvzhokrC/yolrhtdSgSos2Z
XQlv3KCWjK8rmxKSBBiYA9nyqFLmnUadGgH7fxRCBDLuuPrsimgtWpMRrbAjBX3/Ta6+Ei+xuDl8
bAda/XjekEVW8aIOddMgtrcfGwufvpdeL0aE/aXXw8xcnqjf9rXe+SfYjA+dnx45eZkbTye2N+Pu
xwynGSg+d02z92byA01tApVIuHQrC7Ud0GqxtYoXBzcF+Y5ltzHK4lsh9JZco9HBBpj0j6lWnb3G
MEJfOV3QKJtFMPXOQlK5ZSVnc+TVRmAirb7Xezx55dSSqOSD0AmZiBkVz8PZm13ZkSJNSg74m68M
pwiFMnX/5LBcAq4kFX6KrOwm8VV2QFTJAMBNjfs4ae4Jn9xqHr8UEJebyRPZe7GuZnkfubT1Mmij
Eg7eQ2o28IOlSkIeWLuTk1z50ckbM+cBS9r0PVGlcYB7iqyfQVfAmIsAGsbqJ2SuDEZZ1u+VNXIc
Whz/mGfkSDnt/Tgofccy4V3VsE5c6mtHvbKuIGgDjTogxVDZTWb2A0O9XO11HtROr5v+xo7t5MGa
Jv/cTvoDaDS1EVn5qYtNMyTnBpcIU/4GTilnRjdYqu6BCC1WF3TvGLqzXWblFpdXi/dEpDe5lbA7
NFGItcsH46FIw8ydnVku0eOYj2epNW04GSp7drXs2Y6Bpxba8N4t/psTE+De2w7vcS93ZVFwQjRH
RsUtidfZnpQ7JsRZI27WEnQ/eu3XCoTo1m4XDmfKfIIqnfMC55gOCO4ZruxmBAZtWA89giIGuC9O
bpKBUCxbvRYzMg65xeb3WRBuE0I5D/N1LZWad+d11r5Ls+lh4tGVATEGTcgy6n3Oo9h4K2zP2bSW
y6emCYxZ7nDGSrEdmvyE51nt7KExr1on84JmoFZkRlgnYT4X3h7nynJMkLAomZ0AXuR7VehpGPva
GtGu7djMinCJQB57+BvoZItefBUazwtKhubdzIsu7iG6kE/CsPFc9CgY5nGotzKzEzhkBFUyi6cW
bdgTxuLZEAORIfXZHxY21szHWkjNMMzdDfrs8uswVQffm99QbRZb6CAhdjy0YYLArathto5GS8Uu
ksgzyeCxl5sJyMeAVaah2bQkxpWd2gBUNGsOuj62PkV1Lx8s3cirAERgJZnFszINhPLdxdqAh6Nu
aX8r9jWZjmQ113TvDcOQO/ou/bVJ5mSYmoCC/RW+G1nac6KN6/Y8xpva8aFl2Tcjzv8XDX/XrR5L
akkxFwKnBY2w/qHKNO8I/ms5MQ15FpMuv2jtoMWHqKx6BCfuaIHfJ8WJHoGo5+HAPmtuB+V/pQ14
ZyQurhoxqofOru7GStPCJtfuyznpbzH3v3at1e560rhOAHRfvU4UT8wpTsQaqq3Br7cxq6L5zPIq
DiP+mve1B7cd7ag9WpBnt1k9JHt4Pww+PZlTmAh+2W745MdMdird084xGVIvmGLHwMf9+R2pXLzp
mXjAfbGK99pz50ccZg6pTd4nK7dlWHql+0IXP93QmdBpGCTZUxVXejDBFtz7SG0Cy8IqPIn1I+KB
ZYQPWEB5kbfxXXN5cdshWMg+ZJt/mdF8Pfh+NbxaHQMnv09usNHaWKXYst2MqFNSl1oBmVy2IpB6
W1xhj6kPWU8Pbemq+GyYxUHlEbg4kky2fe/TRSghFbPcJv291gARRsnavGqLf6ihjT8N+Gh3q9yE
LIQlT68rpT6a3PvK6lzs4BX6zLKi/ple1pUDb3kvfTyCUIbSLZZJNogUVYwyrSFMbFOHW1Zn5k0F
vB0MoN1c0wAkYVN183UpRv8w1sa0cZPmK+NjI+ynIjXupByMRxbIjpjG3iq8wFFjUuxF9X/YO7Pl
uJEs2/7K/QGkweEYza7dBwAxMhhkcBKlFxhJiZjnGV/fC5SyUsqqyq5q65drVi9pqUwFg4GAO46f
s/faYbvVmXrx8GqV4nMNcfQqNGdjS4Bv/KTiAiRqwiYHFSPULO/zSIrXIjPMVz0uIrdeutChT4gX
UEBeW3quuYaw2F2wUFAAD0erR2cT97igpHYTcFBheDcShRAA/cn8nMoDEyqsvMijZZmP0VXTj9Y2
zYfw3lEoRMU1hZaXF8MTjdMDtqSvJcT/XSvqV0d3MHZ3FdZWYigOQVGSojcZCLR0dcc3Rx6g3rkO
4jw/K8vEnfT+y9BxVNaWCiVcFazMUMyRTVDzDEzLfaQXNMyCCvWiLbK97DTdjZoE55g6kpoozwm8
zsdYN5sdKc32VRzl5VXS0etKLed+XqJtNtTNHWJjfaeKV2DLFE1JUG7Io3sUDLWQjmk0RnWJA7qq
SGho0BUlkI7NudiQFrhfCu69HFsv4baa8EqF1LRYp/kIQIwthaYmYt0BJB9ekyWNvoyrgI0if6va
XObcqR4x3JQb0CswlAgrHiFj+4mwc5/jCqbLTtHpo1oVz8WsRISj3zljru/MUL5lRf9YVrNxo5jL
heabukYDzltQk7rXVJ1f6TMUvcporsHwD9tmUbSnbGxacKN5/jiBPvU0LeFxRz6gmwj6PJJ4+iQy
gBpoSVmeiAN8xDA+bcuWui4ug/hr2ghfTNaCL5Y7fcpMWmjEK5iTHTyS7HHCqqqfGx33fF8X7xTA
7arv2JAnW3qRAily0oebKWqj7QJa/7Ghve9nmNu3EBKcja5T8OA9YhahJNl1GrLBzPAdto5q1GfT
Dl7Vtgl9J53wVI3pdKlnqJdOawpa4qQfAo2BdVslZ5jW/Rl/n5eX9egBPseCr6vzGdflUSFbAC8n
+YPWMCBJd6zxZCPXLTlzZEJBp7G8hJVJjEfbnzjqzivEH3XgcghsUGGLohC8+67YNfl5ZqueRJtU
e4Y5t3Usr4oJpZoT1YC7wb6TqckRd9AauZPdsNNKg5FGklyt+FxqBRWbvP1oWJF0Zby8TFb/FvTh
a1mm3D+lvCDnsMrgsRyWboXihl8URYMsq2eHLl4WjwHviZDxZ0bJfuM45S7lAelqoU3ERgCBU0Hg
dNL16pKMVGhKm6he1y9t7CI2VfEHlyMlmnLbmzWt1zSfFh4LCehJjacBTS6lirazbbeHhjv4y9xE
3yQdSlcGI21tqbWNO+rIi9zIyD8jZcvLTRyL/MxjS1/cqZQZRV6JsVyLmuIydho9OHIUVh9/Shyj
EjYeDXE18kpM5J+1URCZOw6MD4yqfhx7MgOHIRoOVNYpbIyo2DHu0LfVvIRXIBXMbVP0DzOgOreG
bwwNNrktYkW8G3HbXy1RbB4raTd7RmPpsS+DeWuMevOAFQNCRKO9cI5PrtMCCVAQqjc4KQdvaMvw
JNH2eb3QjGuch/qmXqZpJ0tIGcnAiWmwdGXbobz3G6RCgQQ2OqB588OJGWG+Gu3itgt9+huKW0j1
Bqkt+a7MDDYM3IIbE2DEOnZ6tfPeAalrvVhhxhWjsL2m91gQVzYfjGZY3GYcziInj6FsUXDnqfOF
2Wjs17YlCQdmAIWxoqAUahbmaPz41kEIy9oJSTDnds3Hra6BDOwmDXstPXVwv9mB2vFAGEjiEbk9
bNmujA07OqPD3Cg2RJZjxK5uOFDZd2Qc6DuOw3Rd5JR8HlLHoZrW1fSaxzVPopETw3lunauiLWy3
ShPd1wJaln0KSw3OB7oQrQaN0KoY0rJ436a68OhYkx/TtepVl9bdsS3le73017ODD389X2hLfCbr
GJnuEuarLvGKUaxJpmiqbcDJo0MbFUH6ddz5kOiVq1FPGArmmBvK/Do0rafSRsBMjY0CcAXQthPq
SqHuwpGeR9Yxz6wMAmb7NOZH2b3mxnH3bSmri1l213M1k4c6I1OlR0ungbOWJiGhKoxvxw4xX8DA
1JQt5OSJXRkc/T5iULmB9GZQuMzHkZXq9QESR7Xv2CMNQWB8NbwOVvIaW8bB1uvbCZc9Id2z5nOM
vGKLfqpQG2/1ftpw3OJORu/pdUPL/ErE5HuIHnA0KbmEevDg1YkybypBBpRysJN+swxm6tU1SAYO
O0vxqdYVWidIxMEIZmSnVdqdNoczn4ihHVRLTl/2iM2RIyEaU5ewa7enK+CLIB6P0WqGMfTitcCQ
dElChS/SNnb1WJMAPUnGH0K/tdAMIv4RGmoXddu1huXqTcN0kGJZ8c2MeReHnOSBtLlvtqjP7aJd
pbb5IoW2rbKXTuS7vrPf6aPDnrZjWAGCqI42d/w6AZtNz9/HGfteAYhk7p5+iWr4ujVebG/FNKQa
BpJssemXLESM+AUkTQYKDBvZtb4kZXLbIHgbvLZvzMnDAQPfsB+0o0JdX+EzzJDVDhzMB8bg/CWe
5BWedtdRq3pTtIx5/QhQ41ibV1UurhrVoLk+IStCO9hv6eSERx5ZBtojYRFJK+a6h3yyNDsdmACR
xijwD3FWB7c2u1rHzF80Rk55XGOeX2MtugcFl3i7ze1WmbeNko6NJ0VEu83knDCzfWg9EBIy82oU
wlwjI2DOHvbKrJ56y9Zf23Sy0g5mCBD05of55X/bDLn7Vp5f8m/t/11/8BvFBftc1P2/X/8IVe7H
+67ewl/+APKFsIFL/62Z776RUM1Lv/Na17/5r/7P//PtX+nGW8QG/FUz3itpxr918Vvf/azP+/6y
H914S/yGdkUVpoViheWxNur/QPJZNNoRq3DtBUh/JC4/qfXwH8PyI3bue77c72o9Xf2N1DnTIF0U
rwig239PrPJhqf9JrQd9DZkepqvv+D+sX4hZfmrG4xggHa+Mh31ZhIInbUwUCO1ez+i6ZwQhr7ZK
IltVLt0Gh5vjgUlu3WnikWiLtPLUzn6wBzs9Ittga++zE8HsjF4VE6cig/tMVXAPJOA2535tKROZ
tNVlrvoEvEg3sqliK0fhfGT2Dn0q7cJ2hhciIvsk0e10I2pSLUOKJOgg6uAlAKg9Va1VP0nbZwKa
H3rydtHjlhpjsuTVVCrVp29OySiWwQNg2xDN2TwLO6q8xRikm+D12OSB9cTg8y7hXDMw7+W11XNW
4mkNO3BNJSdlBI7kwkPL1Yo1BLyauo3a1M+mSBx6y1giIP6sTUFYPFNeqP6gWIeGCTC5sh32DC4N
Sa/YkXPJ3pK+aynNPtPkUpZ20/oqGjU3G7gEOrh3PgKXQbUPedy2Pi4LmgIqv8NQ6TBHAgrgPtI4
ierArpgUZ75Zm/zfVL+MNkiK9ZWQa2w3dnq6wdqa/TVzCapMdhujEwtJ2dnFQdKxyVreEreGcWXo
WPOxtsLnqfmFZGWmPirMR5QwEGmsNdGqLN7nokaiLlfGSzAzWEln5DUOOIsg40EKv+eBoqLbSNBp
DBsSqF45ViS94xxYqgNJe4nTPgR2kJ447gawY7NlWy3qsqe3RcWK6BoFs3WwhfLwcZPENYSWWa9b
v7K4DzBLXPLBBvOkOg8onwfcIPwjV43LEPNLhUmqHwg3c7Yi6Vu/DPPpaDkk2A8ItH214+/CozzH
rYBjWrbaxhqgWJmBiWUIoboLI5k2g2GcuZ/fJyclMAlWtJuN8StWdb77hT8lpN66g1AKf+zsloq/
5DU5V6kV5LhpVrVcq3WLzqFtnj++75xJsDuQ5OV1lPxbVF7s7Q60d7rHEQIFOyOeOXxnkXNXEz+D
54C707a4Vcp1LYR1Nz9mEX9EafJK557vn2xjl0lzfO65XKCFH2ZcOpuxZp1YkFmOI2Tz68hidTgo
Tix4DJ5p8Q3bPTcTiennj4tRVCyKUeGvVmn+mpOasQkwJBwzrTUoWbhps7QNjjP5d3c5ZxIUtzSo
RiJHPLka6+lngxtKS5Ssjc4lXbU8Yxi1VzyQpl2IZ/Yk6yCm/7pom9RiUZJud4rHpGCCU3KXwW6n
RC/Sa1tjoUqVjcAeUFURo5RtVNYJGRDxZYhohK3Li8HeslepYTYTegyUXnQkyp4AQzhJra9HTnoM
I7XYTcQubQaxLsMUa+rHd6vkfHwlKE4mvC62EG6BoqodTyLV9z7u8sVKl21ZNc6OPk26wbXjbOE1
Z/6ocDt/3ADrHc4Sv8T6UuzkzDbmDKxvHdnS/uNr7vpRsg64jYjDpImfiOClig3y7knCRYLGexW9
UPaBQxsnMeLXmKmmN4oUrQa/HxZD9hWF1ZyDs/O0QgRHtekLhu7qdDYmYwem6lUJY1LErbE4BSnQ
GTKdYjxrqrIPDdYpceLiNGN52lomN1lBO/KkMH5gaMf2ZSU52alsDlia3HjSd06UtZzMJn6YGAcP
aa4JI0+VftMYTBS0tjmMJoIdbFq2P8W5SgQJU0ElC9kUQ5qBwchXp1ipswt67RJJ8GmLKOYdE1pt
U+nDgMqRjx0M/Apjjw6HJVLuc5sdLLeAhXzsTUwSKcnXRYuhbmCQpzzws6Nbo+GWaAz9os1rrkug
2K5BOcljBzrgXE8VvseY769EL42vr8Dzq8PdgXkIRZ5LM7MCPq616Ripn+b8yF7wveqMwjY6DQuf
mpQtcM2EszIluNVIIPPNss52dlC/1xb/Oe+TDYue6UPMfqIrWbwVTfNmq4qxKRTsm2VtPZEzX25S
JbpVxv5swRR3JVkqxzmeOMIpWZsJH86outHSka5KMSnECBA//CU1ODm5JhUBI0B7xQEtS5O80iyZ
fLLooIhA23swwjTzW3uskmvcgv0xHqHxuVLFF+jSoUdzlaggnSNOMrdRqJtk5ZCXRXpo852hlHbq
BtwzZCWQfVCWzLpWjlXQvyhdWX4l1eeNaSnMqlBO6btdS2VBsKMsS+ux/Y9Mg5tyi6OIkbjb0Nj0
qgSkUY7WTvFDHkU+YIbg2oFMo2wzSfr8GQ+8bR1wgLX5vpuXTnmeQ53GJSE92SmIHMlYs8mE6dVz
ivLJGEyNsRhZDspd0VM+RJb58FMp9g+QCX8yOa91DacpGxArHBuSJ6m7fq5rMkfRFr1s+r0Vz/Ou
WaL3eMV/ycJ+6BuIJkbHqtNByPh//b7YLX52P3x/X50GEDpj1ZLqn+opfOja7HRVvxfjx2bHGpRx
+hW9TkqI3n/LE/1H74blHJ2dgNb7Z5zQMjKhAcPf77OZG2StBJyU7NaQrNDvn+t/u7y/jt+asi3f
u18L+o8i/Y9q//+jQwAOeRvewj+X5BzK8Rc1zo8X/Kj/HfU3cu0t8qy+B0j/qP0dk0Rq7Hv4Y8As
kPrIbfR77f9B6gb3oEPeNnmd/jenDrW/NKEl29zRgE7WV/1++vmxIv4Kx41F6Ne7ZyVQ0Xs3CbeG
+cA5YBXq/FT7kxPYIeCL7aNa59OVwryQEk9L7yZppF9pv0N/CzrdAoMKwgPhRZCepcybzwmHgIoq
sVVumfET5YT/ZrhFtBM8pYsW6Fc13rK3qIuTkMhbSgIvKEBPejV9mW0vAmcTIOV5mo1uvPRNJUlf
5unLdCCxs68D59bTUPf2UzSVSeMuWWPnqIGFBu+x5DjdyfEQOXp8GIwh2ySRpI1qFg6qPp595ldb
mLDvVesQZtlyTpxp+NTFtX7HuuhJi4EO+d5JNJHMtK45l0fozIs4+bwEsn7Rg3D4NIUoMbS5pUOL
9pR6NzTgVjaTdUvWgpP70yzbW+RD0zVDSkGvFn3fu5UryqUskpF28JCH50HRggM8JcuEEGmDFBhL
qZ+0KEkT+peLcJhiIRxeqrDYZ2RDbIwhiD5T8IaTJ+3c3rWWQYfXIaDgfhZRdNMb/QHMYImHZ8zC
XUjb9ghIY9ipRDVIf8lzk0ENob+7pYgyC/F8pFEtCa3HHpUWgm6HXjpfZ6FOFZC9xlI9Rsj9lek0
DEeCtD7irubB1wqTEXJZkkVbT85Vs0DDRGHIoYL5gn0GiebESEas/m6w8nofzhHWekVtXyMlAFLp
xHlWejpK+nscSd0RKRhiQ8Qzl9LJso6uY5HdCNTpKgrRJbmJYfAREWVYw3MG8M1FRt7ZVyIqATRE
y6o2DkLLOUrVROof5mPCGaZobgrikzwyHOsZgX9V+zqSYspCeqdH0oFl5JrRFN7aXfXe8lN6pudL
zRzRluU7UnikPnJcMExR13VvRYMOdB+gNn8K+ik5DLKoN4szJxLSpjm8YImwb82xGXysvwYR2bJB
1yJruRUl0SXuhMP8ZgH1kTzVahpMw2VR7LjE/bkoXccQYIjvRgq021wjdDz7yrerjTpHpQazOdOM
IlJaksYawJRn1UTFfw4xJfi5YLQl9G74PBqjebDnVTFr8x4gKxCDLPd6O2HeLaQwsHkTbL4PCmbN
CoRpF083tGT8M8e5Q8TT5mQ/K4lsaLPRM0cm7FqFYEzsUMS0arWmLolgi/htrTM5P8WTs2aGSIzp
qbjSOkdcl3CZOBrrd6ru7IlVNk5LxYx3VhtKDbWY9ySvct3XeO7cHXT6oAVdcgLMi1o9A8icTb9t
e+nJhnyKOFm6o5Y3+SZOZosJsjOeenQv/ljn6a42+p72V77UV2Zb90ccIvndLID6wzQ1jZ2ZFN2d
4rSXJWJhpmXyDpj1UShsA5mdfrWbUvcTQM9uGSftgwIV/ZyN4DXbgvMXzEVxz+mFXcvOi8x1Wt1B
jpvQxqeIcRPQHN6gMUMc+vQW48ATuqKVRMvCVkrMHV14RyR3tMlLkXh0eQsviVWGDlOb2ftmMXNO
AuZ6tcvxQZV0StVhdg5WqS8bLTMh2WmJdmdWVL5sT5w69MY4WIaeb1YEHQcVve2vDScFhzkl02nO
jeWTRNr4bOWoCcg2zagioogRa2c9WBb58dVooiNxwpY9xSrZO9wYAg2pwBPKqCgNlxsVFwMckzC5
peGbfWMmZu/LRdf3PZ6J0ygUiLxhS9JxoC291xVEho8teLUwTuszDdB4ZwGVukoZeqggnVxA0sMW
nMECg7rukLoNasoyLKLLyPRzEyz0Azy69lxtTSYsVFtxSCaPZx4ithxgB682RA/iSXGKjai9ASw+
fh1UOjOQM8jbRRC9UUkp8hPd6qlp7fy5Lm37NurCaubUX3TPiW1sNaNXzgb+pRtBjpA/Z6H6oDla
9t6CMfgMaEW/t+qpuHDsDjezqNVthlb5mlkYDRNVR7CRpUq6wcSVselGMfIqXZZHO2rli8TVvpey
HskMrtFciardT4ohbtrWSJFs1z2rapzvQ5GbtpsDjTl3A4NZ1QmGU2tkWF0i4B0IplK/1G22zCy8
oe+a7GOCG26VlIYsdgjb8kL2fLQrnYb/uouWo5oxNcPNn59jLQseo2LBgpFXRvtlxsBEBrMyxCdt
SNt9S4obCU9ies27PvUWWS0PcpCaVwUJQp8si7uQuUj7WIejdiJ0eDwthDqFbmaqCfdbHd2R4oJC
IBw03PkEI84YHgkTJB/vU4Vp5FYuJqTltlzPF+tuzxN9eokIm3+Q0dog6U2Bo2mUcA0Y2QFd6lH4
Nd2lQ56b3DAoEHQR1dpkAANXmmOv+gxCizFVOeEo/YQWOSg6MH5mz5MoVTHjLGU00LyWfb7phVn7
HJcn7OzqtHy1O5wBQToXzIFituBI6mLgWDEGyGLnfjeq+cM4TfWOvKUQ8nUcHPgqM78viuwiMfX6
+GyOfahUfm028X8k6/9ak9xcQ87+eXkMaqlsXr6Wv3TIP17zNzunhmeTWhcjJ55JWuR/65CLNe3N
MBEyUz//EKX/XiWL31SU5XDxAEeicdcw0f/uZzd/A2ylOaD7fsTg/FtV8p+ZZLYFIRdUFtI2qmXi
Sn4tktU8qtRAATADwrpOaDU6SMr652ZAAd4cEzW32NBSmvhRsrNaTpXGSYLwGDdhTk/CwkhZzpjS
juCD7FReFwpIAJPnLOM6FR+kTR5iu+vTpJuCHZpSI45PBpp0Ns+F/xr0+wBuhKM/qsYw4p9xwz7v
p+gkBsxYRDOMtqXQSFeYSA40E/MjkE/oJqkcM7pGxDAO6mftIzKjNDsEtvdJvQgU9baO2PliR1Mf
OTfMMRE3O3AkXIoTJncgbmQBhQvFx4xZBislNVpZI0H+uBf+c6r8bwiamo734a+WzU2avUTlr3nY
P170+8kSSKZco54AN68HuZ/CnoQqMTvT+TBIQdLWs+ffTpdyjUI0V9Aq7o+f1oz8jdhlA2Enb7K+
7t/KQTSMP1mgWbjMrTSWIb+BkB+Yzp9Plg192GIyRX3UO2XyJXq3Lhq6rcw7mwgz4MoHA1p74XaU
58YmbcweNWRnYF5g8IJ/dVIILWF4njtxsFN6Su4HDITZFWidOLmFII8NuYmtz8ZCTHMkQnwCY6L5
xN00tKXjOD9qU5BuTYi1PgGCxSmpagUMRFSV18PcVxQZs2CuTz88JLcWMS4uBOfzQHvW3mO8huLS
1bOJN2Hq7duZMZ5vlXF0SrSy0zfSHKj7CCex45ehU6LnvslofJVNCSqhwvxpnjpDpVrZKiQ86l6v
pnE0uXgYQL2fswh3urW162ypziXI8NaFddlwzC7IRwn2XQvpa6LArFUlPxYkn+CDxQHHBonZdD0f
2NoS9DD1Mq4nxdSc9yMqXCjCI+dbglY9IuaE+jaOWTsuQL1iY8Q3gUt4QTablCzm/PvKNj+WefGx
5Kfv6z+yl1on/S6peKCn5hDSUSU9UIusFL1RXy7J1yWY57UK6vJwNvwhLHHEWRxFw52WTkFztvJO
OagI/m5VPL8g4BXpYrJBod5GxSFSlGEXIvy8Bw3Vk+nQIt6neT9eBPDOrelU84tVJekG93Lmzekc
Qf9q6+1g5+mJYZ3cla2eo2PriNAsBmL06qI0maZl/cEeJs/qUeDleVH60ozCG0OD9sWMYfJNPUx9
vaP9SwBKSYK6E1yanEzioFC6yk2B6KzFVQUczXxEERJeZFi3t2g/rAtmy+FzlNuTHzr06GHpTBfu
h5J4wzJ+ytqJ/ACtnPFnVopG2xsRemBpgY8KY82wTIMnUjbkfopM5UaZcBu4baM4qIEaeSJkl6Dn
RInBFGLOnp+qVb5mBZn5WJsC4NqM0txFEUFrwCDLafLwaVuTV87LcigazVxTixG69n3RHcYJPcGY
peGTrEp55Sw4W10BMvkBWUA7u3aF5cbvOUe8i1E3MxeMx3rsYNS9QR6xuBwzjVtyIRlnjsZDUlt+
m/Q6g0p0TSdBFnHoknNOAAWgw+GmD0PtiiDhcq/rHBm7BLU0Y7W2uUSZWTzRjkbfhNTnddSiT6Ju
Bvh8tn3km843M8Qyb24r+3oh8uASmG10RE7VMAmQyzPHwRzV3jhpb0nZqFfKUliJW9fSOo7ZREc/
qb4NTh3shaHWGzzWC9+gldw7qd0/c57LPs3pEn+SYxev3AU7/VQrhUN/ixVmKl2zU5mub1DudduY
gJKx5MRM7E62w8s934BfMo7jhCjKLeaUxzSvVW5EstbfxpIQH2yq8W2xhqhOSjU1XhkyPRwEzX+g
lAQRxJ3ChEqpZ9hnfeWNAUU816VjXJetunoVKVE7HkswVjDvDO1JB2140ynNY7w090mlWF8nA44E
XZf1dGWM2PIYxy3JAyAY/SpX5+Ckdjrel6QNfCsOD/Teret5bGqWRt/eL5infUJyyjezV2kNj0t5
KwNneV2hrsSwgGZZY1srfPKh/hhG2APMGuEdWMwaxc/ihNe6JvrPHbqcgqkzx+Mc0WMqBHX+1BzJ
vgxfWk5N31Y8ntcO9UnrsTqBq5v8aOhxHjMC20uFFDF6XeN80ibmpToyIuSjnYYjINUj9SzqSdk2
pVAAQqp2eUmTdhXQd8LZZP0kzkMbwzrGAKeiE6T/M+21qJvuylEHb5eGo7wfusB+TcccuCIoc016
NjSFTQB+7o68HRtffGG8INYpr5hBN8hN6XXwV1VwPiGeQzRMHBNcWjLqtQWk/GEWSnu2YLjN1Fpy
9IUkFRMnUXQocyBxbjUL+6QIrTy3cZtyixoloSDTG9Lu4k6M5gruCYD5RS1H6CRoD0ZaObuu1ieI
ZhpaByA3b4wmjPdS0b/GVa2dYKe1OKzrHIiQk2xqsG0scszJtLXsa0em6QkDsZkgX3iLVI3wHTUr
XX2aHku1uUcbpHq2aAj/XRmDcW9G21gIY6fGi3OpRVNuFFPDvQ1jvd2HCsr3lGRYvYep2BSN+BTX
hr4j00Xdst7fEgaHdwwCRy9CMPwQWoIdJGoqwj7SfNM0gZFdG8QhkWZaDNBcSEdRRmxIrpnjgNJB
SVy4c3MfMP94G9Nx+gp1D7mYVomMske3n0Iz0I/8hrOv4dr3SqNi2gYTL78FgYcKXSN3QRSd5qmt
OvloAOOT0mAmIy+m3HX91Pt6P3WfcbBDMLXJHBms9EvXitekxnuw8Hg84XgK6Qe1Y3Sr2zUdsbZM
/SmPmCLKqX0Xckg5YM79fYLVfjPoYwON0063uo25RjZKcB8Poj2bqtXtRkdyEG3BMwwhkpFNQqgJ
hj0txyPURMph7K8wskWeUWBrU/XsS01vdxuO9KJwQIoNrha+V9v+EtnZtyaN21WzYIECTJmhG/xb
YFiOOxuGuR/iTj2oSaYzF0XypnUxXNtKSd4cGh7snQSvdEaBBb8NskvSZfKotUm8hXlV47wMsSXU
mbOXetlurYnKSxlLg6DpaLiK8xJlYTbRLMXhqfgqUzpUjiW4P6st3kD+xZjnsoe4D7EPzJG5HweJ
K8i4XvSx2hd6nrpqRT5wKYy3Wq0uPRFZLrlIiQdSZccWreDYVZ5FjNw5IjhsG6cL/dwMUEKqlmer
ai7W6tto690y5hBqMK+j9CnuyGZMjwl0qi3UMDxFzCpck+QwF5zKsV2ycBvo2bWkwX7ntNO4y9AK
7XUSCQiCIUctLW7RmEXbLsdVs6Ce98xsvjhDL/w0Tsnr6hA3dwvdJD0sGSdHvdgVg0T8rFjyRkHg
6rK3Ww+drsV7dIAlASziWx2YysaYE7ppObZeLa4MHmQp0mx6E5dREzS08rneWFBOUeoptD+HAio8
OminQ1A4GL1AfFL1hylvnH1ShArz5MU+5ojbstj4ogfW43/OUv+KTI9Ud44f/7wD4X/LXsaX5tvP
HYjvr/ldo2es0CjA7szUEOp9CPF+1+gZyPc4K9lrDMH3LsOPBoR0fmO4TOHvSE7xKgLUPxoQ9m/k
yVB3mCZJTECl5L/TgOAw9+uYjuGcYQph66ogO9JRzT+NlNME1ZJYnHo/m3P0DN6uqHwTikrvTksO
P4LubLet6vk2K4m79bII2RMQe54GarVNBpaou8hFPAdxD3YZNJvpgbocv00dtnv0N4kHTZZmaEji
kq0oGJCzL7pCWJrkIb8tQjTRs1TDTTM5NC64iDGWMyzqSYckZZq65ZwljPIQG6Hsot8Y6F4AKA7A
nwoGp0R+o1D0uFBYahdkYHM18YDjaSEzV5mMZDfyy2mubMzqgNsrOJS46+4Kh+i7po2/JFatPMdZ
jkKkLkxXp6MLAlsLQSEjZqvstrpZJsb4+dReBjv8iveEDxnwSUWkXZjG84h2oFjOhlRA6hY4Q8P0
vWpkPFJcEfdYqIgbDTA6W60mjI7krO6OJuTFlJPqxlZ33THDdHsNGZCwH4Khv2aCWXBmK+5pyIjT
hEyDp1cxYARjSqDZ+amc85NuV88BrWxvEd10ROH0hfLjYNYkGWRSXtKZUD8DdZZVlvdToiyfic9U
/UpGkZ/CXtkyDRu8OC48bsGHSQYbqlvccYG5/gq1axr8aKcGmWUtlnojUwVfAdbQ+7B1sqcSueWT
mCSqpVWbB35QbnHZTi7yRBgqav7eLtUt/oRlH+jKEYtK/VLqonnAoEedFUPE9WSVQTTVqluOZXu4
ZAByjK6+wUjfPJN392C2cbkrpybecbAIT2aQWpuFCorgW9OGKmU/csBViMST4yOxQXTAcjBmiIja
/KI5Qf+mqPXqTq5Veem0TJ7zGAa7z0lhQj4YQbEhzfZekk2xkZQpKOhLeddmHfHmNuFyzFbA07Jy
OI8MsR9hssWLOdXOrqllBUOrEoItdyYvTRg2A+TBLDHWTv1VGCpdv4VKYzxa+hhf6bmpfsFwNPjt
3CHFioEl+ORKlpBybIDuqzpfvRrn2ugOZaLCVTGSbn6HzrgoO6ZNZfA+c5C4znDpRKTVISbLrFg2
LpIcr8oTcf+fjf5f2egFfS122X++029pNce/wlJ/vObHTm+rv/EjYN/BStVXyMkfvWbb+g19NkM2
Wscf7SuaY79v9fSa4QyuOBVVrkKJPxQZJNXQf4PJhiSDzhSqsn9nq/+zZskhbhcvJI04tkGMxH/S
LIXjpC5Ysfq9pvVhhxjTAS2va8R86r10EPMZTUF0FlmcvhMhz/vpWv0DxRQf8GflkrFqwOm+c31s
oK0oXX9tdNc1moIBPMRu7LVhY825uRGMoPzZivP9/+CtHNvgMaTrq5rl17eCljYIkRvraYHtI9NQ
UUhSzzYSz8f/4FNxKR2EM4SAo3b59a2YjqXVrOsd3vQpJpxgqf2m62he4ZU7/PWn+pOc5uMCSj6T
rkpuir/LC5sGpnCZwQWkaUkkz6xBLO/N92kwfbzficd0FpJZQPsNa0n5ff703dvwD7497sG/+/bI
/qaxy10s/i52vJuiIJAVegM4BbCxkinCGwMZ8q8/4t/fI1iNBYwF9ImapDL69Wq2oY17ug76XePg
iOXeLGhpGFNtDZukysl5++u3+1PeDlfUQEqIlo7yitvkw7zwk0DJANYlI7gyO0SjHcPs5psltXc7
LEGrZfmV+V/sncly3Ei2bX/lWc1Rhs7RDGoSLSPYBBlsxQlMEiX0rQMOOL7+LjCz6mVSepLVG99B
ycpSYgTROY6fs/faEZ2ZX3/jj6dR2KCLAStiR8Kg96HWgn6I1dGphz3rvKCCCgsuVlhvf/0ty2n6
i+ni/biWbj7SMpMh0HsK31+Oyx0iqwIBOOydVKFgMYwrFHsnWm+4CcxS/OaYfnYW//ptHy4aiKi4
jUUx7AM1WiuS9laxKvE7ZzmRVuFCnMnzL78+QPvDAOD9CJmcecKhdOaG/LCU6ST3gnHksbMSzz25
tVs8xeZA/VPPwQUqJgrD9uwrHWBKduWb15vBsRHOxRB39V4NodoOkz3iYvSbr9PkGAftodOwo769
RylDhmYCkjRv598sTNZPrr+DrwvDjoBP9cMdF0hU7HXPY5SOg0sqpzHmyF4mobaG4VAO4kFfN0E9
MrHPGxQdk/tqzv6EyhjPrE9q2Dpu4vAEt//PsLn/5wMufvqrsT4vT7jgf8vf/+WmycLCy4kT6Unq
SbYA8cQm7ZJp3QZev5VtLB9BNCIuGz089nUxExddkbRIPInKKY4p65RZ0XOTdFE1FAXIgtEmqgLU
yaRuXsaD3d3Y3mwcZiTLm1b1kKR9MAwtIvingaCMp14F0Tokc2PduYa/cxw7XSmnC7ZDPR37vJOY
YgoEJEwiVlMhLklFfgRYjzoYigDNgZnocrYU6Ov7Ux2CZwbSQcPZRRQ+YXu8MhNtPhtdC7e6Iq47
Evp7rp1zH4AHCf14yWFM+hOfXO1+fbf++ICABKYw4Kl3Q8/3P9ysk4zFIMblosvkBmlGQrSWebDS
6WGYowX1UFr/9SPJN5LCABaXCRnrzd+vZYibPoAJ0e+7KDpY0t0WVvwVd/JV52C9Jy3h5ddH+OO6
HbBNoNlEMg2iUvvDskYWoqq4Nv0+00Wzsul3HeJ6ZApsg5z49Vf9eJsGKGY8GylQiMDJ+3CbxgOb
GpAtvAUDJS5ro7VQ0A7+b07gT7+FORllCrpVzuHfT2DJSL7sR06g4XUQkkBYGBdkugS3vz4Y68d1
jKMJ2H1TLVrY9T58T04+jOU17ICnyao3xAVlO28qybOTFQ3YSPqUFNz4KMHJfgqeOzve126e/m5Z
+tACYDldyHuMaANLMPR1P1y/tkU/lipfwvYq/O3YhsWOAJx+B88lDfCqzC4N0ync0u//VtSjf877
bGTKZqrrcp6dI0FL0W+uwEeM3x+/k++j3AgcBr2LhPmv6xEYWcOIEkfuq3ioDmYntqHJVHKu+vYm
ks0A5G5oPhUkwCAlNfRpIIl87aUmY9qA6ZxfQbeyJnWTM1Wb5/EVy7i9btO+udcVc8GGwc2FiJPx
WOnixjDBQv/62v78AELEDuRRk0P5zvH+y4IaWV1Y6mDkpDIqiDvIe8Poxo8Jq9i6af1sE0nLXJe+
1/PG6sojeUKfg9R/kB1UqqGJQEAFnVrQnuFdPfv1Q+DO3+C9VUcnwI5DTItm3pQZi7qr2JHH1Pzm
CKzlsv+9juC2+MsRfLg74dHxC9ea/oyRxUSph9WxB3u2yQxz06cdi/xAxybLzIMDEGgNqrP8zV3w
rhH/8VcI3hMkbMv/+LjD1XNHLQa5z4yEKSpJ2eILZdWtD7+UYYb5VhdqekYlkHwlsrAfVLzOapse
h4PyWgGisU0JfMJzMU4jpC2ZJDMvS/jCPb2hpbkcW990ZVkslf69j9FLmBlBZUb43ARZd2EpYV4h
zIOjUtefcQ3ee5ovil2L2KAxlOI35/zH0g14pmnR4ENBYbJb+vtdT8PPzyNsjVDliucq2vsqKzbG
bKI2nfFJ/foW/cmy7VEDs/N0GZP5P8RTFyg3mY0Bbo6r7yF5j7y1aRm5RG395puWHdeHy8g3IbIK
XRfHzMfCvo3iAWa44E7q4ofccuJnJMaLHEizmxA6J/XG9IzgGHnW73KWf/L29cxFdeI4vJgovP9+
Rvs4RdyQMRoYfP2JsMnbyW9RGUffC7//wpbX+80L6r32/OFYmftjGWDDTY/2718YKkNOacotyza8
Ih+EukfDBdIVjVNHzd8IWXqoUxQDsW4oblBvQvaIu41JtfLr6/vTmwmBG28WZFk/mK/ToVciAVe2
B0XYb8zFLQCOLFkZac14LfldvPpPXppEEyCxCy323j8ks3hhlseIx7jIusOv2VjRemb4+Zs94k/P
L0NRlzuJ0/uuPvrriwELQVxbbiP37JER/6op2agqCzHeBgzLJDL0WLkDgSotDUaQnWu6AcV2Usbl
jG/gN8/rj5vygEAaqmWTZwhv34eLPZI7PicS9rkDPnBLvGa8k918rZVmOltaxrqRZbVPUL2DIB/M
3zxWH/Pel5ckRQpjQtwa4M4/3mt9rGilVma315YLwc6n6YihNu5PMrWAO4xe7XnreuADVobG/btS
TOHFBmUgs/+y9ZMcw64er1Xi4P2z+56xEjxD+fbrG/EnCw1mIw/dEUh60oE+vMsTDAtaVF67h/4C
Bs4lBczFhLCllk9/c0p+8lXwEFw/RGBBUvPH3g+0M9m0nd/u+zkqv7uO9u9wrMCvNDzz/+OwqEEF
k5ulpfbDqtZgeO6bwG33wk67O+Z63q7WfnSZdQth+T+Nxts/Vo//A2b2tk6rXv7rHz9ZxPgm2iKU
iAS/fuxUIMiKs3rgm1ImJZuIEc19Gbf2lrcbaaVTSWRHnejfLB8/PZXsr12MZBYBJh+uGjEMFdGt
ot1re7HFiwlHSwZztDNt+Zuvek9V+fiGoNIwEcIihcV1/uFBCnK3HuLZ4hZxO7PdeVr3WHASd5w3
xPUtiv9O2huPmrxYt44ajR07R7g08+Qzpi0DwcOVOvQYD5HUxZPdKBLuugq5zoZMNcCByGuTzwS+
LzDkQEiM8wVyGllZKfMcDgnalocLYBMqMVq7kZQs2OdgTPeA4n2Q924HATDOE+vBG2zyLgt3EvYu
s8rJ2zphk9gvIXKs8puX0SwhJ4odTHI5JfBOYTHlXfIoC2IVDkVFd21PbGTpbg2zsY4lBCdjj6pP
yRsBahHcKvr26M6TxD3CdgyMkUy+DrjKanBDkpWqXLnxdeBXqAYH4dTZbhBtca8MBkDHrjLqC6vL
EbXouCPPIUzSpxLJn0vCG8m/B+ixMTiAAYbXTueYJrZkvVTdVabYToKqCGHs76UcQ/QMijyGTa3I
AbksDeDI9B3Kxt40JRrLlUqDwP7sE3iHhDfCcDEHqE7uG0H4457MwEzfQmFS91Xqdv1WG23on00k
LmjntYqHA0XstGsDsgewT8cAcFAxwwyTMgv3FUK8eltES/vPNOwwX7VSBI8ZipH1VJSQ0aSbKEYz
TSMuymC4o8+7G5RonqPGLl4KIzDPfeWhYSxR9Bg6K7ZOG56GQkNilbsJlME5QhShXKwbpJ2ne9tF
LpCHkNziQR0dpUfkUPJzlnvuSgxI7YZscnal47y5jjFiJNGYmd3O36MBMbfYBT3wX2TrUDHPq4zp
4iWU4emL35Oi5w6gmypffZ5bT1woZ0KQOGlgesXTkvPgGV57K8Ky2xL2kt4irZ6RdKbWZVAWybWD
zHLPbgFYcxo9TbMj9sKwSJlAeEcCZnSIQhfHSJYPFBXMvwreElihAODlxXRoe6xG6awFf+Snd/LU
6HakXEz2Zjbzdjv1WH6yBAJ07uPiGnEUMe4KbqPAPRNzCXZ7DEDhzd281oy1NpGt7f1M6XqO4qJ5
hQFgXlUJvDFiB7zNZPbdd89ooUn2IBIJAiv2DCDFoStIBPSraDo4ZmofpPYZ4U3qyMBsl4rG2uVC
v5Tm0L5UaXSBYek+HfQLoabVdkTnw8w4eik9kGw8gWVwIPim2imjhYYljAfU8dFRRk66QXgZbM0M
wGvB7HTlZuG8Sdg3nNMORmkbd8FZDhPvRUde9ZpclmKChqwNoPgtKpTA6dOLVJZkFiPF+u7KfiDs
BBUvXn+kM7Mmc7qtZoetuW12pKXWadg/wMtN8DRy8zyXDOvBZLbsI3iZskhk8TB+Yvab37Qjd1mm
IWoEuXUwh1iTYNvXjE1niMP45rcTD8Q2ErbQ8irQYzzKTzrpfNmSn0QgRL6Zpd19MoixMbOY/GCD
xM9m7xt2/RXeYd5cOHlhD5sS86Va6Rpr5JVheKADcj9AUFRoJYwj7VlT0qRtCWyFMAeUPK+KzRIw
9JDQ1b+1i8x+gPiap4cx87qtICn5xhrtYAfEBxL41NKMS1JpfvHMiHqS/m6z9WezuGx4yX7tZRB7
cBJiEtxHkTrM76V376o8+h7S3B8QMXmkP75jeGYdTI/MmcrvXdNhIdOltF6Jru02bNHEKazs5hNZ
uuOG6Fi976lYHgLtAnuTfI5GYLite7s9oskp8GpW7sF2HflMF24ZxCP8XsLGuRNASLQvCYnYX9sG
s2I+GbC9W8Q4GcD44uBMfb5LAa4/Y0CA1+7X47jxIlES/TRLHo7CNkAbmwBJYs8T64yC60CEbL7x
aSFv2ZWG3S5n31RelA3Q8VWfxgoX5biEFoNuR7ATL1b92nTBg5Qo27F9JsBlR9aRYxxmyT0ekGJV
+91A7Dan03gCdMAh+k0eJpcx1LkLiITqSdnTMF7HURSf0qCFzGHChqmB4Vy5icunOk26d83UQ7Fo
A/unEmmPHma+EwmizSutO3tL40zgm+JR3VYYIHcz7LDdWE9uufd9Pz4VRaN8pKOJOPEQtTxUXF2a
8O0xx21y8iHJfOlU3N25c2c9yJTznWa53s/Eve6DhJNq4Fa+hALZ3jWia76IZYe5rrx54Zy3WQpz
Q6QXYioXdPQw3Vqd2x6heIdXs5LNl1433YtKOK+z77dfUQGi6ZiHhNNKTGt0JCpRo87o5RvMaXFy
59YYV6oO49OEs6Wh3iXO8I3UZxctQmOPOAOw4lqRvrJ4LWM/DzOCpuBCEXVQJfAHg2GIwJLgPn1o
LEClqQBn2SDsvvHEUL96MQihfkhQXNmkyQPHDigixQCKJO6D9qg7M9rExqAuu5KDd0N/egyMjHUx
XsSpC/WoMY34NKBZwCcdCCpwaMVMLJy2OHT5oqfsQ5o4G0xlGNRRtoNuVtB44ngkazGbGzAaM885
baxKPmtN0zpAzfnmxyhqSYEroEz3y10+JABoG6Kg71Pwi08u+nV/Pdb8krAA83PQd81nBzz7vRHO
MNGbakxO2iNicSUxGr0UgCRvA08OT2Yz5ed0udx2h7xVwJw5ty75SFYOFi70ffRzFBnJyZWctSBL
9K0ZG/q7OROuZExkLKO1CaIzodDugVwZEDnOyCfWc36mZJ8eQ5OJDIZXhCEz5iTCGcoEh3tDm28d
DUlUr+i3SKwEnjGitjNqcFhoAEs0q4YXnd2ELdcKhysRlqVS+HCTgTtphovO0osnXm1Ys5JTkWe1
tS4thMmGk9HEVbrgWpuShImD59QBFgvZf6+RJAlmFyUxQOXYfgeDbD25MaG1apQEz6lsGHDsTu0d
q8X8vbazplt7NrJt8FNi+Ab/eBZcM1RLRtNwWjze5HJvjjkOaGRf1sNsF0gLe5PVzPfUN2TK7V0f
wfceWrvB1qmbT1MWtXdWH8SnyGvTfR8C3kllQBi9TJbQXegPh8qI++cWxY551xmBZI1HBSsI+qw5
eeBhr9kTR7tmiGACoyXw6Zv2zsBA2AleZxn0N1HZxHtVFOrC9UouDa/NKwer8rASfpzeeq5sdg04
sseuURCMQZr0cc1/kg1c4Ug1zhdMNWLnNkTONxj1N7YzIR9Sjre3OF8rJpruJu87nsPeKfXZAjp8
SxGCptHNoie7iF2gifU9RpBriPqgmhZiaNR33WYcwuympf9DqoAif41glkbm3skcSe1OyDveL7EF
gJhS43qCwnaqgA/ee5FdH8IJSSmLLnZhQJO4NRDOHUTaH5XWxSbl2bw247G7qmK/AudU6RWlPiVg
yPiPFurnEADiIfer6ZzXynlThXtsU9NiSQv4w5GgFz0L/lLvXsIpdZ+pt5dUrqn+Eo7LnKnudwmd
5UMb1ZgmQBNR4WVYNcBixmezSkaUss2FVxftJoS9Ha9SmGfBOH+m/1d+ykvkVbxzOEm24cYs9Oxw
1r7W6H2zPJcH2AcI/yPDPOWlC55oGMRlCUdg4xZ2ecf/8WnKR8bD0MI2d8YwPg+SLxlE5N8OqP9X
NKb1ik2p+zkE+P3kyb64SFP/acJauKddmlAHUsqtykXKVKdjcp0GNG4gOxwihHNfEjMaMccY5r4H
ZrQJ0sHZjETK0O1N+tWY0yqMtfYuKS7c58wV+0pM9Y7HiQW4ztidxh6aqbAIw+8qH+znqXGtm7AM
Z1QLpfuA0yVbT9SwO8HaxaHJ4mkhntxpxVUSSk7tzqcuxDDVxdsY+/+3mVETJuS4T2/ajNsgrYBH
IfWrGpa1BqK0W2YS7THgaAYIq3BGyTb4HgW9G2efM+wuxxh+PozXIlsJ10BOl013s2k/96lR7ngU
d8RbAxVjxkZB5g83pSuiR4LDKTNcRQqLb8IsDPr0HJjwbfPSCS6lRkoXmck2EQVhsE4nTpiqa5jS
I4kZM/FbB61rde0Jg9dOGRg5DxzmsiaeMhxBDngJckSW/PkOJ/2qMDIeI2Zo6jqM+uyltF1vLywa
8LTWat5Y8xLJQX7BdBtCFrki9g2eGm8GHCRDl+XHcEzNs/DROGb+dBGRYqgCmV9j2qwvZTX6rPp1
wXB07MH0yR6/Z4aaGv+4NRnhCzlH6OqMz11dDesyEfO6BU6CAbtKAMWp3nqZIAscatv/Ys3et4iU
oFcq1oKMs7Jm0ZLGI1AXY+eoId72/lDeaY+KpdCdxdAbBfM6niIoXqU5XSi7VOnRcLBcbBQSbv/C
xwXCO8b16pMBTiNeVdqvT7RvFoB4kMU1YwDoBtyjInsty6y6s9ugvPNS+sjY1VhAs2Ts3wppm18q
mSVvbWSS9mKTU3pqUQHgIc/qe0hKwfjSUfFw3VI2OcSgY8RQhucciibgjUJG8yfelvTO5gLQCU1/
/grGuP1AfczONC8T9xjnk3wr87p/k4OkiSD1UH7P3Yqugpz76NWUmfUlT5b8dUIzpltCnqJXO8fz
Rl5QCrW8mSP5ZoiG5GV7ViEix1xU99BRWBhkMo01STG9qnduCP5ggzd3MQHZAwVOXRX1feINuaDG
rKNXYQl+Jmymotv4UInFhhQsbqPK0X2+UWA6wMYjKw4WcD5HtYQOlcgb3UpeprPo2TealbKS9diM
abyjeOWTZyOY6oM70n7cJG6ojb2hlxKgZ0IaweMow6ssMUnA9DqyqdbFeySVMfOqI9tziPBRKtj9
8ZAu4MdYlN/tYeBbh9bRiDGBCr3+cTIFURPDCgkSmO1ZmijTfAvGBBgXr947IbwIp/Uk1sL3poBj
udW9QD9W7Ys0o92DsiBlgwlg/KKx6AKd7FZMFlGNs7jUXV/fC+wlDZeQeSt2qZbjIweLfkjXmHl2
KVExKEybCD9I++jVd+XRG0WVK5rk2jOs5CHXyt5XmP2fS5BLd9D54Q41TWA+QPyT+mKiDR+diC2a
0Ncpk9uDqpzfGnsRF8/TU2Uw/6tFseaa8OzS+0/0hr4MZ1EZPf9+JtLrLWX3kuLHoiLWUslvIEay
Yh8OXcsAI0Q7usfsaU/rwuT5WRHxhSa6ov93HNPFBMN9SEUnErfJDqbX0UTpmK2ANGxJgeJRx3PF
z0LsnfBomlG+qmCmgiOaCTg7Jcox1+1SQhZ+Zfdg7Ozk0cpMe4tRxzwyk+4usFYAzYyDCexanj7N
czI+jpgz/2ir/69x+3fGbfr5jBj+0xpeqMN/0oQXrPG//nHz7Uv3Wea0j//AJxze/vUPRArLD/3b
uC3+yd3vuoz1aMMId/mrP+0G1hJtLXyaSuB9sVDT8P0372BxdDtI7pCn0H+lU/0fuwFigP+CAkb2
099Hf+xmEKFYPMi4GLxlavP3cVjhDAZuwkRdOSUC0OR6BvRiwwF33DbT1RWFs6ubkuQymNzJQGrB
Cl/N+MBsxzssK+h9UQbRzLbJsa87K/PYlkjvaspCzIR9YbCuSywJKxtX1a6a0+EFSGB50wV+m22U
HQ67sA/SG3sKCJIiogxhmgIf2liJXJN+5Nz0cclOyqfnbNKLuM1zs7rtx3E4h5UHpJ0Oaf5E2tt4
XDwLeCJoVcAcGaOnwUwMe9UGdXgukqA8d3b/5AX5fADINe0Zg8S3Xivms2kV3XmKnWjnhPz6M73S
rTE6/RHf3gyvFLyJ8lChs17APAGKUzwMCwjFX5Ao6TsdBeDVdNsuyBRkwskzFKNBr4n8bDbOAlcJ
E9+699+BK5OXbZWJWXplmNV01cWgWQIYLeU7rYX3KuQWVwFxMRecS7WAXUwILzQEkZngWpMX5N6n
Vy2uDhaHBixM+k6IabmGlEBgYzAhJDvwEvOxK13e08kCmCkUqBlkVe9AWwA09oKiAep5Ym+b7Ug7
pHuVAKyRqHouzLGGe5NUwxW8y5SEqYVx0y+4G5qIAx2aEP0sWVOngNSSC20DyEHFP14x8tcX8Nec
z9kC0iGDp79nOgZdp1xAO/SLUHJ1CVGA5QLiYZhg7lrLx2AaFdWd0ZvOfa/d/hPA6uK7tqX5YC9g
H29B/JRSGDdO6u8QtfQvkG0gAWEFCQlFBQ/kwNJCrI/JC9ugCRULjNC4AIUgB0xv7SjlycIHdpVN
9MFhsYLsyN55ROGCJiKTDkpR21lAN4x3etG0gIwo/5K7Si7+W28BHekFeVSaNckHdK9WQeh+VrYK
LqsFkeQ6orlxO2yRwwJQgj6JAGaBKk3vfCWa/9lVs0CXCrABF+YCYsIUlt3iqQPOtGCacirEZkXB
bHwlugOOU/TOdGrf+U6BD+qpSj3Ivwv+iXkFjZMSK3dmFOKFYYX53C3AKFA7TDldOVynfoOxu25a
xXY0nj+1RWML0KTNdMkIIH6gKy1OQeuuumDZdiq/uqXz2J9tRXp7Lpwe0JOawdtbVuUDMWkXkFxP
+CA7FFgAkggpxk0BnhbySKKDTeDSAcOcLFYE1NFjJ6OXHHqvi8onlpHmVlNiX1Rxa27VUIptCqr7
2k/w/bPJaRpsICkdZzIuT2VcxqcucRkmtZ7zWqQF4wWe7elZRokPby0Y9L3n5SgsgckZ2zmzkgsS
oMvjMMNlAMYEEXlN81moXdWQk51FSKpIbaryEnVfED/5VtU27MHriBqvbSNWkrSZYejVb4Vl4pYe
vHK6dmYfP26aizTfZFoZT7GSMtziJgkjXtExXIvUysANZ1Vr7wAPzSSpBc10Zxem9dxJmIeIQe2u
aXeFVwtzukbeFUwpF26Zwts7soNhxKzjUXsMXSZzkOY9szGI7I+xXzb9uXeSATB7W/K0H+fGJqly
3Qfk/DUbV0GWve+yKcZLHJPoXiG3KsxRPJbI71p/GzQYoXYGJLXsTftNY+V7ZAFd98fc83/rgN/U
AZaNzv9XdQCI0y5O/1YG/Pkz/9eLslj6QsTG74gWB93Ln2VAIP7poQunxEfru/gW+Kt/e1EoCf7N
OTL/ifCR8gFsi8+tY/83ZUBgfhBK0PrE+MiHmYySmWJ7y7D5L2q40K4rgqUDIrCC+NOYJxNwFvYj
iIVeKsO775RxQTJ0+xKU1gtvW6Lufb0DN3zsl1kR3T374IylPshlklRZoziEy3Sp02az8ZeJE3y0
7ruOcEPUyzyqXiZTwMCaV+yP5tl4n1stEyynYL4GWgVmmlFNgLz8MybG4HaED5gHfXlZjeSvMDtY
WsdtSyapbUMuY2rGcGvdqvKkJStds0zWMkZsJNjOd0JGYlP7xEZaehwe7JRXWLxM55JlTucysBuX
yR3ZO8+eW5I1u0z1/GW+1y+TvmyZ+ZnL9M/yJEOXZSJIS2/rMiIcGBUOy8xQL9PDkjFiPZBMqpiB
b7plxpgu08Z8mTs6ywSyKVpaBctUslvmk+MyqSQHadpiC3zrlymmu8wz02WySXPjs62YdTKu433K
9BOT3EjbmVnV3FcxAItwNS7T0pKxac/4lGnLKVrmqYPRTheNw2xu8mvrHC5z136ZwKLP3ZXheIcv
sTznLElXaREQB5KhbMtp8BbXXePE49YOFLuNqs1fBjrHdwj2gO1Lo187TkU7rIlVd986OOVhE4tL
N9fsbY1SdBdx77XsPpr0pquL8QVwDeMA4YVPU+mQnQieggFOzfQrAae6lSA5Di26wTt/HClpSHBm
FmYrcdE7QfPJTzN2qpmviqcqrwguKJj4m8TT3LjV+86fwJ98F5tNd8XQKNg0qWNx8kJ7INplYI4g
7abCSBpFuGBrszq2xky3qg0qH3ROseRRWXUJeZMJ36VG+LCzRz979W36DJspiqst2pHoKbPZygdO
VG6nMq3vrby2bhxvqi/dZSdI2yt7bRrIfivCr9m64n23dmVmTFuKmulWC5XeDH0eV8AT3WkLOILr
NxJW7PQjKjuBDWTTtYH7GTNk8aQZd33pBt85QKAdsnUse85qV/NvEjXdcgKNNQPqlNBbpIoPzIwQ
+/d8JNpJPWzMKta3dsytKQZiGy6EVBx8S5LPmVcEvyNBb3RTvYFOUy2IAHI016EJCj4Qr2rSbmGS
VVutSr2Z+rL5lPD87VMPgQ1WCDrf0ZRKb+UnffHUWFV6o1sGBimYsr01OM03MdFXjoa6Ob3/Zhku
nWCHH5+PL2zbv4O4xKhAdIJ86ygJ7txpGZEZffm9WBo2lSCXS2buuK49jToqXQ78vWGNlqt/9KeS
f1hEmX0QikVkg11Hb81QYhsg0On1/U7Dj8y3zcjeiVjT9C3TCSZIQFz4aWyWrEKaNMw6GbQ80bax
nylm2Ir3pevfdSJ2DzUc17NFbwcsPt1JOx5894J9Cave4FZHIhS4ajYo/B0km/6t95P0poLQcaL6
1ZdtZNnnCPjReWyNcptwR8KNCUX0GtrMy0ZRJoyZIiKu4QXwjb6u8l0RJ8Z9PeN+mD26X21MV7bG
7QoIiqsFp6i+T2MN9ETmCzTRwo2xrjPOnPZdcWW1kqhWsiVIqvJiPn4YEbj5BVFT88wfaEE+BYz+
1nZbEwyezTeySm4UpvHBkA+qpWenRP1apUy2Sk8DKbm2+4H+fnybLAVw0ScXZdZ9F2N4GRLyt+rp
jFW2f56kQxcx2ffe/BSz8dtQ6ARXHoN+hsigvaQB+EPX64Ak83PPe2xgJ4i/ykot70wX5FFamXXj
kVG+ya0g3nh+46wtHxcEfIUbQLSbcco2MqqPTuVHt1ZvTCdrssnxrmNUG2PgkTta56RchMqFKUTB
6qMvu1AK33Mf5KRPGZ31VgFPUq39ra1UfdkmaXOZzQPJpHZpHbDbfO2s/qIKxB2vSWK51eDQn4qj
T0Zsv0gj+KoHLGckA5ekPUIxLnWFIah0yFkEUIGUoCNVr/G8+n5wljD5JJvfSgWwZ0aHs+gPIXRM
91U2NMfQz/fowaGFiJkLnHrWbmqHCPCszvF2Wo+epnlH8+qQT7o8mFAJL0YW4Y0ZDM12qnLiwcKB
tvS8sH7rT61JPulU1eaVzk3/2HHjo2LwzA1A6U+mVbZrkjBWg6W/O7o5N2ngf0ttZmHu2JqvPsO7
jZXnDz3Ghs8aeNOWZ509rkP8oDlUCBEYeB9BF7rtSs2E7E6OKi7ibHZoYgWgzWamTGF035byLdF9
tDWrQN8gqhoxc8ZIMtbLfkyvqrlb4sbs6qq2vBuwZPkdt1W3BetsQRnV7na0h4qwxcHILvIqp8CV
BpmXlt18k4LQC6JHDrqs6Uo0zWeix+1NG8iQEC31YkZQ3Ag8JvaTniKGkOErFs1PbeLsTd1Gj6PV
4LFzcpJ9mXOuaxeFGUn3jxEuqLXHY8hWsIpfgoz3cCWdTY9s8WoMaIxTJARvri/U2afX+pjjAKeG
gAiBssgjsK2PRiaTdhRMKFqzR/CnbFSAk32TePW/MTcrjmFX+ktMUIRMy2A04bnjLpf8bFw6gGF6
88aPsvrOcZGlkLBNZeUsCtGmC24a1YyvlamLV3Ajzo3X4xkVVFirzgMVVvAUsZL3KVPkpBLw39Dd
hCtvyuIrhWTCOoKHtQiYljNZTCHb9iBuITgxw3zqvck4eVYHQMlhcMpFrM111MXwd/NsuEJz7XLH
VFBf61Y0gFjmkdfgNNQ3dWD5Rxe93zZqRUnQURs9hXg2zsyZ0mw7S4DIDMwrg65NIA5UCvneIoQb
onTBpmkUtbtNuul7RZLMySrj/nHs0vGiSfz22Wt75FmshRvaw/S4/ZG0DrcBS+PPh7ykCmOabBzN
mgWsIR3wokavvm66PkPzoSP0L1bAr1Ugh3SLLz485pXsovGUe4Z53UVVR1ZF3e1baDjrYcyjNTXD
NYj5HUaWfWzH9MOD+VPWdXWzySqFkG0kyXu2gK+lcGR3pWv267rL3f1cz9dTmhArgbRlBfbK2YlC
qts5p8bLVS15c6ngBE23uG8zOaJbyo1PTh/ekF8lv40+7YcWyu4ubDyA+AUMKsMhSBiubUom8Mwj
jrlu0TKceYPWp8pnJ90sQCrJDg+y27SfxineSGe+157j30ypTRxTEGR7nBJ7j1bzurAgGqk6/tZO
eu/0vPJUC5NcpeT+TeY0HRe+0XrIZHQgRugqjduzGwmx8aMgO2jaWZdRhosFiYOR5NaW8e45zFld
rUt/ILBm8fsmhdXsc5hc8Z3jZS3khkGO4OHkuLS3QoOuw1PMhp+ud2jGmoHBWOjpMFH/zleCUiVf
Z3GZiy2wYLWZgiVyUQz5lEHlVsNQb0ovRQUtY5Xor0lOX8tdeU5U2xcLtY+e+p0BHW1XVuEy+hnG
+8if562l/4e9M1mS20i77Ku09bohc8eMRW9ijsjIgZETkxtYJpPEDDjgmJ++D1JSNcmqXzLta1Fl
qjKRMQGOb7j33FnfRKlTgT5x7GsWDJ/r2Uq2s3IvSVAZa9jjAD5QL23ywElva+Ykb3qspnVqlvOb
1LK9HgpCYRPZf2uiCVGOY/bXft9bG1gx9smGZraM8PUdCx/zzOKlvkSUKlszZPU6Gd4XLO/hqiZH
5nVoowlVRANArwzDU2Ek5AGkQqyzWoMl7BOw4+wZeFSqHF+nneyFHzwEUIlWTmZfzRaFNuuBd8+E
LGLXRXPjSpINK/trTGgTu/kkOE0REEzGEkvRH7FKeRMsDd89xknnYSg1dby2DxZc2mOTBvcCc61Y
1dQyBpq5NjvOc0hGyTzb09lGhfdJ5cX8nDciv9Zx8ZUGNCq2lVl3LDPaZVdD3vqGGOivdVHw1Dfq
4t3r3eXMCtt215XM4RopmhfKF3drokC4tFDn1tRAFytJnVsynSK9IkvbOgmynDfeNHOndeXw5HaA
tGpFfNHMtBLj6dTCCytrwHfw3eM3hKFA28M0GXcFAQHgqIIG5QmtITnPQx7474TScnD0kSMvaA78
5xZP1wuQqPJtJr5Usaa3bIMj3wMJ2QGoZLyKrM9ZBH7hIvWD3jtufTkfk0UGqBZBYLVIA5NFJCgX
uaD7oRx0yphMsjQdyMrlxW/riKIk/VAZlovgkOXdIj6EG/OhRaR6XqSJ4+9CRWsRLbIt6r/Hi5DR
WySNzSJuHFE5ZovcUS/CR7br56wBPaUiRJFuIfo7chTVhZR7NtqLeHJeZJTOIqhsFmlluogseWOP
NH4QAQPglEaKFDP/UGV+jDL+O/X5u6kPCxIWL//z9ucAaSpJftz9yN//yB9DH+nYvxELJHAc4vqX
YDb+NfSRrvgNkYANdoCNzEKU+tfQxzR/MxfFPcMZrAUu/p1/DYGk/xu5P5RaUKP/eRyk87MNjKgb
lPXLWsp0sWaA5vhlCISnN59TJzLvtVaLXG0uYIYCZyU2Ys7ZJCsbbWGc5M1X5SH3jOPMuFBcTPvS
Nibi4xIoddBQl7SQMB82BrHabWAoiodevWgh+Hu4HFHfG3BT79KGRKQliJitPQRPfCfky32IDU1D
AJ5ftKUf8sUKitMF1eB8CCJWMLE0um/lbICzxX9gQ1RN4tuxZFJMudMOr4DwYMha8ZRQU/G1reOo
p+1tsmbe0QHXJyKK1VtHGstry/QVGj+rboQL0wtx0M06ICHDoyme2299E0n6l9w+RnAxPkWxiwrM
SJJVhXjhcZn6ZJsfrpf/YCSxfl7HffwEiw+HX1UQ6CQXRM2Pc7iCHUEKP9KFc2AFR8fqnK0yWWqt
gmokQ8oy69ZbkVoc3FWeMs/lYPLRlOtXRIdlgu4xTqetx+r8GMxdfz2HTnxj4ix4l0lmPJe1oy/x
xGDCSdL0moYaP5+/dPK01P4+ismY7LRV3fp+8whfEAuuGs54EswHMzb3xMy9p7Vbv/31hw5+ts/w
oW3hLRcwrA+xbEZ/8QAqbEJRKFR5b1dF+CKXXz+qKvlZmvZ4Z3iiOXbElxyLdCB9L6Z6ZMrfzjvN
04TU0VG8qUwuwxdnGG8jAEwn4nac+3Din2p8/99MVcmryDCH27hzSSmM6vHO8cMnhjEmuBZGJVlJ
Gp6b5eKQlAOGMKMx9hnSuQ0Ay3Y7i4Jr2mpFfyVm6710u/PQmPLQdqFzIE1nURNgIUzGKduODrmK
rHViBBovuQrSk21Xw1dowQTPtdbwFQSvdfSmvDk0LQkGYUxBqvpu1ybDeOGmzG68nrVprvGRZ9a7
QFSAUhF0qd5k5JdegW4v1gldR7dJEtTnFVqSPQEyzCkSpjNeiVZuLPmVVi3JRtcFCUnnyc/N5wlb
0jc/p4xAU0SvDsgKqhw6FrkrY60P6GmSq7xtxTXwVNSmpeyvHSqVlpadrMxtHc/pYcJmE6xnOzIv
RtKOt7qVfKHmMvQiWfkwOMu9aWQzyZ2DfrZjXb8FaISIkW+CtWBSdvPX184vZxa8Hd8kBYCKWFoB
v+UHPu+HwTXpFSiue8+4xK2YPyHNLPeG1EzRxoGUdY9gWfy1XDtNNX9FJ4+DpdUsD7Etx++pqsYb
5ZrhqW5F/ezVttrkcS72NfS2kRXZpmYX9FjU/C1Z3zhYMYgH2uf89ucKxOxKtMjICUsZyY+szMso
6A8A5vNRp86YrnFzJmuOq2nX4w1cDtQqo0cHb7t1WoOgHSbq/J1jP96Qqzl/+rhsVYoQPUnc6bqp
yXaUCsBYlfvis28U+jnAQPdcGnNNrmkCR69A1x9DQyuTt1IQnlM18PsJDO1i3N8drpdpBsyW+bF/
64uaUdlff/0f6Igf3LR8/QucB2+yCw2RTcRya//w9Q81IYbR3KAnbhQ8wRZ34WpqauMeTCqfQKYm
XXatjYd0SnrAyaMK1PXYlPG49wlsojXnHmQoRPD1ifBt9Zr1Lo6lgJKIBZ9swhfGVnyYZeZ7rJPO
2P3zD2Avj1fC2Hgu4z74+QOUc6YbiTH0kruAAMdUjjc1mOtdDZcb7m/JORPWA+eF6XLElDFbZYIW
1KsIhXMlBzdEWb2ElUKtfQWSLc8QkEk0NFH67urcDx9yr0ZDFJcRHelfv/eP5/EvX77tQa2EDARv
3/71vTNBThr4rM6l6hx03ey5w+9czSFRRFgjnuSczNfpqMfb3OvLfYuskdVGWRInpZL+hNmLjE5m
ksfcGVALQlp8aN0CNehgA8Jr6q68nX2dnGk/xruhCAhAb2EIfwcByEwlSIgUD4fuKObZx5+0KNQ7
fDAlpniPnKkUGfi4DDxbRPzPJvaVg+GjIdYYvrchcKldri2A+Xk8viDamPfN0IfU3nGzBfZd+msy
ccZvEl5gszILG76fVqbcknMT7Kwqe0O/fNAxaV0rK1PqmNtMvEqPW52aYLz7uPXCwIjem9CI+62b
8X92zM9O89iYF9onRuVFavVrxkbxu1B63qUkT79w5fXf7LxYTpDlq0m9ENp1OV/bYtGw2QUnn1rg
CpNZZA9CmYRy2LWbfPaK9KtVoa+so3g8ZoOpSaphMGggBT4jFNQbh4HsDSxPniV/fSFQJHKV/nQl
BBag0MXYTU4U5eAvZQNnNZm4WV9f6Mpbj1wubrDVx9lM9hUjEcyVa4/IpYRYtTjaUYqpVxcLFGsg
ziTCSvQxNqC9x3maI7BmRIffRyRIX1C6Ftgdyl1bM7lacSeJt2kQ+SPHf/tm0ux/6xLPNjaklhfg
4mMfn0FJOXbdl62zLTxQwytizsB95lYe5rtchghFg7noDj6d02aalXfE4vLIvF3i8sRNlCOgSPaY
MoxPTEImLEad6N4x9XBEZiW+0QqR9ihn2B3ctQcvT5aSc/ldUUa2zxqVIetvliqjmczbwJqepUIc
gqnAWvF+4mLFyKHcwxjlYk1Nba9JXPS+YtIvNk3fZyfSvcRhDvLJYOQw1/uZsVF1TaiEjSC0y+In
ngPJkzZSwAizGiyIlUmRPmtWDGw5stqNDjF1C8oXi9MAnaiK343AkxejH5YCB5HwSfigTA1duJsG
B1u0Ytvfbtm/EIGL25QjLydpU6C0aPjnsO0WUWKM03iNDcS2Nzmxuw9R1OpjiPnJXs0ytd5iK4Sy
EsGsya5In1vKn2D6hBS7QijBLOaNeD7O1bYucARysou1UcIwjZwhO01cCIz/BxZhhj3FTBtBp3yW
1QxiZhLd/AnbZMg+BbXQpaG2PLRQ8aOV1vP8HcGYf8RpYUBtLzLSZBnsRivU18PW7slN9sntjbEI
09kC3uQqTGqqzNUIVqElqpdGVoVig6w7/+55w4XWOU/WDmVriITdKxkdIt7wvCK+MwtvIG4KtMhK
B9P86eNG+m9n+3edLQ8RHnz/c2d7fCeP5qfG9vc/8WdjK4Fkwq6EXglI2aWN/f+NrfRoX4khBHhH
Y0NLSbvYxv/3f9ukO9HjCGG6nFrAnKj6/9A22JIMJwzttLXLeUY3/I/EDfbP/YWzaCotVJWAOpFe
SuvXnNxMhnXneKF7g/LWOEZhOdZXJS4O/IE+trJFVcRhbrFGFQGJmzO47+ANLd63GKrLve1llrOW
lfXgogN8zjwjuYL3QIpHbvpYAoiJRK4VzDqoNgbbDNIJczOCsxsNQ/0oyjo0VmWfENdylQWJRmyV
p+mNB9iTZSAlwg6TVXkswonDL+3qNdk0xHUWUOABUzk7vOj0xWnQfcrA8xKjIobwnLMIOevObPeT
29cnM2iG91kCbiZi590OtHjJh8rbC5WoL02RiTVTexdblX61mpRbEzMr6zPPbOKreYrHg1CVveOH
Mm5K2k+MWl6/i4VP/bVuoC33DXbHThb9zgHBS7lGqvutEcfmcz+NC55UbeClqTUxCeIyAce6tF1d
bmBuPOdOEjyOzjjRooMrVmbwPI6+iwpyWodWX3yi360PdteYN01R0OmxZicjlRysoq+Go+PGyXVg
5K9BW7M8hOmwdfDtXaGxDPZ5ZfRvOvPC4xQ61o6c0/wbSkoKiNSX35bCteboaapDYCbfus5stvgu
xs+O9IcSOHAaMQn1o3Vd5P4X0+yAC3mEe4x+9VwkxXNt8NJIxSA4xEMPm4YEcArtagvhy1s7yivK
lTeULMwI9XYkQc9Bce/NI8gcnCbquFyRj3Wv3R2OHfwGaCuyAzv6moewR7BAXvXepjSYLO8FreYE
CIHkgJWbyehiZzK7I2dnviU6hKzW2a7PsWUaLOfE6PAqVoX4w7P3dppTLheGldwPrs7PDriAc8xa
4BrsHLQyYv/uhqZudqXW49fWt8luoZtq111mqO8Bdn5ywAdb7gsvHc4sH5LD6JT6TKoGYpXRHaL3
GIPcOlc4p4BxltGKACXvStLhVquk9cQNEhaB0i+Y81VTmqJc124frCJfd0+gk2GC4SUw8eBmNVNQ
4SUbM4r7HTpDfLtGYaSrqjCDq74oWFS3ysZmyK6iWcJfzknNm/JqV5EEMOnHiIkv8aIkGnyvUKVs
fZ+4Aw+pzLlxjHd3dkBexXFKBHsYYbdqjMEEkk67bOG+ReYqgmekFtmqb7wrFSLnKchtY/XuiDck
vvnOZCv9NavDmSKx6Hlg9bG7X0jRKxbEw+egsi2mRaEHC8gPdx3R9NG6zIbpqhoMu137KKhOvpsN
akOSRbydAFHcYZavtnPNzNl1YXO1o4W/HoPJJceQtyespHvCz1tBDCghhKQhD0MviJIrQ2EMc4rA
L9Z+wEdyyZHEX5MHGibZgO226aetnPuUxUE4bZPBnx97RJcrcuLkLnYEfpBg4idp7fA69oljcglU
lKHfPDAJci+B1R2a0ppvB2bhaxIZT07HbY1myhyPSViwthrc6g6giAFkQOqR8CB/us90rq7J/GQg
ZNbpl0SA7DVc1tLd0AxHf0ri8Ej0hwfUvIZQzjLMGpF6slFhOVwNnyK7bs5TqtI1h6e40cQWrRGw
EF5SJBaHAtG3kTWI41zLd1Rk7o2y6/II4MQ8FrpzV4nUZKyWymRyGEb7BhLmJkzUg+GpCaaGabX3
rA+nb4VAVTob3nSYUlZFHukqjAAl+ggqyngtEyfbex1SymSJYxLm3F4lcTc+lrmwd7UqI0rC3r0W
+EKQLHEQBbDoNiGmzBerEvFhgsOxNsYc6J7dTgZKAMd94SE4H+wgML7JtDbIvSF1ZXLt7nsaGtWN
7STVRdcMRRUgNmoc8RrNRbStZZ5DN+9Jh+21QedEsf5CW9GemyK/aPQ+pzhwy7XVNOoKm2Z7N5fs
t4bRn++ETIJbHTfZ0maF89aO3GZf2OxI2b34G535/abzYvtbtGgWBm/82i0BARlnZr4KsyFeN1je
zrHBhr9SzvCsAH6sbanmCwTXAOFN5b4AieLeIGkZnIOP0TjJxmsimA0OrAiXppPYX7K8x5CHivdG
hmW5n0UlX4cislEQzY8sxsK1OUzmweld8oGFETr3SSJH3NczavAgv8xCHqke6AsaSy6RIRM/cGk6
AeFG/adBZdEzYQGworpCkyVaxndprqdyZRBu+iQitz4FVu2dIj8mQ4TLMThwbmKCbMVZE610mefu
jkxQ/Kc5LAQc69na4dpjKmEWC3RhxS1B2xJI7NBzFB8D37hk6KLYAjfEhlhWGK3BoPiHZHQJd/Hb
fAvmoFgLPzxjXMr2las7KvHUR+yAbXZQWHi5oeJdV9APRW2XrswxB+jhhwX1NqE8AalQr3Ei1N7o
hXs199r7Kr08f2u0ItiWEC1tFc492JZHMdlgVIOwZqVnEc3VGvPe77xuWzte/6iLuDs5bvGazml7
jFMYV3UGnL9nxXroZjL1CNSL9ClhQ4lkMbIvOiqru3mBJACWcHoQgZ+wCJsvGLqHM4ZFBjWIlvpn
mSTGIZ9751yoJD2ZibOrrLSm/sbv6tpPozHYKwEHZZuUVrjyoj5/CPxI7Tvc97dYMOV61AogRh1+
85G/EQscx3uUG2wT2akfNKDac2zbA5r0LPrcBxqTmO6rjZrx49quM38HnfMQF+TtmVnq3Wchb6GV
GSpEqAGkX1nXPafqVsXyS6hZiBWVDVABqX8ONwsv8nieQmk/5nWG9A/uwBYleb+HnEsK9ZiFX5pu
Gvf2mDRf2L+xnA26gL252R+9Ie0Qbusvg+RcCUQhifTpAeiyDyU2/tXoHPR4BGOsPD+dTwHByF4W
5Vdje+VVIFgBPhX9jZ1Dcot9gc9UePljarjlPUVVdlXWPo96R9IQJUNG8i2BdnIP5lbd4MPeFa6l
9j7jxGsYCbgaRsfYx6ld7ERsRmePTmzbkIt9iNiHokEBBXKHVGM8xnaOoMjvms2Upg660uGLlpy1
0CsctWdxPd8q9I2L00aeqrkpd44/jK+dT/z5StdwFMJMu84qy0nbWLko+zZONY9fS5LtvrgwJAVl
7msRBeGGN/KdbJx6l7KBr9ZTaTTHSQt/XaSZcWAkSM6IV2dFupJ2Vl6r0URpmNnudugLhhG4qd/x
lpt4IOeBR5qL/Y0IQ4SJWXpL3btuE5HvBtOddyJUPEGHUCKCzyIUPFSbMauEQ2gZ4ruPXWrVTnm/
6loEe8ScRls4T82K0qPZ6jz75EBfsdBOTIgaQr2IWk3cd/zUX2ArRge6+nDrlZ3SKwR2zGd1p9eo
8fSmJoPQBi4bep/rWDSEv3beQuoRnzzFA2mFxi4FvtLKr6PycnJIRg6E3szRNWbmLizJyZP3/hh2
Kajl3o+rr0Sw9Oh6SR4PigdvjLPMPoWOn2RX7egH1cMw9XxrmFVHw2DCVlIpr9IGBg1B87n0+nWJ
pXAD9CXzNlMclRujDVPCytEyf1PARN6HgHdIjeB85s9UXwzYJrvJ7NURicxIJEUPbVVoPzl1vV9f
14p/u9Ju9WJx51nZ1GBk8CFwBazmO8QP+wQGdLWK1FgyRxPkwCejf3RxmnMH08zdeJ37MIMdWdXo
Od/tXGkSH71ZXUGBJg2OqKxLU5CfkrokwhiFKj6JgYgT+A4T8qJ46A523vrLaTBtqPrMTWVTwpiD
XmZOSXZwm9ze4lU2r0SpcUsLNmGJI0AXMzbcOO5UMNExeD2RqQoEdm8/a2yxzL4ShfRKy8UCJnJc
VHxzFwY1rMnydnoZnPA2SsF0r0QejPfIQ6NNnxIavW67WVxPKjLXaav1prHyERUxEUEdjhzFFJ2n
MPJuVHsYqRmerbQidncs0vQh8vP2paX0pGfS/c1UztE9Ce565y9fNpk06d4IWrovxywgTYf90GAS
HhlOdkocMc/U92FYiJbES/7VDsnokeF0eWmjALBSLeunJm7YikGo+FxW0VPIcO1sm8y8ECcK42CZ
y9a2DNA6dL248oJC3UNr0eUmDFXpXWNOtj+Vcf3qzQ2yRTWPEY6nWMxrH4pTsk7myIYTgUeYoLYp
f04FAk0/HcI9OxisTVMnzT2tUPuINIHIdlhHa4VrH3tupIgJZEiYNsgiNsz3Z3RqrYNarYZ30dbM
fDcwy4e3maqPit9w9Kqpxumu9nzSecogTy5NBB9CEMCD2DDtzK32Dbk1PZBxaMSTYzzP6RleZnIs
MDPe4F+ngR1dLiZhvJEDNz/G5Mw4K1e6fDjkjtVWOBmhnBwVJlf+QH5h6s23xlShnwPgu2/NPr+U
S51kzVxXjNLbFaY0ULpmhsiMypc9TFAdyjSU4B7gWtJ/LoWsdJqzY1FcJ6VYXNwzSvypHjw85RD4
6s9VO/jFrSTM0AK25NKM1ZKnACgcxqPrLnYRcoE2cOd3AxXicCcDdI8ugcD8hb0xPbflqMaHeTCQ
NBMVTcPb3nVCs77Ydp1nemoVYGwbrvhKGh/0U1QThmNpWaFA/D+F3et4Cd69maNxHxpe/ZDnxfj0
w/jnPyyq5c9aAdoHwe7NgStOVcZ0ZxFG/Lj4UaTcpbklhxuyC5yNEZgkLpk9v0hxNMD0hdEXs7D2
fWqerMzZGXazc2K59b3wWnXszKp2y0fdB3MKeCjZ//WbW3QKP07DP94b+xxp47cM2Iz8/N4K2del
CM3hRqmG6DlqxfCQ9H+3efwPL7IYeT2Ermjff/0CCAEaaXr74SYxSQbgP66R70qv+n1B9d+R5N+M
JE3qfKaI//NI8ubb8L9eEFz+OJX84w/9MZX05G++s2wnfVtib/oYPv6Z7Bb85jFeRE3j/T59RFPz
51ySPDj8VFzdeK8WxzUSjT/nkuI3uje82dISC5Hd+0d5P79cpchrwAd4Dvx64RBX/2vYiOzduhci
qo7gWzhvsjJCH4d0+mbOWV3/8NX8h9t1uRt/uCM+XguDH9k++FIpn35RWPRasDL2ZXn04G3dzP0k
b9LOCp4mvoFzXf9ToPTyejZUZ9NDssRO/teJa2NYnFK+4PUKyW5jEIodaDrO8qYdF1hSG7rWlpNX
PgwuwI6//rC/jHuXF0cq5aIr4dcjyOWXD1sbAkEnD87j3LTte5HD16R66vFKgKy4jIDSn0JT/B1D
+z98xWxEfMt2iW9iEc5l8+OBCCIibQbfK45NIRewUty+9ww1cOkkGGIiMf3jF3QlFykvhwkQzO2v
B1AqjBFTKPGSsRFWVx7jGWrCxTHiW8YXC6fdy19/rfLfvlePygrHNtB5vlxzyZX/8RNOWoo5Csce
Hv5YQ99wQ23eznMt+pU/2HAqpi6RN34O68+bMnmpe6d8KpViYxMTXsLI1dPepZ0Yta6a3ul6eECx
PssxGD9Ppv83VwHUoV8ves9hNc69b/NrcrP/8n5LhmdRWrTdwSGfwX4wCtMJr3SEBGwXVfBuijqS
w0lC5s3ZY7WOfOAenC5GgDbHFLHrnj4gX8WknNfI0pQIIGi4ljRgq6ti9iXKa9QXp559VLEtm17e
QJjke6gzB7VoZ2pYMEaTLJ2COfs7HNnyhuxXo9l2nqiulDFhM0J1ehcmAfMYRnqV8+b3lprAtcwU
hhhYzPSqsZzxDkk5lrTE77PgkIregNAeB6DfGrPhkgvT2mIarSeDIgXfiWT8HbgjqCl6+HS8bu2g
tz+N5TScSxGzXHOdFDQfOHhz9XEQNFPBfTr2GsHV0IItymoMAmNYq5cuNdHRNsI6un3W1uuxR83n
F1Z/J4ivL4ghnDm+RpEu7ujGefUb2jhQi8AHij5ULxa+8YtRG/LBaRdw2pw4r2x9zPJYTsH44oKJ
7NaslOAmYdMcL53d8ElVRi1akJldr/FnwyeDt9VsOn9wXvOO79Gf8cKFjS0fuoAfbfbr4AldrPPq
Gu54SSK82rU1sBWYqqT118Fo0KVghRsvv1+rcRrBw4nJgcQsv0CCwLAs+32HD2tOPfxyPfRQjIxm
ymJ8O2FSHLMawXO7coHLd9sW/Mpz3A/Bk684Tzdt1nnjFmI+10lfuvZrpTEwxvROd1gvgnOALOgJ
eTVbB/BDXBlEkxlrO8JF2EBvwM6KGumu65gsbnr3owI1Ney5MQW2E1XZXOOia/iRglhaxy5eCFSD
Wj7rYAfY7qOqOXx8//bYOmur8/FawMLaMMqCpVHTFtx8/DttGJbsmETKuTHH0Hd79QkAer8ZoiDY
dSjTi3W83B5uyyT7wIYgDK8kHAS17vXQUa7Rql4WOR+yl9a3BMHvyJPSm7Z2tXJWfpGZ471ywZ6j
167GsN/lKSYgunX+ADJNKY4DIoV+xGtmlPFJa8Bee1bM6bBBSz2FF5b1aK3iyiEYmkFjG55N1EQv
RE3RdYAq7tcDzqvkbpjQ9D1rvv54r8uy32szLskgERmQQr83oHpmoMccvFh2pB8UfsPtiMJkFZYB
rEQLVHVcj8fBqu0dcRLWjeNX0AT74RAGTAvg640PbtExvVFhws9uTAxxmWtoyAWftTDrjWLVwvRh
lLcG6USXIa41tLuwd760dhbYXF96IBQqSMYrNGqg/fCtQVcSJh46Uc03OG+j91pzbLpF4p3AUjHx
FizaV90iyYePUPCDj4auEHxHTChBmr8HSYwLWBsMNDdc3MHJhllCKCCFf8B+3gufLMjM5UYa9mMb
R3QxTf1asri/SVk62Id6sDiypWdx0TVi0R5MGUz5WPI/VpzL44XHHNeyGSIoP7hGyFMaFOR+0q16
cWQbPBVTzEDTi/yCOMy+Hy8zAXRPY0xtAT9OvTBHGXMWNcPrWOE4Sh2XA7MysweiSdLntJm5sQLo
LkxM8a0mnmUhSQpI0QgCsj15jFYPqEm2mIrKDT28He2kBUP85OQzO5xZK/mlQEcwH+fY7vyjVTSz
Nayl0uPOapivnVxW0m9z1DvuFsj4KQ9UeB4MFd01AMeOES4LL47rp7xtXqdiXE7/RD7pIug2acf3
NAbpoo9UMjkFlTK/dEbYLdG6g7hWweDdsyllAgNxd1HoGuwU2LmsuS+9KzusGn8XlGZ5O3YQYXez
bT4Vsa821ajxB/UFawR7Mmvc0rnN7LWwwvKGrtJ+y6XFv694YjWPThyY4VvgDwnpRrUKq92Mrga3
UZR1JETpzDiz6Oz46grsQ3PrRJ/x4VcHYGE+HFhLsJDACuhJxaQbPrF+qUafWkS1DlTJITHWmez5
WesAfiVyH5vDws6jBjCPno6Tlfo3xjgFT01RpcXGYBD6LnKszk5IIscqc2cumhquJ6NkFk3RaCyX
Uge0Fcn14o02lzCDmjA1vUoD/p6eLPO925JlqQd+mnVO0H20wiPDe/L8CZSIIuqFjL+SS3C0ouDs
5iopNpGZcd43fXOYYjaE696JNCnijuufA8VaMvUrXjnlYcKSz4MKpyxe3nXYq+8/NLZoEZK9Fc72
6zylHPgfR6AXg+EkvHuB1y1aphiiUOnjzlaDfR66TuwZOc09uzNDv5cWw8+VtBbFrMnQ/NXLeT5q
sNjDpgASzqwVaxVR9K3jUTFM9DX739+WLJ0GOHgMNfIUGgaPLw/hz1WdNxhUJ6Cobb/A6tizsMjL
y+lkMu/EddlNhQ0uxI3g1TF2rF4Gs1bxrYmnkx+rYN60HvqZlyybZPIudq1yzbxisQgWqzyOajh7
gy96z4PjZ7unLtMM7ZPame7ZQzkvbiw5WKfGwCKkmpHlR44TjEeGjB4Gb8YLVYncPduz5WNd9YEX
sWgXJ9XFxve2wZgcdwO4ON4zVU5ieMGTyZoE1Q/C2G5dM+J6sJp6ASQ2OFZ3jWdnC1EwWb5R/Mco
pJyJx3qnfACO0Fjb8p4kX/+cMqB/nbuCKy7X/IyGXJSTrTmLBkMrW5FkS75QKJ5Q1KIi53uitLx3
LSii96wBctJDAGRGsX/JM/IueFRBcLIUj8Z6ShaavhHJx9SnWo5w0LXOCj/yyB62gkcjbII5w7xI
Nu2ApmNwGX4WRkANglBDnDLiBW6soiWT2YhBg0Oq2YxkMpzydFbX/Pz1pYK1e8z62PgMohFiYkti
B5MYHj2TXxwi00UYO2Isy7vB4XOAY2dGgbDVC67sSYeoEKxPcMOTjdVE3U6KSCIMk8WqgS1zrPo2
WkVtLi+lzRGDvWxRgvRNspIZFQmyzey7kdgOo8YqPMCZYNvZ1mxSuAOHNafC97IBnptPt8FI+hvX
NYVBV4tbgNbi1immfgNjd+3qqTiMnVNvqY3De3Zd0y7lIbpJ63jYjjZkZNHa1yh2y0/82jyXyzE/
8eQr9jaQJ0axKAt8omOjIL/uSBsk3TKebgXz1EeFNfelqUzrpuoLwDlWJCggESfmQQ6esL+zCnmh
8iu3pjGI7yB9nJNl9TZ2C/QBKemFpTfYaFuNdP7m1C4/iN1xC+8cjL3xBl5eXlFoG71aMxVHlTEB
ZuIEgZAKSTPuOA3btLrqatNACDPV6lpnORdpEXPaJOwfcML2BBGCLspjfTdlQ0ryD2X35q/bqKXr
+KkVR0pIw+EwWMD0g9Xm5y4KG3Qa8MRTBwVJiKK/HxlPNkvh+9ev82/dj78k11nMMmj7bRq3n18n
CGOWjlWrDjmkZogAnicfat1gWbUJs7ty7aV1+TgO//p1fxkM2rwsI0GoLcw1bQIVf+m6aMlzK62A
6uLkdF9bA5luocd83DEf5fyqinK6uG7MWVxDMUr+WeDPx6sHJl0xNzhv4tcoG7ykTE+kW+FEAMOw
mv3GfPCXUzf1NKc94DD+W6iGtmSpvAlF5nD/+AL+O7H7m4mdXHw8P1wr/wZHvH5Nym8/juv++BN/
jOtc9zdCDhl7W/CHFgIiV86f4zrkhT6jJDJ6UOr/pCL0frOxHTDko8P3sVYiY/xzWgc0kaHA/2Pv
zJbjVq5t+0W4AST6+1gtqopdkRRJ8QVBShT6PtF+/Rmg9/GRinXJkM/rjbAdsW1ZWQASicy15hyT
UpCqAS0X2I7+gpT4oVo3O/spI1BV4uSsnU7rEQE2UDRlwne+ppRjjpd0bX+7G2eKdB+HgA+CiYKQ
Tn6y+Z5O+5uXAi09XDHhTh5O1UUyOWRCIaqwuKX/rpL+B6PMv+K3UWrfJdA2ZBQ7f26U52J447j4
vxviZOmxo8LIi44hUA3b6hEjXjW9fj4EmrQPBTeWN8eg0CaYGXOh588LaYBLxkEH7MNU8vpHQb23
5zuO+8ruGdr0k5RTKqkEatr6e71R2w20kmFtxYO2HYeu30ZlXT+IEJoFra8mXtXSPgoTRcQKzg5C
CEgLm8Jn76HLAb4gRqO7SBWosW02rvcjyZULO7ah01qkMjhF+ZyxzYfJ0qyJEqJKBuEah1WoLhRX
s1aJArwWGd24SKq2WFiAbQ5W3ca7UE3tg+pM1ncls8HDhuYYXqoAww9pkI7LSVWadcghlvNo1g6L
ZJAkgqAQvwA4O32LJP+Ivpx+JZEMFvroPaUKGqQck1ewr/gyi+bCSIT8RvnHOPZ+q22V1k7XBVLQ
nZHNeJdWMzZohSraN6V26ahJtmYvNiCLHbpb3Z4/77C3LuwJcyERzgJXKNXASzLHeR9iVHBB0YZH
P+76H67MxmM36TTRLX+wl3YXM140vfW55T+FJfjrFYqf6ZvVk1yx6iftra4HMkLMxpC/lMoYQuJy
UvmAZhNx3sCu9th1Kn/RfINNgx70aEK/zUATLa3RtFZZ6cuL1PJ1onRmeYZv5na55PclS9fEDNGm
sXIVB8abbBSDHYJsf8bT8M2YxJubu+b3QcABZisRPUnoAzuoIdySOqy0bd4bb5MsancRUlry4kqF
FpKWPATTnySEUf6+jLCMZTzYyT5zzeYhAr8MWbmyD+QehZdl1vtrHbXFFjhCeIQYEO+CXCcDgVAV
5A2Oui2EmJIFn9Ng6dKlXzsDtRn8tk6AUdUQHkRkBhCTtayqWG77zEm82Iy7Oxxj7Z0siZaf6Dcz
MZzIPKYBnHhauMkesy+xY0rRrjuXtAjH5XYixQSPldWkRAnWzitJ4ka8i4WV4cOhSbsYqgi6fFv7
2i0x5cFxDCL1Ls7BMmCIj8xrkWrxNiR6bKsZtf/q094g7Vko/pXo3cJfJihb24Wh5QDFfN+4xs0D
nS0YrSU6TGNPfkh1USkYIbRs6nYWBIwbX9HJ1ypD/cYGCXLRGyaN7QorH06QfjmYneq1IUfJXVXL
dMGZE6BogszwVQ4w4NyyLyS7zFbZFmPo/DLixPmlBL5cNkrTH2oykV9DV9XWQVsZ2oKWgbpWGulS
mXLn++GribWiLfAzrRruZNMNKTGBpepBghjJrnLFRRpQPFaHZFr7hA50DGZqW8fO662JwObJEX73
nOOzPapZpXoc6VKLTKmBfjraNX0BhdX5oQEk31foZa5afehfanTEl3kbuNe4WPT71JWoUhsa3uuB
gIRDL0B4QXudNkFZOzdxVOcvI93zYz1izBziUF4NCAmpnNvjZVO55iEBnLDVYF4uy1Fad+WoOyuo
A4Rs9xTClqaKhZrshXnxSolRP9bA03IKZX4Cn8ayCBOHo7XpfDbeZGXJbBGmRXhX1V3805ysxtNI
zVyj1m22TA1zNUAS3JQjRVJZwLJZNWXUrPiqGOtWNapD2lsTFPSiCknXyADJIAzj7zT90AJUYCMG
tPNpz68N7gUGk/0IW+dAwMC4TE2fgPGY4iEwkCx2dw47hk0Rx9YKFAWGaET2Gyrmxbok1WRbA7nO
uABEGksHN/CGXYJcq2Nd75RaJcUnrJxx42N8Wtv+fOYXyD2WHW4aZN4Im3DDUTPI07p67SspWca6
5Ahfw0FthT5dsgo8IwEgXo7DtCdF3L3Zaj5tBHibg8i1fNtTlXEWc6gMWOhCe5V2jksqdSP/V+O2
mMiaob+mMZfs3/+4yC3zDswZWqkhwMc8mXZ/3U/xcN04o1x3ToJFkzk8cXelszK0ACXT+5AR4icA
KA0s73aE37vQU6m+JolsHrEiNKvOJOBpYdS6sn43j+ZlEMNexq1m5IP/PTbC4oHzULZ9t8iCn/LX
0aSpCypylBMqFXfu0FI4K9oXx9XlzqFxmgCGR2/k+InqxX2SsHjW3RVZKdy+dydkrbnRJYDe7lLj
vOsuRq0YvEJxR4FamCp1LXRYMKrTZXvEMjih0MbBeCQuZvJwI/OD1QEDF3om604bGvVJNt10jIyG
R1fO9kSzdLBo9fMBZipbhoU97e8HbIkLrW47hG2YFsvI6nsSJnj0DpkYF4WNC7BN9fCnq/GnkzS2
7jJ0rgdfK9xtYCHrAe+FyBFnhrNlN1rv9FJJHno3crc51um72Xq2NmfLsiNlvg3wbSyxbU9e42rN
Qolt/JAWShBypdxl4Tb6IvRp4+j1aLwA3UrXeckEt3wM6BMzemmrhlxDEMrfQN60O9GozT0BKtMD
EwkMdUgGkYxbF0ZYhg3daEg1rMt869S69STZkEqyJASuj57+1JLEUncrfLIlcHjh4FPU7q3LfeVb
ZpdEukoZayt6Rf88p0QO/q9R5cfSeO03qlFqV1StlPvAT1hkEH3tkXy3a8Ucou952zhHt+iGjaK2
5qPejsZjV8/JIWY5XvGlsjZhFSqrEWHoSimN0LN9v7icAqW+LZBprkWdZ2sl0Yer97suYd2t6IM4
1yJRN2pO8LdLBfaA/lUj1gmTWd5OqM+ZiJvBLNAsVWG+zl10rNko9XVZZUhIa9XgJbbdcd+KMb32
HS3YaVkIQOh9LtOIm46uYtDQ44RymJxouLKb3F9nqR0sNUN2FVb3PLlWqzjbgfq3nlzf77YS4xzt
ioiPoToZPP6pmi6TBroTOL0ZzOvq6Pno/rAEatptqESvdTJi1Q6JNhL4B67tepoQa5kk3IxNOT4Q
O2OaCIB7WFjt2GxsLXEvUhenTZvY8TWFREIGdJHsDRjIh7jHMavZvbL263KARNTw6bbDXG7tqlB0
nAuZnawEHpxo4Wihu+bb1O3cOpgITjSa8pIA8Fxb4pUt7unI5puWBYc9UG43B80QEjANaLS6JRmE
ME1Cb3ut3Fe+1W90QQVtgSZWuf8XlQMZMDtmQ8fK0rFsqMFsukV3BD6QQme8cjo0fFU5m4i1nFjE
lumUkYyx191Ie1UDA687CNKV0fe4Q12HBu8QATxQjIbYrIYXk7xbsZ+GfjrWNKX2Vm+Ma0eONZYB
5InItbqyWmSuRVeINA1WOlhs01G1Bt55RU+pSfr8wz2pZyDiqW10F61U4qXPH72JdS1PCOCufA+c
oLGNVH3axY6PdwNp0XxFlMQHsURQF15hisaZ20bZnRgSyhFOnK+nMlS20iyoqenmKJ7HfHTQa+fV
nd7NMi8qh4fA727acrSJCUG+2sfKm1NJe0PQxRN0BG2REh54wWUkKwqKrJwUqusNGI1+XaSB2Pp+
1EGC8yUdArMmiKNSoTS3wLzLCV27JKZLlFFBad/Kfti58qOZzOtBgFektprN+7Zq54Q2bMApuu+L
cFrWjhJ4rFaIrfFGky0AOc3P8M0kzpOSE7MsY73AogOkbeX0QTCn3pAy7Uhll5ulsU7tkuuFIU8I
WytQpcJPvxxK9Fl5GIA7gH1qRSnS+IKYmC3iu/A5aOGyJoOWQrttaU/jQCjuSkQ2lHQDtWoo1IUH
yt3lTQ7E74niXL7gq559b5Sy/VF2tnVH19AYVqlTJru2Gyc05W6CizdsPUBjJnGmQWXcGE493cRY
Ge5KRKDrLmttrENDna2sybLWZBD6AOuQkgMbjjddlXAkV9NoH8TaiENVwpyop+yArE73piQ1XSKs
Cmwl5cYhUS8hYeeV7b32HVKNc6m5rVSXtcCD01VxDbASQu2NP43FTo7QZiGgwdYlK3MlMlwl0MyU
cIa18RQhxJqv5AJUPdDHabw2NBkfcxOWVBuN9XeL6KdkMWihuBodV35HE2JTSY7yR5+MFhhheas/
qPMX0tKyEpeZE3pDnreHMHKMyzBr5GMuYbAMsuqJiQu6A6L25IckrguEqcbDLeiN3nR2mf3MGlul
WqkZLzRsC8ErUtp7LRHGBWZMRJEKB+zF2OUGZ93GaAl8lcY3PbezdeKbpP5EXRdeFcr4lnS28yQI
dQOqOjnLIEin2fQHZa8DPsgeb+JTSOmwXbTKAMl3rFnJ4jT2YiJ9FyXAaB4vX9v9yKkC1rM+LXqN
FlEDYr2JsnsljZ6GXJLwxyq/oHBD3I07cijWysdaj/VVYqUIWlXDrtqVyc54W7gWiexJVlzIKRW7
uvbZSmFZH/1AXxpJ6bRIX5teyTyOS5byBjhsxpXV5k5rLecBSFm+4NzpbDnFzDleEUkJuiIv+Cim
N2wV45dB04tvcZVUT2VbDva2VMwR7B8xNMkWSQai0iRhSwOkNj8aaB7zZYMQ+jmpLRSPbd3H+060
b0Hv9CR7OdrF4Dr5QWdn+yMvVWsJ0KtZWUpyNRUdNepGV9KtTOxq2fOoLoBe9DQ+q1JeEXkUXMVs
hhaxkcYN/jazuqwDy182dSxuef9/SuQbi5ZvmktFF4+M7kvcB0XT3iQqRQYjSMOHoW5oHI22ttZI
ZTziwChedaV8NmDzPRNydDchTTE2RFV0KyXvtW1cTazspaIvedXSO8e1e7mkP1rfmiqRUUvfanAS
tupm6iDqmsx4T3EKYxuGln0hEgstN4pgexdmLmfTWASvRHc09PrVYmHqSgB8crDvOerwPQnc7HkW
Lq/KwH00aEYc1BJZMX8LUM+hkndGZPy0QVKDD5bjazChH6CR7ABG08f40nWnfot/jztGGvS2CmJk
7crcOtZ9+9HuQuM+6nAPxi3cflG74aLP2VONoeVuTMXcSj0UN5xBHliQk+uhnKx9hW5hIXtprcs0
918Kl25VSg/aUyo9viISHeWSidlsIVAse0MDbTPo+vw2n5qAHa5yzLJM7qQzEvhGBOKNjYR4ZcWW
uMJupv/SAtwrRQwStW4jtMUIGq5zcwgvUjPBXFzGLmazcfKV9nuM2YzcnmabsdyuuxKjwyQH9ej7
reWlfdkuC5kUW7LX0jvJirtoccKtXbdTt3Xa3gct7MjBVq29HhDEKfv6GYiW7cW4bpYkcw97FlLF
Qz7dXbCVs/c9NIurhn4h+98i/0VYQBfRxyxf9SoG2OXIFpkX4uLktVDjWD1oQE0OTk/uBNUS2thB
I+5bQaN4if7XdK9ohqKbL/IKDb8OSNPcVPkwcTQLa/cqH+v0Hk0WEQ3mSA8xaoJVSQnr3hLN2zDg
KlYntip1pYNyn/ofgFczGv4iwx9ockiquhHIQRLvssjV1hwnPMjvMSktjvlkZ9ZDFrA3pjcWeOwK
U0ImnR8NRKRVgbgGQzHfV7j1XjtYLzZHkCEGQlmrR/ZQM1+cMpHSOtoPlDT9wShMfW1VAArUJK+v
A1/zOlfxf4WWbt6YqiKOzeD+qgaDUAhevW/IIOuQBiWpvQu3HvwVCTO09zHpbVV3aNciwgttyQCZ
HBnzX8iQP1ZBxbv62DXQdzrIWf+sgtL2FAipHaKfDOp3BI2QaVUWzEli70Mj235edv1QokbpT0dy
1r/CwrNOJXX2YCIuwk3kjUVgLtSG/4gypCLEmqSrvx9KE7rtOiZkIZa+Py9MbSw8Q4PGhYVOcE+2
I5+MuNMuVdkl/+rY/Bj+b/BWnCmJf2yV4V8Qtpj7Vah63ZN7iGEEzq7OUHlN6k2Sytl4ErPlZPIu
qmDItgUWm78tknMrIfcC0XAQlSGp/PP6zIj+lEImuDcm3EVsFHyla0p2nEmNL64PMfNJy5Gh0KTY
tm2o5Bae3MqExX8qS4VG3AghZJH62A2UCtJrIqhoppQ/bspRo4KYTuElEWnDF+PPlfg/W56Mr4NP
QRg792hOKvVjYJShmgSN52Sg59h0Ucio+m+fz5ePfUeExnAQZ+U2vaJT/S09TTlKaEaelJRu7T5k
FxGgcbpKBSFs0yiwRrcuqdQ1m+TPhz43f3RhmchMad5ocxfs95aKa9JRRayB/q5PxnWpmzTr47kQ
bCtqWhH4wg4Maa6//nzYeYac3lbdoIVszHJjayZ4/D6s3rjkKEQMS5ZWuofO8M0CieIFFrPWtZm/
nw937t3XWWNA9DmGo72jC39rHAV1pWqKMzIcWtn7SlRbDv/DuiKc64tVRptv2IcrQwKKhhxnFQ/0
zytzp+mfZ2lNbf+jeZ+bo9/+HCRzU2lS7ZKSsrq1nEl9Cf25mIQB/z+YtDq6fITkOm3gDy8NaNap
D9Ta0wlzPpptQTWfmPIvRjl3U3mEc/tKpfF52qU3QAq1RsbS874KdPHsM0Z7iGmSwNDPn9+5t9AA
IOwQRqXTYpx/ym/PLwGzS8Zyz4KKOmolevKzneL5fzfGyaIWmVLgamCOaEJeTnjRDSf7F6Pn/7lY
n50czD94f0xFE6nBn9fhurHT14JMDEKymQiIKfek19Ao6/roKVRYYcD8q+So02YpUZnsHF//akX7
+OoBlDFpofD+uZQuTlY0wyxbXSnAJwbanClfSFIrtaS6IBgWdD+hXqu/va+Mh3cDM5MpUGaKP6+5
4ljljKVeeRnhKwfDGo9IUO0vthIf56JODx0uLaVdoTvaySBuAOSYPEpS7WTQQluDIlCUHXZjehmf
X86ZkbgIzGMGHgZMMCfTBJ93NI0jekWWNhjOSnPQR/u+rOOHz8c585je1f8az4qV6x0M9NuUBzaQ
6G5tF94UkbeTvihOipEvRwvn7z8fSXz8xoI+w2jw30OdfGOpUZFBZjFUSz48nkADeWNvS7kYoJmv
qy6fvo0m+zGT/ke9qgyq+2pd+d+B8SprOQm5jun+bkVDGS3DdZrROJqSvenE5V7qA9iiPpwu/ZRz
IEQMfQHhWllzrpLrVMhY7onIGa76oqWCPbZWuqTMBhebrIAvLvQUNYfChi84fT3gTfhdzNOPHcm+
iu7mLfe0CeWjm+XqFd6aW2yO0Us2tfae9F/6pynkxiEJNnYyUjMZgA9Z2Toy6cxqVZksRfuNqFhi
oSzQH0UGuM0BVkthiZQHQp2SnnpjpNsLv45h4UMlQzvYCXuvxEq7HIzC8Oht9yspHbFknBgltmJf
JAZahhhSAkzxIly5Qb+cbKLaDL4+BMAEQuHcSHztq+1Def18BpyZa2L2VqFgMR22/PMm4be55mdd
xe5j5L7ESnPRaa6+46kPxGUQZ7wYfL33Ph/w44YHVAlEaJDNyF7c0w1PVYBWgzMB3ciRxo56K4jW
oJYXll7Kre/ADwkpvd4bEflTn4985vVlNwe+SKDF+XjmAIvfKWFr5R5lrvGps3rtGWIq/g7Nit8+
H+rMRSLwYDWi1sG/T7eO9EU5b45t7mVdTVek02ji0QkiGyLO6x2Jw9DpGhrs46IXFO0/H/zMdbKv
0nGSEozKDvrkSwPQoaXslOceATTRtgIZHwwBUo94rP96G0AYHO+TjcLIJtLtZEGkBtQEQAdTTzjO
4zhCvhYAfnmLdP2vpynbDQRTCKM4fain8sNy5skEpKehKyCIa7IovOrxdd+bFrFV1s+/vYEID7kw
AXaNLvLpZ4sQqjI30orLMjPdU8oxnyWa9HQacr6aL+7hxxeQwdjasDUwaWiffr4qtCGh1WZcmWLc
h7ryWE3OTwLV7oPe+mIPMr/Lf+5PGYpjqcWlseabJ1/KTA8jgBcIMfQyXevUSl2Soxd22sHlz7s9
ZcqvdqPnR3TZioKJ5KU7/bwYJfL+ecRK6/aJW74U46yyhvuDnRyvTCsu/v7RsfHGx8OugxFPZqSJ
vcWSvp14hEjuwWt4hpFcR5b6xTAfN6WGiqvQNnTHZvdxWlAg5GSIIv5qr1OEAsUJ72A58EX8/GI+
riKMoqlsNhyhggE8eZEHRQx5HGuJV+tUtKj0LNO4/WXn1jGu0HS3YKH1sfhilXyHrp7OknnhsE0o
hqyWJ6OSFytdjn2J55ojVfCU5LFlXiYwy1269FNOE7sZZ6quUhgJfNbJxe7UqPZWDlWwS+kjb3q2
RdNoVrekKSaroCzZHMzbAlAZ5gFZnPXNFb1F5l5jfvHrzz4YRLTMOA3P8OmDQZIQpnQ2Uo/qNPki
IyBzZaDO+fmD+bjC8mDQVVJScgVe3dMXyaj4jARF6uXSTgFtdZ6aaPeOLb/atZx5YQFKsrdlHbI4
w/75cYa8q+dllbMQDaWOkMUPd4OlDpvPr+bcCoRRkTKcw6H8g/R5ilUxBK2SIB5qYITYfKYGE6pr
06SvXWz8/S6aMyMyUT4ZsN/U0xOqIyMMmSGv6Jj4P+d7V0fWMav9x8+v6tzLAyLDQrNO/eaDYH1o
4CpOBS9PGpnOTTJqtNh88yfNlmJTB6bzo0+Js6da2HzxqTq35qGInQ28VMo+HHoonaqhbnSJFwTi
WubKCxY4/FEPZTzdsVx/Mdq5Cc+xh3gNg5PlhyJZyjXaVtkkXolGfJtZpn3sRaysPr+Z7wL000WB
mwhp3CAcBPnSnzPRnU1hJiV3z2l79QFeJkEtKI5JtiFbjd6c3X+LNadYtoXsriuiAa/M1Na3IYbb
9TSWuNICcsW1CpYXmAD0GG0bf3W6/ej0RsmNrweiPsEM5IGcvC41mCSzzzK+NoNBm0BWL5qcIU8Y
gnaR7Ty2A9UJmyjqizQHhJz0HRhit3gOUXRMVin3ZQ//jCoSkWSEbWBZ5To+v5Fn3jV62mxBbZtA
cPaHf97HFHgfWUBst/t8+llOmtyoJWJKP0W/Mr58PtaZiai9a4zNuVDLrvvPsYQ24sN3JFt7X/up
UnDA+KW+wKnOPcKE4jWlcvnFDuPMS6dpdOzY0fDF+lDW72qysmpCMLw+Np/CCBOnQLVDH6MmR1aM
1beq7qsVaozO+/tr1TSqmFSk2CCerpQGSeURJkCshOhDKwtEEQymI9X42Z0XPIyOGfz9vo0B5zKA
IDybpezk7lp0GxsDoreiBtVy1DpUCbkuj5gTMy+zOEh/foVnvjmMxx5K58PGZvHkDcwwjYcRTEdv
6AhuSI26X5GMUK10FLH/yVCu6oIRYcPonH5ES9uIZJZzRNPcIr8xU3Kbaltah6jVtC+Wr3NzVOeF
mn0IZ/ATHZK4HEosZ5WsvW/D4s00Af9AD18Q7nZ0WkJD//426pguBIgV2ienL6A20GsTzZR704zA
V+3+toY7V1IH+GKgMwszJXUVUAqVZ2wc8/P87WBdTj0KMJ8jIKDWRxJEts5U3X9xLTp/x8mq/McY
J3MC/lISG6BnPQT92gLPGcRZszFvBZCLBVlGcHcDFWZTX5erxoqDb0Vf24iF6NW2DhbbXmsVnMYR
nV5jQAFH5Py6d8bUi3RZ7wn1CY/CJYQ0H0kp8HF4b7MGcRan23GJDJYgapP0lIlkvhtTgziwiGnf
304uMQRqrjXJpsiaeqt2lU/gM9LRa5zc7A4LzHF5EtXX4WCHW63Gu5uaSDQ7PcwuO1CHnpO491GR
NEvucLLJqBWRmoRQ0EOcmC2KfirXfhuaiIWT/gK0HokQZARuPr+95+YmX3FbY57o9ClO1k/yPyo5
WsxNZMIv1SBfMF1dG7qy0bNi7SsEqX0+3rk3nD03mz3K9zSETsYzwzGvdIinnqzCueZ01Ytk18v8
i83rx5If0dZ0DSn8USOAPvDnxDSGJATD5eYeIvJjSSgEmkHnR5V8owl9iSBl2ZriOajzL45M+vlx
qdJyRzlcn54r3DKrsrI3qYkU4/QUDlgjCfdVjhhd1HSNZoYzDvmcRNCRCLFKc0SCSpuzkFeALU1U
/rA/lJ2uEqaiSSNf+ghDmXDlln4nHWw3fjW1joP6gBQwsadghaPXovZiT6tAI/AbX+fSmcxqkcjY
SBZyKoN1zO9ZybR8w/Oh3cROOm1LEjQ3OLr477PJXJLNFeO5tsVDpZtfPYpzTxy7IZgn2nA8kPmW
/bZGRGpjZnnS5Z4qX0bHEbOte5tosvtiZp1bi34b53Rj1JUdCQpun3uOmarLnHrDMgvD9efT99zW
xtJtTquCfpt1ytlRK/KqKqPOPZpOZC+Q7MJh/LFIQjT1zfiF6ezsYNQrObO4uNtODxFWzWKUp7wr
SmhlnESnbWeUGxSgaKll9MXtO7cQwNuak76w7H3Y/KbjSFQoKiqvjuujaGxrCcb1sUjrNxmhWQit
L+6kdm5ezD1vDrBICOzTPg2kiJT7yz4txtSLy0toe2cCVC2oxa8KXQk9o6zkcihd/TbCju2NAaaG
oIjySydwkg3I7/GbjSUIe4YfwG/4/Emf/XksiJSRqN/Svv5z2vaD3yhJyDanr8o33Q0eQtHdpTo6
kv9gHDBoGF0QbXzojTdABcMSPR40l7SkmiNf8lHpV0Vbf/EhPbdtpTiFaIPzg8u//rwgvXdxcKC9
9CSekbBB4trnx7ow9wD5r9Oius9S94tCxbkJ/NuQpxvWeDJSNHpq5in9sA3a4s01UsTt1r4uvkL+
6efmLydSmmRsHzkLn5yLwDoaUDPtjGVGjM8yLH/1kWstuxRgLeXbYKkAKVhmrMjrqJq9Boo2KzNr
RH9u1zwaFFUefaKrvVbgWMDVhs8olPUdkcfFysnTdJn5jbMZ7N55cExWzQU8CARTSjOspmQubRbi
l9qDZLcLZwVY/TkGwooUp1xLtnzQoWAmjcTdttko7kpE13zshfnFbDp3F9zZqUuJg3l72oBNobw2
Of4EbyohsMiJ8GHVeDRL80DN9FFG4Dw+n77nHvHszEIoY1NsPb3tJYkVI4y6zIsql5TqsiWm8B2S
pwezYb+ZNemfj/iunTjZEKKYIbJE8LpwzDx50mCI4GY7aeZZ2eQuAdVad0aoAeDVR/MQFmn6UApC
dGID5eS7XeA9RTFryRCTSPq2St+jXP/8R52572w2Zgs08DWOEycHJdcCJCGFnnoJyUUEaY8WGHa2
jWNcNEB1tMlDF/n6+Ziaxht7eiPm3Q2HH85MH86+wWBOpd/xRjeTj5QVkNoGQaq+afwaEIttEX1m
kVGZmunaDeoQ3n2T4LwwtNXnP0Q/s1bOvnDkGBD9aLSJP5cWFWmEReA5mbk5IJfFu68h0tPpiLY6
Nw/cGXsHgs88YLEC5Uzw7VpTgP8toH13N73eq5tx9NWn0GDjTfSV+sS2mKjHnimFYyrZIOojkKEN
30bE2CzZ3dqw4nCNVthY1UouvdCq7PUQtvbKCQ6iSPQ7MmOGa15bTGgjL8Jj6LQgQVT7uzqz1z+/
Aeeunw4YHnSwJNzX+SX5bYtDuQ3kvdS5/jQZ7kJkad4A4e0x0pRw8/dDIbxGa4Abnc/GvAv6bSia
TlWVzZ8lt9DDVVk5s5uPsNa9G6bB4+djvT+30wk2V391Tq98Bk+P/7liQUTJIg4Hnek7C0nDGLPX
RCQJ3O9uldupdtAK1b+RA0RXIZTgKKRCrKOeltsSytju/Qf9f3zDV/gGbj8ryr9RAh/wDTvmcY4g
8Q+Cw7/+T/8QHBxgDOxj6MCBSJ2Jq/x9/xAcXO3/gDml3knJhXlFqf9/gKuC/wmEJZRWay5kzyqN
fxAOOkgITjlwPFmIHXoo4m8QDtRcThczVJ46OcqqO4NX7fcg2t8mdmRF5OVoTbgfKs2OFn1ZwC+L
R+tQVjbZOnDcDKy7sXtXJhXJnNJHpblUOwdjStDIovJqLfNJYCtSaz9NtuGv2Xtgx5KqOhxb3ciM
rRbbo3JM3Lh+rHLDMpcdGqQYDwB4okUnmg4XX4aMLPWJh1i0GdYzvMitdeHGqEcWFGz4pmqTxAEV
F+6a+Aa9XncaO4el3hf+nozHkjB47P2vLkWCHw55HivpuME6mFQYkGGZymZJmU6YKy3oDXHhChmu
GjezLntyeGEytrdNKpSN3Wjwz2ntqTokdS26K+N4PA6hKq+QcWe3WawM+doeCiWEszWgT81NNSBe
Iy5vU7Pstvz1FeSqYvTosLp7UdbRAc71dogENpqwiIqNmZsWLtQQIpXkEK7RD/GrjSFt8Zi6iVig
XkzvNDFYazc0noNuLK/NYnRXJKfrN62I611XjMYq1MRNaE1EKOaWvVbGiEiLUklvdFtJr/S8x6dA
iICJkhULCqWQH5Yvyq1hF/qSyKDkoGVZuoqsobrtaija9EwjTuhtY1zR3CKZEOh7ewE+ohJFceWX
dfYr7jAMdAnGw8ZEYhDUdnNLCeCHid+RFB1M8pYSVvhx+Y/QnB5dQ9Go7WX5kk/hvuvhYtqRm9/F
eDFudQinB720+5uoUatjmYSvsdDDF7OwaMEHwwEs37gyQSMsiO80FrVVKseuGLK7tE4yIobS5krg
HiQSE6aE7ybHOo0lhLakXUa8sd8IjvcXRiOGqzFqslU5mGKtmfxSLDrBSu384H5ybAU6mFOB6Irz
gmgTOqI1ScWldtDDSt2PRCym/PnroDXSo93lAMbGwXdvbVBnR0cYHYBSPybvLJimK2MmPWH5ISYZ
1+N2osBwqwpmtG21Ek+IYRxGOptlrRuQM0RzWQz69B3jhhmtSSYM90YcaqvSQG62mClPqypJ+i1J
CcFGqdoDjN1mD4L1suuayl4QmZniF3VitBcDbp88RQPeMAdXgzrCU/QVuSS+9UEBwR02060TjSqO
0YPRwSlrqvxp7Nv4hmrNtULWtQaJc+Wmxq1WUS/JnfJHU9o28dLFw6iHOQ755jmz63STREKOyywS
B9Mg7iefn9T4E7pAuSg0CXevVR8NNMXLbnR9GqWdctlzyqaiVgarWDW+sxg216LM8NMSQ7ZMUXrv
xqoxHgxLgW0Ak4ikqBpACBonDsZ7G0b+wo/E9872KyCxWb0lPlbs4mY/yehCZhLTssR9l0dXuU9m
A2hgCLPEVhKela37vow2cKsGbFFxc4vuMT1ijwh2XcxtJglY36FDH47ZQHkml4lYlRDStxPyrEuj
7vZjrfc7PMx+suq1pj/2BpALbVQQi4/mFSlhYc4LVjRGr2JVJtjUXVX/xd65LMeNZVn2V8pqDhne
FzDr6oED/iTppJMSKWoCoyQKuHgDF+9vq1n/WC9QEdkhRaaiYlQ9qEmkRSoklzvhwLln7722QRHJ
3RyNVnE9Vs65aL3PtHM6W9dd/PcpGP6dbZLOTDwZ3aEfyVsnUS+lXVOP0xTUWEnjxeXJ322SVu8+
KczZe71I6rCtc/Mqzks6TzCPhMT9c9JJdg5QPyG2xW2XkYT7XV61VRWIcv609L7cAGmJgqHnGpTz
NH/CSgsDt5B689C000OpU4sde2VxWxHC9zeDT1TsLgYVRQKGEop9zXGghk83UC+5pNWxzgZoa7KE
sVLVpX/fpeJbXVGYFRNN2I2Jl5OH8gx2appLjwXU0wIKhi0BtdBU0jsplXXSZc+2JMvOM7tiNycN
nl9yl2M+9Y9JDqfEPhDM60446RIAhZXWfMm0tJppt097nYFzNClkaEGTblIojoesp3HmeoIze5l4
YD9YbcRXJBu59KgGGpyPypDtKVmKmVjTYjmfO65+GRg9xbSBoUUCCIpbi/sm1zxaGQy9PVWm7p2a
OdJ2nZ+W8SFquuMsrfg2ydc8mJbixGsHTeyTjHVtQAYrea49W20H0y4OhoyTl9W85W8Kr03TIJ47
+zqGxEmdD8YVd7OMfXQcaqpFRmsYQGhMi3apubV/KzObvbplm+NNNyiwa5PZ6KEgpd2S9gFiANwR
ZMbGnpb+SY+s5qVpdfnMMzmm8Ljob4gJF7cAV/1vOqP5QoNtZFGzmg1PGnGGc6GLo6AR4rUoLPer
A++F8tHEaogvOkMOp45mCacajgV324DcjjmHc96ufY4RnyLNSIn3SFDVATCj8q9ayjGEFJVpqo1b
y/ESNbb7yHPE39YATnY9nZJQZ8UaxDcyaqWPrZymLxkMCZubURw9+lk53E1rRIyDeqLdyRRo7saE
YPpMgDg7M9QS1YVQYYvAhO9zhNKXfbUp38UiWT7kKh9N9lhldKQhsAiNLOHLWlddc7s0VkNQcAQk
sTEVDW5bMBH6Df3K47MzzuNr5EGzYNgfdhKXUbuJfIp8IL7M2ome7uGudLjfbCwQcV9sfVa3c0te
eWNp67pCQG45CG2sP6Fi0M1MXq0/1kZnjWEq04auGuqPnxoPK8/Gq6zuPrWpO4TJYDVnt6vzI985
SaeJqddzMNtTA7eQRLslWv058rvI3pZSz6YQzoiz73Nb3kc+cm6DLRhEQF+mm8az0z2359SjNmmA
9pmZ4npGmj6xQXFDt7b1cB5wXOSIqVix6iWY2IpvG528npvir3WS0rc3hqovRq+6UGHawa899MVG
RFUXTiKtj0qwdwU7XbbPWZt2tDPFvTIoVFfVRyKgdQn2maqPDSXty6vLAHUT6dT9EQ75bMeJ/4H4
fvFSxaraWUk+5MTMRMTZcMgqLRh9tJjUAe+Dhq6LG3+xxacBROihTuo5DszYIWk4W7P1WYwUc3aR
YT36XZIQ/y+siSaidiBUWZnVIfYgdYMI6zPvkFrJfO9lEVTkiZbtl8EfzKAm4v0phgt8cfyO7sF0
MvVnUAvAy9Cxeq4lXfXE0YTx1SfJkW7xLsfayavS6KP0u/IDx1lCnxY10le96meKPDQtCZdW0U8q
rOyYxtmdvvTyY1OKM35Qkr7ELGGUI3v12JyI4lzsDuZ0D7clJPRJ76Pj1+atmzMbQnAQe0qzwZAi
V9mffbGYLpVZdfxY2rOgB7EYafMy0NHmwFBS3/tQeM4KFuh2pAP5yFl42C+204VLbeW7Xtf7a87B
W7dvi9ckNfs2kL0rXl3E7AQMJ2DazIWrG1MD+9mlV3g3VLqFdkFhswrq1u5vEngAR1I8+BKjyCHo
Lds4tTdxZqdfa92n3462j3JTa0nOrcUabyp6+p5yaJHvaSRK9rp0NM4HUX/dUqJH7VXmeldZW0CS
0JkRizFm9cwmbweJk+prCRmMhrs4+6hwYiDKRSNEkoQERbSt2dWSq1mWq0yD2TCyErnmHebXJsrk
l2iR3a6A+3Uo6mbYxb5VHps8tkIzW57qeRr7wIAaAbK+EXec5Gkj1OX/nJL/7bXsZDf/xSl5LRDm
VPmvT8n7//Of5ev8b1cvbcVxGaPJ9z/2+PU//v233/t7O4n3DguQLvCjAftzTfY9v52VPesdphvO
xGsy4vuv/NZNYjnvcJuuLkbLokSOY/T/OyqbNDBTfIPZ8E04Ymnzd2iHb+LlH9cyuBYxZtrrgdwl
pPjzkhfeDNnXVK4uCWGMHM+45IOyhJCT0Im7c0vT7pmIU+/i09s9UAnMTDpCZgqHPKEAqLV6430a
SeuJM9J8V7lm+TAoN/rEag9MM7zu+iDGxTlwRIDyi3LhXEkNYq3IymoKqE0HH0CLUao2CSd569rL
teScGZUGr852rFO/NPQpNr6MMVXMwE2CrHcpBaMStfyGCQK0K8gYe5dpyr5NOEDf8ay0A62aBiqc
Gs06tdFMnSw/gjKluDkxk+Mw8TBmLHFvTK2Nas5bEaj9wrJO4+IxPE+SzT41jsOzXvCXCuETd6+8
ClSw1qY9MsCmAAzIqxv6foWbz/RCQTmfotJtA25AVbaV2ugcJMs3sbUWvfhGc5ADrHBteCidke66
RUZfF9dpkFeNUT3VlJjy5/I3e7JrRz2Vo57d+xy67iLaJ2hvjcr3tfKq2061w3w1NRzU2WHQX0GU
XGAxzYuc06puNJW+WajHvEyUe20bjpi4DAwKxza6RQnqBnFCXBYwU5+M2PPuorxCl5+WVjfCCNcO
fHkqpXfCo4DTWcRxqov6NjMa/85RiUyuU+CdB8Xnx5214cHqymZPM9x4nfS+uZve6N3SYVw1jMa7
aFQgnNMsoT2CVcWhgHOF9NEa71egy1HO/HQARZBq6EXF7NsM2sNiF/PWFalxstU4Bk0OCT2UrDkU
hu+i4z0bFg8sCcprKZrntq/Mp5rmTItxtWEL4cQw7tkIe1uIGB206nH2L1NNBdo82/6D2cr4whl1
ostratkvOoP1yYwmpeBaa44Zdok2vnhL5sFoMfzruiYXyMBHXZg9paU8RIKT2ZH+BnPey6jXrkE0
DWMwmjA2LH3yStrBrJVslJD7H4m01P09dDonu07YD9wxHBvWxmjpjC6NGfyH0vQxDqzc1vSNl6Y0
kQeuAed+HzNBUBCgpekITFLjgyA9SLes9wzweaAvzB8bGgtcK+Lno1FaaftW34xbNr3eLkYmMPsD
lHqtO3Vu3evHvAGP/WTWyu9OLIQd7FdcPh9FFGsP89iqwMyiG1EUw5UcOvWUNMU58q34Ou9J4n9J
6WEbzHWCrWztFDNvl6Ewc/0DCSK5I+YF4prVOIyjOdvpLv/aWXp+bJZ4fJSdKUONIukbqPykfmrm
xt5IQmIDjAMiNQ1vk3ENPbouy/8DX2/tfRlb0b5q26VlgrdgL+qeQYtvShkDIDK2Bx3QMwZ9/g6H
WZeEKIbe7MOZ5OiVRk3FserpbJv98h6Q5XWXquhIqlwFvldNp9X7wsZL5lubuYuNw7QnWKoBgOJO
k0dtwEN5T2sRk6g04XnXnTgrgBodKIhQxOPe61Ln0WiJo6R932+Wua9uQbHfkwI3NwP12qRXfSD5
dsOQn7NH8Go3pipSBSp1SkoOa/XKVu+sL2b03LTZeMBEkT+U7uDdptTH4RhChLZzNdwZPSpMU8Fz
HmUy72mTO0tod/scRDfwDpXvZo4gm0njdxkZsCzZgmQIM295riLhBAhct0vd3nRjFlHjt7YCW1W7
b6ISeoar6TeAVsZbTj0eDKHqs8/ddl9Kw9tKKJU7uPppAPVQoXuaDbokYcF8GLRTWkiD1c8MGEXE
nypgS5hGEuqtxFyGpg/5NIeo+TSmzXjQi7j7kPYt3k131Pbg4r/1rZvv5wTOaNeOxvvBMKNPFMix
upqixD66qU2jKOdW/di71UgAo7BRfIDN72gygBJXo93v655eTS8CKkqPprj0NRgfufBoSgvqJjpi
eFwV7iLOM7sh8ocZRRNbr5HdvQ8t6dHHPAO0EwMNa+rkvPhe87mssirbLJPMPtL1WeyMHpsimxpv
B6bH31fLUD/XY6Q/wecizzestdY4U8+lZ1ZXc0PqtqDB4gJKqbxR7qTB+4sfBcUwemD4DZXCanHP
tFmTwu+nLjNOzpTG134GgXITlxxh8k72IshMCyITk/MCawsejwPzPxjwcZ6tCCjQUiQrDqUugZ1X
kbcXNVxSrY1z1ilxv2nAZD52ta6euOLKJpT9SHOm1d67UVpdpqXTzxbxyHDNk7l9zmVgQ4yb4GUB
MbIPptmuSHtbo29IpK+WsovXvlipTIlVLMHQRSNN6bY7n8oVphykc+OEriOND1XSD/cJZKqvk9fH
29pvaB2LzE+a33+j+Dz+iABJsJsyxEDZzofSdrQbvlPEBK2MShKD+9wyNxEF8PZ+stJPkdt/8czG
2S8VnY1LhKJnyfnjzB4OExI1okK0L01BDnGw9GOWTNm2Ncz6NY4EHb6pBhcfXOQBak9ZBeYy29vF
jYw7yp3ababG7FIa7rmMu/K6WNp+i7aoc6iOB9kFY9KCclHwSzn2rLN6ob72afJ+rsJV2whA3VrG
hjVHfhBGuoT0FZjNxl9vrpkDIovdA+W2dqsoqNWsbVJG8sXMsvea6VahNTb6p8QU8lBJT7y2Rnvf
D8Y3eKg4vABj+pp4LnNDDxuHWosp08XJn6PlutYpqhVW81zFC9K435/Gkk52iivq7VA29DzHg4UH
Zi6OFmWwzgxyPnWND3Kcs+uca35TStfYYSCELJh2SVDr6b4d8IpU3fRgLxCw2GCxbKNJh+ah5WsH
SiPorL56iDiKYltf+KyjwppDrETDlr6XjiWlKnbkMKkw0LwvUWx+NCgVeNYbx7olzojXwXMujdFx
XTlfCrMwjnLpFV3Osr6qy+EN1f8qihHUl/FVUYWVhD1/pcAoFeX0cG83ijUiRgt8UYPnQgOrRnEP
2S5mCTSmO53p8dYsRXTXRtWp5YeO0WiP4/6czMoOiKJyiRpeTGvaZIasQOgtofCUWib3PmKXtF+J
t/1GmGV13ye0AKWKhoPB5d1RsmXzSL/WGuXiB10eu1Tu12GzMcrbSnSE+Ef/ChvXN0fGh8YsSGhp
+m00qtsll3R0ING0SmzSuvjU5iBxFjW9H4E4sVK57bQSAiH3U/5giKhdNAXz3NNOMfSAglb2Fy3s
iD6OJZ2V92M71yXU6Wu3aEqK1tqNOQsUcC0rljt4jNl3v83/6KN/cfLDdeDhOfjXJ79j+VW+/Hji
++33/C6P2u/IdlKdRAITl/YKYPj9xOfBtyfc7xKrfZM5+aXf6yiNdwJXPOl/2uxs8vCI8b+ro+Kd
4BfW3/abqPp3jnw0l/5JHV0d8T7sXvZVqyXwR9kfKFgil4SoOaTTKbSaPH9xoDjHwEd1s94kywDu
bFbzEihKj8Ygi03j2k3aAtJDZE+BAYZxG+ly+Cp6o7hdoqn85ENeokDaz2IAXr1WhFMVsb0olxKY
N4crMnvmbStHt1vrTKybxcgJ42VpAchb+Tm2U9d7EFAJ7tupH2714aVg+MMHmWSP3aC3z1UmKfpa
hrxckKLq6UWBGp4YWTQyd5oVm1GIRZcNstWJONvWbpN9TtjfxBurLWhhm3mobStzlseMsxO7n9zv
oYuQ12arRG9Q6LQ0IUJ0xxwTtAzwxialKmzf+Al16dReJddWKgZvy6pSrtSn3LWCTMuqL7Wq6+eq
05dzr2Y96K1cXcW+Gr9A2yyf7U46KBpePF/RAN9cZmD2L2ZioommZrUpmAlYTYI4ZxYPJumN58WZ
qjuHnCIWcG9q2s0MYGCfM5KcPauYLnZuvWGDw1lVRyFGqKQNAuFQ9lh/7Xk/mlLcrV4l7v1W8WUC
o8IivvDuyJhREA5E4MGaRxVKpdTWHmfrEC21kW9KLStPIG1EmM5Lf+VNo4yOizKa01pClG302PFj
Wrkbce3phVkGLeapR0bz/qG3M3bovTEuEFAH46MUWfSx02iqx7/cbMvS167HxUw3Hc8fCJ6zzcGf
59kSG/1TDjmggaBftNdj1DZXbBWGb34L8pGi9k7LQpXbye1gl/m2bojhhOXog/ozDDHcIGS20L7d
Pntp5pQ9P0Uzzj6WBU8jMx3VJ5CFuO3GiHItePxWfFfiIjIObEjkfVJn1pMZF/LiLw6vRkiqfTBq
M6UdL7GvDDDQOonbKiE63cXYBhirzW5oDiOLgPs4KfLALdLpWSvj9kQFgf86tqNody7zLgtoC5jd
dmwa/x7JH/qtomdO+0gdoXuXAIdkZmF0LRkZluwL4AKyYX1iZuxtlyL0nc6gKcgoqXLxsw+odMmd
YEdyo4w5OYnWHOiSqsbmOolKO9Qg8xU0EqTVe8+i7Ac6QEVyvuHXjSq2b5rB7qstvdP1OaW5WCoU
Fb7l8BnBqKYwPQHHr/AG3Gj1yR+kzv9UpRF/p1rMqXuvKn/SczoldZiOyA5atxyKsQdQOwAXv59H
+KmnxElSQOTuneGliBW2IG1rIcvNAJYfppxvz1bBcn+OaN3bGHnE3lz0tq+CrDYhBBfKeeh7B6bj
LI2O2WnmeItccLYRVq87hye/3aTORlUqDwA1coCPhgz7MjN4y/flPlITvgcIl/mH6U2oRKLW0zux
Ti0+bAhkXGYcNRaIm4ItzNk0Gu0w9u0jYNLxolEmldFpjjZqIZICRnVvqlU3LVYFNV+11Bq/5QV9
2jz2q9JarZqrN6v8MrZM1wwjb4qs3EWWn29FzQ/SQrjF60l/U5Oci5Tvx6rt6oi8Q0p6TvInWRps
11UH9hGE3VUZdpCIwStu+nWXY3iG4o9ZdeRVUU5syz5Gq8psrHoz5lx1K5Gg/VWLHhfL31arPp0u
RnSI17v1jHhdrip2tOrZ2fy1VVRMLHyGUadfpW/St8Giaaer5MP0posjkHtiRilHMnf4iW1xetzr
q5oeIasj+N26Y5redQjuUG6hq89XYlXiC716GKQF0mQSTNCrZK+P2RCabzp+P9XeAZwNRXWrzN9/
V/zR/ukiUKfWUlfdagsAKzzs4YnboaFmcu/YvREKfco525icFW+vXp4T9jU3/jTaO6AUG5PL6Mpd
DQl63Job/c2kMDXVXnNKbW+jcQQdbfDn+c3XoCjtAAeN2aGZZ//egoXDSV12+SVbbRGu334V1doF
JmPjain8hiIBet6D2pmM9TbbcEj1uPzeC72NQ7a4FUBLjBjLasmI3Xg+56tNYx6M9gP9eX2gOTa+
Dl9enFZr+Epg8GjxO6ChY/posS4+sCKILs5qCbFXcwiE7Dm0+DH5qE4hZ8HkJZ+iFygfzcVc7SXm
ajSRq+XEXc0n/WpD6Sz3pFZjykSR6wbc+xMLOzIgq30lSacoIDbNeSgTX0ZEpXtP80Ww9NO8s+bF
3/WjyL+5io7CZdyq1SYzdjjvsF9inuEeo12nncRR0yRFc+/kSR42q+HGWq03zmrC8SeVfLHfnDmw
ElUgsv6eizA/+5TM3aUrXNVdTT1ytfcYhn4nbGWHq9HlWKwmoJxwbKhR9XbrgBlxhhZlxNCyB1Cj
JsdfjEQdROadenMXcTtcnUYD0FXDFuWOLQ1qk2O5e4oQ5ZWGqefkqHE+lEDCj27HI5JeB/eo5ZSR
fzes/vfMyU8yk/Ur8+X/Wl//S1XPrCOT7n//+K/q+78DPVzNez/8y/ZN3Lj0r+18/6rggP8uDqz/
5X/1F/9rEolpo0D8alC+bV/jqvyjMvLbb/ltTiaS+Q7jChZC3OWWSyT7H4MyodR3jvtGg6GIibgK
AYPfB2X33Zthey1PErplrILKb4OybbxjuMbIveYwcXPr/t8ZlBmGfxyUocGgzwhWy8zxDqbVn8zh
Gd+DbMRtcgdqyEr9ALMwinYbZ+4t3GXbvthugzu6ynV2aTzV2PJuxkG6QRYN1TidG0JyqBPZmirp
ZNZZ9xhJtHx6crxBy/TARTbcQFsn+b6U+njXQQv/Cnt6xCoB2R4/WovPTt+YPY/xZFMxHnBvrHw7
3hZJk56KtDS+WbRxVkwRjfdZW3vWJpdGGZGB0azYEgQTwIV7B7jOPl6qJeTBpN9mmaxWi7vL6rKh
V5qFV163zmaxbI0UjPbZm1ya9tj4bkpO8GcAwpJD+5JeT2Ctj4Lu2E9j2ptbW699d9OWbnLfCo/b
qKqm+W6AT+uHtcmDdmvVvOONh1/e26omr0MQvslVE2U7tixx0OEo/CzHofugBjdJz445aeCja3Er
aQMYmQQmdoq5OzsBPTGsamm18gdyUqQPHoRDaUPIT2L+GM1VudFQb3vMnVH8AIeEBKWqsFrwtEmG
o+TBekXCdPqItGo4e9ee9LeGnq3vYg9HN0kLY0dmF+Y3rMX6aW4ncn5xQ2GmJyDUaqqEcqw5HnTe
Ilq8Wy8bqcBhb88lkQKbpyd3wpMWpo5SbejmYn7u+rlx73gnjPZmNhQT2grKldR7a6v01iXwkSbf
cKDh8geAflDS7ncjA2LoNBBtmTzFpVlsemtLMtmhOXfVBbmsPc2VHW2ooTEumuOP23IoaB61MaSu
vHL361j7ODD50pyFaSyc6GZsUBB+ebQaoHq1+tqOOa/d6GWvi/qEi2/0akqUSuV5Wz4Iuw6KISnr
O5tlTHVcWAfbq3o048XB4MXqoS+UzbQOMUJuktLwAOHXBpNJWCx8epdegSLG1zOIB2pMQQgLbfLr
RwpeBU+kSmHhSHwSt63OUBpY07SCs03sFKeUIi5KYZFrvhYNbpQgzQXdNTnUZe16YMuiAjZR1Vlp
HiNU2SVXblSOLyaZMoYbequ3M72p83GKZyo5VWWSh6TWVifxRf0FDC3d5jjUGTPz9UifRXfQ20Ls
yljKOzADxhIkzcCiqWojSnDYrQqsMfUsuxC6F93ANa7c4XpZZN+EpoboxKTQWyF5wcEI9FIjtp9q
pR+j8umS5Q9VQOKGhofxnCsHfHMm+jCJCa1yxdnw/FNRe2GuCXnWqioHgR1FOYsfQ3fbsMi98aPJ
Up4uF0gxJ1tXFDB36XLxe+2Ltvgl3ynNRUX1MDc7566y1LIjC1t0u7ifq49TVOn4dOaefp6FBfXe
xvNa7vk/6eD1iTp0B+5E84Pd+FN1JJVBN6bMc9Pd53pijkeRcnK3qrr9hjrywenpbmUXpZaHIaPM
4TBmwOnZEc9T6NUa9lKldOBuqXmxy5HvY2T7mBXTt0B1T3iV9p90v0yWd0rhi7KsHLVpup6MsboS
Fql2rHdttve8iGI1I47os+ZnVdGNtKShudjWBbCUPuysnunD9VPzqnJLvEVeqvlbTdZUkNjJZLyv
F1uGupUj3HSZHaef20akLylrwg+4kIdnpU9Du20r2+a7Zk+w0dPF2haGq3XHlg6oILeoyd26iYrb
K/4DGw4Kea9845gu/p0NNFIaNW2FWFjgcRJOTbvOnNuYVFGucEG7mL4ct41pQSdIiqmytYg/dzhD
uk3lFL19U5V1T5tQGeXvjTm2HodxebK5hGn1UMD0Nn6pmwfXG8VlXauHcRfNjEpJcwRDIfRtuXTm
FrESiGg1jdM9FlH7nBdmT8003mTjZsQreYMa56Z7r6msj003fSRRD0y+Q1IwQkNGuRcMg97RQjyk
U39T1IVxXmZDYQevMB9XPL/iizFRRcwwaefzQksWDXHCSQMbSHp04jAyemfby4zvqZT/noFq/1qd
X4pX9eMA9f/lPEU2xoNX8K8Xj9dVL9WfVo/ff9fvq0fv3ZpbZAiCQvFmKvnHSOXbGEfE6hzx1mg+
Fsd/jFQWDZoEg3WSHCBIfKaxf4xUJn8gWR3CSMAfwIT5xt8aqdZE0R/cJvA4sHiS38a+wmD+J54q
bRljX0mjPTplJIjVpZpxryf08XgD0l7VpF63cWqhf1aaiOhu9ynQKsoIbUsSiWDtEYhc0Pyku+Ue
hZSA12AQ/eL5o733kGhCkdQ4zyu98wODU8+tUWr9a9qywJySOH+0zaZDyqFxivVNdMOdkOdxaYoh
XHn0gRHr7bjvirX+synch77sp7/Hs+ETsG3ChqSUV5Qj8+WPy9d09lrU+7o+srjCCxKhxMRz75NU
69b3xd/7D5fI3ffP9t/Ayd+RVe7Uf/w70/BPn7iN7q+j0wCOgiPw07LXpBBkirOsPo5aS9dQnFO1
MKLkRHwGv36ln9bK6zuD3WQQ+fGIBf0Jcbz0rgEq1M2PbNto3iJkssEVo+09K5IPg5nbq94b3f/6
Rf/J24MaRY0qVG4uU3399T8kfSBxsc8pVY5MnIDT0Nbjs9JN4YT9tNIi//6rYeYiSg5k1sVH8eOr
xb43yrJI86Ohj052U7bFspvc1hhv+9x//+vX+pl/vH6emLN4EYB5mKV+DszxHMiTItPlsUmm3Aqs
JFKcupuCBDHmDoa6ZLrt2964HlU2HAgQdfVWKvevcIt//oTJUQEeJzPk80/x0wVLjErMRW+lxwZI
ZsJYOTOrxVH03ndxyP/FB/zna8jRYQShSUABBQLz04mL0vnc6lo3xXO8LJfKaxXeML7BOGez5Dir
taRKlAjMf/G6/+xNCnfFIbkuYdaf8aNZnI4ydsGblfRPYA3jpzlaPdntUvbp33st/FH8+Zx6UXS4
C8K6+fEisnGGGUPic6JCJ2V1NAuGZ72dr+J5tD78+iL66X779lpwe/go6eq2/1STnRadq7Ua1xAd
kaMRYggpTrm0ht+WIP8S1r3m/f9wX//+OvCIfJebDJer+eN7AkSsWgZReYx0Z0jDaUx5U/ZcmiyI
LechkbKAkMxamshnW6fRlhV5cvPr9/rTtbP+HSia5kZHvJAc88/XzoANRq56+ZFSeCpHjKEBKLxo
8U1kzcWpij0HCdea/+J+/oaR+umtQ+fljQMJ5xn6M8VjiF0yKpGQx4QczlObusUJw+d8rtMy2bdW
XZLOwIxIigGejwhof56H4+iW01fiCk1LXZZfnLKoZF2rawWlvhH/gC18+fWn88/+ng4/GNYmTAdE
LH/6amWOFY2L0LSDbgn3M0qz3QZDk6MSEVmELVnSbSk2c6oJkndYbm70gRa+jVVG0bHPKvsKg3kE
ftizzr7mKrFzh6RK8YP7Ytj/+u/656vWI/Zu4egiSbr6Zn+8mnS/RL+gHepY+PTyoT96UxaUSnXb
X7/OT996rhhWS/zIAGWsHIufn41SM/lQNCWPWCA5VMkFY1GZVc5Vjjvl4dev9fPt/O3FiLjiZSNw
QCDspzc1e4CmcBByO69aEJ9eNIQ6HcMQSkW2Y4MaB4B05iujnwQF0WW8p2Sw+4sP1tDfmEg/Xq4e
gC34w/jyEKF/Fn/zttZMvhnRQfRjOx9Fzk5pw/nSqo9xXy8XzXL1z05CmaWUmH7wviXwLqQkmLRx
C925UvEQnXz8j3fd4FMAqOgQwjCXd2SPTLwIN3mylgHKxrxfciv6NiAgPILIWm6WvKWYy29a90E0
E02pGEOuhlbnhquK0bx3eupB3YRS3g7R4zohItCHei1XXiyFgnMcwQPIy2S4LciQveTRrH/GEhrd
KA6Gy8afyuhb4WlOfSohJy3r6SuCXm7YapeKBEyDJVbklob1VN+UjWm/JKR/vjBcWR9Gy6qpRY6G
QgsUwa1v+dDZY1h0KCJb5aXJDWuZ4mQ73FqMdpCf6SqOqbyMnW+oesDJS4qqNZxyuheD1vLjfkes
0d6Pts4wVIpJffUEG7MybcSz14ytdw9IhOuNb3+c7bLK5+URmzQSmIp7J7EN8bygroQTFIgbsf5e
5dBNEWM0Ju0iR8WOUNLvSXZ/vuE5kz82zUwH7frxRu7Ybc0y0S+1Ra3TqVpEnhwjI3atk0ns7iYj
qQGtfknSeive7lbk/67ablmx18akfcIHxxVZ6ZOhBznMTBDgNZ/d7HjrVkPXk/f2JO2nvtVzkIWx
Xt6tQZ0SUAZ/zohR+MbtEKRUI2jT1CEpQXhv53jvL3SCb/B1Ow8oodYHrxw4YGKKKk6FZcrPOW25
+JMq+yV1Gs7cfGny1YBXLBeHdQFCTtZOdwDSpls520MSCtuQn3IQxscJtYHMJwuerbVeh8Uao/b6
FHctjdGdDJfJYIAximrZlQOH/I0ouuUmHmfYIhFHr3nzVkvL3lPXgzVWF/aJIseU8gboPKTHk9wV
F9gWpax+SSgNOZDT4+p1MnvCfJRMtAIknBgQWrT3boIZE9GczsxYyymw8iBnLMjZU2tPt/g5mx0p
Q4NM9VJtKaXGqalV7SXuEnnUvba8Gkl1B7LIJasxFiuGRdVs3+juAcdJ9D7uxLayV93bLbMbdpwY
hyJH3LKA22e4u4OmjCbCKqn17CHlb2o6CfRq7vALsa/StWmhndk0A8Nld836pwhIROW4RwFQPPpy
uJVxOZ9Sw99REGftoJxUJ5CZLBM1FNqsGP0Nxrv0lGdeGyRZlpPKotvLVGwmcV4+t0JZN2jrt+1E
YHIYrCkcZo/lCoSIHevND25EUQB1quYVTJFA7zMnqLty3Gc+XslsMQjJLLob+jVGWOkn96QLPhMs
eql7Kqr/L3tnshy5sWXbX6kfcBlaB3waiJ7BnswkOYExqST63tF+fS3wSfepqbqymt9JyiRlBBkB
wN3POXuvnYrC3s7SKTcWapWTMPyXZp1eoQOs82CeIINhzrXeCts5L3AMcOQnN7GkE5k58mkYwquq
9KIXXWM0ip15Osd5wQLsrGekwppvZGLbqzKxuTeTvDuLwc22yyIvpPnNfr1BnOoxl18Xkaj7SY58
fSQSGRNoGQ4hDtzITs9m5RB+G4rIu/Ruzi9U5Y5tbIbZWp5duln7acyBu+rBUlcasfwtByUn3o5Q
9LaZZ+TPLc2mZ1Qh4+NcuZwfqq72I8YFy3wNrc1erVze3sk08PMC38+Uy+kUw9Lkh3KKJk/QePDd
cXzwxnnGg9D3u3X/cQnErgcYWWTu3nWaGb3Hk5afHAGcd2Nl2FrbmbNI5k/shaXsAml4CUtRiZbd
IXh040XKO9YppU/P/Qenei73ajGcQz8OdI4JnS9uadB/8/Kl2ZpjMtw4ENpxi6KtSbdaYrTaEwJe
XAkovPsyzdw7A+PdXnp99F2n0Xhl99NWJ+F4TsfeQG7gj+rNTqcu3LgllsdgYJ08laqNz3bDuX1j
jXgXFzIN6w0pe5oSIRf3+dx6u2JuX0rG9Huj0MNr75T+p4bnNzOLNK0nq3C972TVquVguIlgVD5O
K6SB81g5Ncd6WdTNJBqJDb+bA1JW60DoxmNaM6qjmkxL0/Xu25+1Rd+8HtP53GgbCb1jXKuwxUnu
KPPiuPjysqj0GPLn6j4PG5R9oR3aFP9p7NCmwA4hEkH3QefqzEVFLOHicGUTJua3FIPzMS1Gd+8h
qDlNTdlt/aqxtr7kFpBpiVwijNzDCCJhL309YMxLnOcMcdBdpDGpFKGZnsK0sa75BpOtjX2vGULz
MLguN7YqryXtgyAslHUXNTkelcazLypC79ISWfsYuo25LfyxoieM5jRfOv+9X62GLDRNMHRjYgcg
c9tkQ8AoeepDaSElQrCyiSCpfSuNyb7pDXwrxhJy7Fd2JTd1R6rDbs5E5aCCGvJDnpXeq5tJmjhV
E11NjFmqbRg6+WkmZPynphy/4EHt77UjJp+GPJStALkSe7qjxpZkkcG9oWKvD1mBwz8czOqc0+Pn
6dLkJ6dFfldLV9/63TQd7aaLVZAo/1hgezmNfimQHof+VYVj+zrtS//gREPxIysbT+4yRMzfCW1r
9lKm2adyC1AhtVdXJ1QG9JLSvP3mdfVbwVvv2qZycgYpi5UHHWrld6N2UkQyoiPXpe45y/omqn3C
r/HupIiswOIlgVGlO654sssK62MUCptDX5MoC1C925XEHV576Ol/eECAz8sEqtonffCuIXL1MLtz
iB4503dwjLofabvGfDdwinIWgTaLdDA4XpO5z9royYv+wGxGKBsZwlP8GQsENjrpmDdEji4pk7T4
bGRMOrBbWzfJ6PbPMBCGH06b+K9Rr3DMrkou3K7G4q+Wzpnk7SKgIwJVEOXZmZxG+CSFHL4zXklu
jKxotsKHmrZJG7JR0L+ZAaeo6AbvjIeAu6GrYTUhxux8svmt9HR0ytS4dsYk3+Zkw5ATbM1zEeR9
D26WxSmmF58209EMR302W7RnWw2fnOVsXqJHtN4WAcKu1Z9cNa2Se7pD3Je5YvXpFvGU5MogOLni
urEpHGxjRVgzy/moqY2oMBgslKLgW2j95I34WW5lOkrGdezVVolCuJ2O0rDDb7Nr2e/CqsWnJfvx
EvqoQdxySQOz4m0nZ1LPZkkQtNW77RuT4oTjpKGCpkueORgD7AwlyrKseZD2t4jZL8wGllcYZ9xU
xTfDLY2N4YsHb5jwbnnlEhiev3cWsc5aIVU4mYFPgsMJ+nfmbGbZRhufGptpLTYB3Gs/styKywAI
p0RUpiu2yujIaNXa93L8CSxAHajlnaBpLbXP4IEFGRNEqyvcwCR7heTOfu9HREziUBRbL+R2NtIJ
v4dbHPrFfF9q3jiuev8AojrbFMWcHxA6To+NtJiA9H50nZbDp6gN4n2WotzIYbDOjHUNhsDxdE5a
kLnKoD1gTcR92nWLCjvWxo9Mm2pDjc+uw0GI/PTKQR6aNPti1N3F0FN6yczpkEnG4TYHroCiWm71
ON2OuC8hKUzy6LYEdxvF4FOa1Nu892M2iCq8m8zO2Og8JR1adz81QvFdvXIwTZmsOkz11s6i2Ldz
La90Te9gIVIMCSG8H/GeSGdfhTFTu56E06I7F6J5HYvlts/Cs67kc92G1yy5NIzyRF/JdvlMm+ib
qcCqWOWh5jQNhyV/V0YywuGgSelp9cN0jS5Y2qjfKmG6zxhNAbVU1o9JmRysRMQiH1unXJLnTTQQ
Wbf11RR7hA9H8qMYSJGwCrraSHyoCKKx778v9vIxMauXDOf3jZcnYzCrOfpuEDuDe7L1iaRva8S9
BDEDlLEP5rIbGoKasR0eex1f3ObZ8If+qfEbtYu75NEj1BD/psoCzHn9i7Bafzcxrz8O1DCXvm/x
Qk/p+pjPxhmluvciO6c8JEUj/W0Xj+0paSTt0TFdywlPxdOhGk2O0ElL+PtiyuUCykK0+7iYHhiw
qV8NyRz7LOqchg4h3J1vHKzBGu0rjSWRuIUmHqa73MLoElRWk6XvM01nlAJ4HPUpwsKh9t6Y1e2G
rqaT6o0BCWpvMpCuNhnnoaNn95640b3Gqd6JKgXpoWiaym6k5MwUqdc9niw/ysLPLpQ8gPxURgww
yyhESNwBl2P5FWVRxG1P7CzLC32mdaYxV334+pXXFYqGGmPN7kjxI9007HHf/Cacr4XjUiUnHtYh
pAHGTSrcZNgRH7Lck9nLskRUtB2U5lqdmMk0/EwXa7xN5Ywx3MyWvRm12TnOxvA1KgRN7sjxzAez
c/VOYrCv6XcNxg9md9K91vGwlrxKV3MQu3UHpmrg6JALAhVr025PnO15ayFLgTSUAn3rztGy90yP
+gqd9ptkorhNWo5/Gyeu79wWvbY5lCdgHWmwsOWfrIwopqSzw7MduzQFOop8v/foEayTmq+fN9SO
2M2VbE+htJnZZPj5Dc8pXr7+ivILhIWSsr/ygCl6rrscsQLV710BaiuYWosugW+Pt+PCsUdQbDLr
WUr5qDK+TCz/ZNPGutl/NYrrfGKMMgHM7DP6xnmRMJhNEjxhQvErFvGYnYEHlQdZ4K+tEs0HSFLe
kXVkue9ovNyB3jdfit7gqpcZxLkQJPmpdUs8xRPn3UXEBkHzPcku9TyDk2VKf3IghT3VLmUfwoG6
Ctw5bQ4c1ajt+z732u2QhSPB6wtdEZqXLAa9SXVioKYk2cslRjA0ioL731jERVVRTfyFSA4GCcgo
oZcr1badhVxWaVoyTYh6tETJs9eAYJxL3uDlcs3RvarShQnZ4tK8CgmO+brvRFIuewJJBMd/hJtQ
s5b7WHeSMgnDHL9fXIefoqS7hpfMWe7zfv1O8p4pm8m/cq2mm8ob+NpoUgaOWS/XRLIjIFhbcV1f
LtceRCCsLqO/xRi47KXDHaAdg/dWw/qGeSofIwvyoooHf1vnyJL1qniYGGO/FAYvyUqnPXnl+n8r
zbdlYi2HBWF78/XAG+3mpVXuthkFREfTddJtpjNcfh33fSw4XpsefVZkjRT8prDCz8XEKDik3E24
1Zkw4ot8p5VYgk0oreFZw/O5KHMMz0McVu9hjMF6DmMeHRHzCDt2z2xy1OE5rM3qPfM6fVLNJGz8
EENuYP/OQ/OB4oBPWCJT61HVRhkn4DVnTpWJdaFuab9rtX69hZFn577iaxoQojyQzI2ifX1grS5D
3rIU9TskFX701HfDOddzeAI3yw3Z+6J7X0CFRAYdOd3wOtUm2RWL74/e7YYgNhNKD11/lNhNAsUw
79ANbXg2NFdH65CHfeIJDPtZ0bEo1UG3g95FlZyvbVrg13UBnr4dSW8nxmMxr3IcHrfowUKCuG1+
c03l424RHamDYbs0PxiL+lt3vQvGmtacixYWSj6MmSDzNTXhSG7RWXqL8QNhUf3OKFIAa4prnumq
dcNtRXWKz4L1UTl8U6hkBZKUMPz0wpoPrPR6D7bGzJ3n1uE5iSxYAT7K1KPwen/r+R5lH96v4acv
qZMDCozppauS6W0afKZQHQfyllYqhPKYYwU7I+SWi9kN5U086v4pMUb/13pwws+kmtR5cAEyYc1m
Z3IS6OWz6yHswBgAh04R1phKd6VxI+oOt15Fg3ub10k1/7/283+EDv/ksMLr82+Fo1fvZffe/VE4
iix3fclvKgekDOR8YpSC+c9021ox8L85rCBs/4Ju0+IOIzsWGrj9L5WDQ8f9N6HoypsEREk+FGPq
r+ih/4uqAXvWn8dfVK1rgo5vM4VmBvS3gQWrsp+n0SSvCovHIyAWyBy30oTG1AQ93WndUDyAUqIY
KewqvCHG1nQxLRiCXWDBZGk+As1exz8dI6p22omFLmF49MPelDiKBnx+XpMv9U0WO0zg9kULI228
0UaWxBPeJo9WIYokwuf3mtOKvAxO031k0UjFnHhAqizhBU5MwyhnNAnskOY1va/5UfjLYl4Wmo50
DJVZGs2GjO90OUCW6YxLOZk5SZuIFbFEtl3SHfPG75u7VITZI7Gm6pU930bP3jW9GbTtkNZXNBRj
rFazemGW4FT8iFkuu4kANBzbGN3KjT2XGK+xvt5mTSlfG0xM4AGq8S0ZnPRucbW3r3rWJjb4dvWL
WRPCKTsWDCoqQY2/FPkp7fP4TXZu82J1NkYqswJSUCn/I5/mG98AaYLfGyEgf4TXQy/t28RNjCPj
MXOnU1sFE44d/o6tmvueLWQMjHk2KCXQpW6c2lOkZvRVC4MklIROmu7AhGwp7nqz775NiEdOVjtz
ll+8+V511kwrJV29WgllFmAhkRzjPE1+5X5w79OM/uduqCxxGxe0FybUYUeksozuQ10+xWgmD4vf
E3EPKioYJs6qATlE1rXjDtZ3UTGOWkMd7NvKWWsFtlHgTPQ5hsRcrnLtgmVK6MXtTKvsdyIG0zCK
cNrbo70cc3gfJDqFzfImAB7vfWYGhyZplpMTW8sHRi7vFHdm/bgYc3jTi6a6VCLqiwPl5nw79Ysc
THM/DY62ZLb5/Z84Ymi+XyOBqxlhJQbYp2bTDMop23NKsTGWZ1wvYw7mRYdNqvbo87EcmP5IB3Qk
rmbZGTFIuo+vIdt/VtR/XFHRvvxhHvk3pu8VdKL+I5v/vKZ+veh35RjaedL5LDyov7GIfvesql9A
gq/LLPqPNTWaxe93TJH6xXTIejEQhq0hsejt/7DCItxnXUTnRbrV+qrfnQi/iZYwMfyv8gLzrxNh
BuvI2tAV2bZiK/jrbJ9DS9z6SxidadRhW7eJarkfTcoVeyz1IWk89nTjR0o0wKluHITjaeWrB4RW
GlZ6MRzsxmwOiMYpKv7wNf5P8qq/B0JbfDh2IoPjHpynvw5Up45TVGb58uQNbl3dKqxUt/5CWwgh
cOhmGxPzPPppgYMdrIKO8PmJmvZlMak+/NUntYXaw/WbdlfPXuF9X2pBgyxuRs2C3Zmv5I5ocAX5
UFOADFIgF6Z7btxil/M7sXWkFj5S3BBShJEhiN6a+eiA2KscL2uf43mImFIJplf0JfMGWGiXz1uH
6QwpIFmpzj4SotUYSw+yVRT+fQwJQY2+fUd13j+rqoY80jbFsGEFzzEJg/T4UcyF8eCEdoUln45C
GiRxBTrBz/BIoWG24pww6yrP9glR9DnWUNu5L9fBBkMtwGjhN0T64tAmS3tuotQ89L3dfSRG3N6q
wp22Mu2uzKg615Xsnrwyme5MNc0Hr+v1FfyL4TyJQWwTb2HFpbknbxrHni9lFO9FkmbMqDBMPDDQ
eDVsuFICCXVFrkIev1hhiMjB6N3xWjC3vYesB9bVAxSwY1AxXSJveTT6KL9t5z6BioTcdtON0oz2
KAydH20HlUTVMVAH13UWdmYjkQ+Gn9UPAyUGxgC/uHOHxYOyYrdmdg3BtrOfU4D5m8kUye0CYMaZ
Q5ozUJaeZsNgyBLDdZtk7R7yvCj3tacZ5ZktiTOdbUjiQ5kRTnbInHZRYgNLqtlNBu1nZ9FjgIJI
3vOtN1c+ZhLG3Llxjsj7OyN08s8xU+FoG5ZG/lJrs3uqvCr9bEYTKkzWi/qRfuQCVtmaLvZgeL9G
Xiz3sASbHa7kZEMNrwMAL+3OSgi+p0wenP3SjPgd6qyO3zNu+41NTzSA5Q7Fk1X/wfCG8UaxN1y5
Y0dyIaHUmDbjfKcFXU6LYQEfaPXBUDRQDyx0Ttok5pZGhB/uxyFjzrI0jnxxeZNATHhHQl/1O1wO
5rsVpXFQpPP80wIwcQ263tn609QewUNgU9dpKl/ZiRfQydgMT9Yg03ZbjfYc066AHHtgB15tGhg0
/I3VFJ4VuOBuKqwNCqBFlNMjY4gontypW5seIqf4Q6Z5pWoX0u3E93giHAmkR2Hm8QUbUEk/buTb
c/pwCZwh3aXdEO/z2XJxzvih8wHecJSbJB/bp2Wsy4vKleLrW5rs2sVzv7crMswtP1mfrthvwBBy
3hgOg8ztHK+xGu89fATuwcsqecp0+6zicfnhDcu0AzLhnJRc++pyVpBzTVFBBvLG1yFGZLqpfTkb
m4LusrklOiyDTziW48wYsfXeUN+qHpcJvTsQx6Y/3NhFDYbLBB25KQh8gWs46Li4zFAuLHScw3Cq
IlkhoWIRKYKUbhgEb/o6G2w81i0W7fFetgNjnwWBBkdSNJm3DCZq7Og+fgqC3SuxbzloDNu6hYEj
WQ6uCB8Ak9GHefGNg1DzkPS2rgCvWfA2V/eyaFYjs7d6mpPV3exxhMq3Zp84W2N1P0vuUbVrV0/0
sLjt9WjF8V1ijdkzcvbyyXdxeaCuBZtcj9mO5ZnF1+2y7CONoG9ski8btrBbedclcy5eQLhj1J5W
z7b1Zd/2vqzcUd3Kdu+sDm/AXM2ZZOvxNfJjfP2rE5z4qebIVHVLg160G7Jp4qPxZR7Hi+FcxWpI
aUkO7aNrV9jMQ1PG96sG8ns1FMmDN0+FeezaLrojFq9GfDjrLGc4H3dv1WxArnPg47qHdvW3A8TJ
3hnyNiYekWm4pidKgldEAwi8me1jisxmHd8ilEBo4A6wjXF36+GT9R0buohHusKye5NC8SMiZSwX
2MP2Pp3Rd7aZNe2a1a/P2jCdkCWFL/B1Tf7gpmOd5yHPcK9uZqNa/btLLALF+RHqKDPDi/mFB/Bm
K17VK1ADsOcCEBg0mG+Nyuvrsh2FH18VVBPxBk7Cqt72drRvP1Ibo+uauhNkzWR/w/9dn5CjeXfK
jukCgzGwmhVoAEbNvp0wMKUhS//i5pdo9kMYB9VJeRBepSumIDILZmQwtnY147eb2a28g0PhwAuW
ybotedBBI6+oBXeFLlhWT9BnPOO3bvkj8Q3xlq6ohtaypyvHbRjpdXUMysFVw8ew4h0y2/W2bQE2
bD2X/MhXDAR3qWsHUE2hQzh43f3dvEIjumqA98l22l7Z/gqecO0YwoTZLZ6z62cB9R6fnLL3M1ir
agv+2PgmU4xtu2ZFWDhfNAswZpAtImelXECnQeykv+gXPtMAaumvFLYvPka/ojKSFZrBEY7LFb8L
Jx1uheFkD7MhH7MpdA/pF3XDdlqG/8y87Ovui8ux1uC3WLqwlxMy9DavAA/dg/KAbcH1Cr8IH4TI
l282SG/eEwCItaJAjC8qiLcCQvymMy8dyxlP0QoQoR8NS4RzFy2Z3NcwRtDiZe+m8l47YeJzmzEM
BGOqapKjQkHU4ugLhwIRCljQ53TV0CI2xcO4phVUa26BsyYYTIzT7O3K5Y3oyJFx0HfdQ6RGNmvX
d69jhFIASHjELoklTXeLORlL8ugkgMTdAvskPrxhG0Jg+8Cz3/zwVcNUpF2EOmNLHtcDpmu1O6ww
aocnTIPqX/Ma/K/oBrWmOOivQIc6yUHhT4JROBi7dLg05sJgdPyKgmhLh1gIjiftdytdwyIGew2O
gGELmR3N6AgwzyNaQq0pE0PashPgTSybY9aEzoSGNoxDtlaH81eV2/7jtKZWVF8BFs6aZUEeJQtt
rOz64FcyT69bFPBET6LxBfPgT98Y7jUQ6UbvrQn99FBJuBCbLMngPpvhCgH2mvLQdC1EbAHQz97E
5sKW0aCVY4BTm3cW3uTi7NeJIizAqz+xJRFunRsMxmqfZMp17i6gHfbSwPvEQJrJlz9b1W/JoP8p
6/6hrLNsICZ/qEf+Vtbd/Bz/6/yz7X7+qbD77WW/FXae/YuiNvGIxuOuVfYfcESe+4vLfyGj719O
6t9N1uYveJNXuSoHLfzUq0j9996Z/wvhi/CI+D8GBQ9C479Ucv+usgN89OfeGVJk1/Bg5xP8hY76
b5HtVtOWhc2c/KgGgZakbG29myM0slcxuPeryWDw+Bi5TE8qI4l7mh6lvo9rMRSHLDWRVNB1ooX8
Nbrzwt5G+MV41aoB80cAMJJ7tCIGB6jSBk/UMLmaxHgTAW23t+bM6GaySvdFlsM7gpEg4q2eSF91
H3WGJLijIgJWnQZ5WTOu5CkLWcBND22MnS7X/ejQJvbJvHvoZGVvdK2NF5WZqdzQ/7ceypKRU7e2
3qvVcgSMH/KKZPhH/tl0U0ycbUxhmg/hQtJb0Qn12Vkt3WzOKbTXB5h0p2hIaa8jWarfUe3r3TIy
clsc5qBfX1S2NCB4SQPj+ieBEB2vxl3ADCNrF//gmxZx3mnRnxZybwNGn7yw42huMQ2pZ2JIClWo
70O6NFFQ5j400FUS+TXuISIbxosxLUc9dvTFBQH3Cw0cRtypoIOYYFUak4pBZawV5nHWLivbjHD6
SX30OXMhaRavFHbuI7TMgr25t80LkdPKOIwuUs05yz1/O0S9+dKiqkRANBm8Ww7b8Navc/G5kNlF
m64Jz5D94l9F3k03Nb6Rw9fv162/FXf2yuDkT+ZWmotRFpjCPOmVAA3bvqSwZKZQ+dTOCWdHlLyI
gsplnYx6mmlN5JsYhza9JpXkQiZLHB/DnEHrUXa6tfex62UJgySkX5s0XARqrCo7L051GloaYhud
Dv1ecwB+qZEgyj0AQ8bV3CroZdkhXpRPmFbK5rTlpyeB6jrMafji3MeqWPJvrbDzx7hu55eGmvLi
Y7Z/Spla7WPKKrklN8M+l24fXRE/EH8nudWm2iWXTtRcbB85ktxkmoHyUPEh08UVO5RHZJ25+Ik2
FIV63EhF5UaK+/KKwmQ+kOWgqDMt+3OU9liD3CsKeqdwwECgWGlCEmZqaPjLecV7qT6HAA3SmSwC
ByILCpOhZVK701HWPSAZYwa7jBnKuAx1rTbC60IWCTEp0egfSJI3920e29+QYGSHwmcSt8kkJ/7t
RLybf8hMo3vUlfPi6ry/kLT+nU1rJkIJaUFMy2ARiBOy/LqIQgAuHc6dfUIPKHA8qw56eh3nKPQd
DmwkM1NY59UdIL3ivqPrvEfySCGeOOa5j0q1AV2KLsmTznHxJMpo5Szn2GnW4zLKgmDMXft5oo3F
4WBG9xi2CAJGAOtk7WQ8GBZansDD7r4v9TDtrEo7+cYIUxoAY0c3tba76x5k2O3k29lVCfn5TruR
tRviQfMXvc7oN1GRQzKEusLQVq3u/hFY0cuwiOQ6NM3oY27TlCYefuqZS7/UoIhKaSNsSM2K+mlO
bQmlgNe8Lxz/fUzL7VQeo6og8UQZdbobBzPe9fFgJ2tfZ3meoD/ulhTsEJpYsqnpGXwT0p0PVuMZ
FhgzAbuxjWpmrOW8wKkYcu1skQ11O4hKLmxLFgpz0+ejsR2kRNVNTts9o/Luu+Lz2ycnRIx2qotq
Ne8vILB69IyBmGW/kFKCJm1TlAzUN0bT98ESe5VJfAtWAQ5s8ZP04FwFE7lHgdUW6dWg02wOBpoB
CDYsmWxsWSM0V8N0iI2oROdD3sLa+2iT2TqB5PduqrkXTwgK1oGpReyKGie0E16Z6zpY/KW9Q+6S
nb9Gy1/+DksCWsMCxBDya2VpMh1+IhPLzoylMSyaC6KOr6eolixaX3LylgyvrRQGy+pgVRzkvZkd
psV4fpgilue6zC2HxwH3AhMCpuA6bldD6ariILtouQblwYA3RtVX3rDbzzddm1Uz03ICJL8m6C0m
mP+QG7nz/5nZz3HE/7fHpet3dGXv5a9/7IL/9qLfD0vuapL2DEZ4Dk1tbFL/mix6itA7w6WjzXmF
jRMz0f9vg3sWEl8Uc8z/bMtg5vj7Ycn7ZfVvmvTUPeeLV/N/OSz9ZczIj2esadBqVsAgLflX52Bp
9GkLyGM5epHpLljrnPISQbp4LugFcNpx3X/obv+17c4P9DAJGS6MLQzlfw2NRo8c07iT83Ga0vbe
EMMQSDkm/+BKYkrwZ/MgH2n1QjOtlc7fm/va7YyhcePpOOsmoV80NfdZ1eJRpvbZGWLMN2bXjlvg
b+KhG73p+Q9H5v+pha+YJP/lF2Btt1bvIPFmfLd/dS/2MzKM2dNgAWU+IcxnNck9tD6D4/oX0lba
85ROkH5maitzU6PeXtXRCRnAHfqIRwTmZrQBFjJfUzwSSBCZbBA+W+N+BqoOm7+aCzgnuSBAYapT
BDhu2K1MG3+ePxs9Zw926uMwmEh5jRn60cCUDVJwppth0syH1Za0Mq9NiGpVY5MZgI9/ORoNuAu4
SvVNO2bmk4WM7w5Yb0iSSFe/+wV5WCBQhvkz7vhEJL0N7MX0Qbt0Ki+hCTe7DRPm1SOYFEiCRvUW
J3P9igueF45Toi4dOpIdO2/4oAaOhtuhq43qxFdVFrRZmLBDY6HuOMBM5mOy01m0qRMLSvKMamOq
4lu3WcpL5SiYe6hMiO3zkvYe0gmV++Ax4yB8B6GmjLGH2RN0faMYtxjG23PWW809OrDwvPTedJCN
CU1eL/w6th6+pQg8vzXpIh+5OrDXOra00sJI0pP+9zHDwAsijxzfZCzn51iH1SvdZq5MQ5LoUY4c
bcneQZClS2gzdOaPTRPPn2Nfz89Gy0tmo+2+y8r3L+EUOacm0uZTj/j9e6rH8jJVlboUBTG9W6a+
IBSdYoQKx85nbNiQ4EbXIdTJcrB2SPWzh5pjz6bHfhXA/Gw/nJB/pQQx7SBKrSU6Imon8cfpGzpZ
PM6+0PNBJn1+AjVY38xePVJfpygPO7tsSxouGN4Jg2AevmBM8RDFH4QZZg/RaGaYAOLmBjf32nuI
hp+ZQU0P6iXbF7lhsGiY1VsyNcO3UFXLtWoG3sqO50PN8GJjTnxiNYr6JmRmHUjRuLciMgacDHwW
6aQQRBRpDgP8xWIDI2j4iet2XjH5zm3kcCXCQfkbh+JiWyBLLRDO9HyvGbI23A9uQFcjxQQyIU3D
OhqGD9IImw+XTuR1OcbzM9Co5IBjI2Mk0GR7TjL6VwOE9RO92hFyTo4GUvDddhHXEQ0AX/V6i+Yl
WsmZict+Ib4JIOrClXBkBS/f5P6nU1K/5pEXnvMuex1F12NQbIvbyP80eoWsKxEFZUAXFhbDcPfN
QNa8zor6b5HFvbmxBGWAZSAtdJz8zYEujifBq/H4utyUq9RqirlQlHZ6z1m9vq0xHt0qPbq3/Rya
T2XS1a89tOw3gVx9t3hIOVsrrN7swp2vUltw3PBXY5FI0XP50HPeIyRPZZBwTEP7xWHw68P5MQ8B
/EvxMIE5IssqoQodIVB+x1JBh6/COLkhfizHS2KG5ylPi0CORnLUlUW6yBROycGdEkzHIJG4TEUG
ax5zXPNiJpm6pMbs2TtpEealwTH51nc/U+QbvQ5VOeqPpO2d18Qsiyw6DvZSOsdEL6LcESoz9tfA
70P3DL2qdx7sDIFx40zzs0nBFVSyBypuulMLv2CRe+5DFym2ZUHEribN0tSXN31Ff1dzh50dkd1p
oxP3kAMfhNvfOEVd7Ol1uvcLYswNxbN907oR3pTwBiE2djaPhyiylvhUWNlzB8JhR/Ow3/XO/CPx
cTo6Q/9rFlvFCVbrB9bn+BQvEqyW2deXim7ljijACctGpH81k67ZRUl3Nekm3DO5Mc/TkimaBa0X
5J5LylUdJTfO4iDnVfUwB8Q9nGXqn0VWw9rPm3LZ1CpsTqiUGOKICZ097FzSCTN69UWef0I0whNn
u6snqHPmANnEw1x6yc4qhLpK46gmOyAd9zLmgW0Ak10lczjteuVHGPm5kJY5GCdoU8Ox8FBL1tr2
4WIK8sBsIu0GsK6cmr06sERhXI1uoo59ZD7aRaiQaHrdxSyVnVPHTPqjq8eR0BQC15dNwXQvZASl
h6NVJzi8zREjaIjOu8MBUFpGf4pG0GKcC9CCuKFstnPYfdjV2B8iN2LPYwP39wNs2Q0xW3qXlrJ5
gIFibkyddSDfetRKMamHG+VPbz6ogM1oZ9NVOUUgOfMse1UirLxATnI+YEJEv+5J5KIYueP/Zu88
luRWrnX9RNgBJPy0fFVXWzbbTRBNB28y4fH098umpEs2t8jYZ6w4Ex5JZFUBadb612/W/uDYAGq2
vKU6Qw5BLIh/bDhfcRPjECHGI29Eu2rYV5ckZzQX6DUXJtumOIqpwUM1SdhV7RbCpiRejRWISsU9
NZ6aPi6jna1VhjYqaKvDWGzswagRmHjLa1OY7lHM5XLfZE0dg9yHh2lxw2PZR/NNmtvLZoh6ecoZ
oK09UZQsd8IMihEX6tZh7u23Tk5xMFs0gfQTK7MJdhL4amtoKeyIc+0GB5fsyffwzg7MeWQGOxOr
AR62Y3RaQ/cvbwvL4C6HxnhMUxuxjDMMm9iIw4ciiK09ETrW1rPr5BgME4jyGOExFdYOmMpo3CFi
Dq4sucwnbT5TrJhjJEiIPSLUnFheJdHin8MJfs/aGUekJAWOiJvSSfLLpl2sY5OUKL3SxFMXxRLZ
zz1gNikE7siQUMDluUhm1IJY7Gfm16bUCbxYcnrTxszM4bgwS1s3paH2PUyy57HoU6CCPM3ODpbK
n0s785C2ts6wxOhYmCE9h4NpHsYkxzOXORN4FenE+c5P3OFTTS+87opR1wWNvJ0m4jo9OVT1NmCS
dsG4WKcTzH7ms/zK5KjsQZ1D2dbOWjEBgMdQu+mBXMOoXRN55V7PIkoPBB40n0QD5xbtIuE1vBsI
pbpEyjKbe0irnzH1Y3grEOkGVdN9IeQU8ISurybrJm+5cBpO4W8kxENjno3orkGhyR5A1n32I7OJ
NrGraaxJWiL+atzrJU2NOwN3YX5uaie7Hlg+2MTwHdclRR5OZt7UfJqafmm2ictLshZu57mnKvxe
fMlUELtlze2XJvOzYCOIW6VOLtEQETgxiy1lqPdhYpTQrnTBWG0FA7xNlojiiP9DdS7Ushwcs0Xj
XkPK6lSGSXrZIMfaJG7L5R6WtXFXxWH/kAoSQuOSSoOU5+YqXt6+RSifbOad6QpvbX0oI5j+1pFP
gFjXpzwJpbRuOAarL3bjke9u4JPBrY13gBdzEGFUxtdB/jvvE8voH5IUsjQmyUYAylGqeR+XQA4m
fMItmSLjJo65y2uKrWfYZSR4zrr8Db362e+m4ihafoIdO9Z9UE7zt2BuSM1Yohq5fQr6k45ou2ed
0LGqiRE85gxG/mSv8Xc9hDYeoV+CCMoJRI/xgxERs5a8jrWfYGwIeYpCjRD5rV+tJbTAW6SvlPdE
gmwGXsxLO6sAG/OKh9137p8aGkvbEP3k8QAor78JWD9EeQLaf/4ufW1j9Z3J7uCkVP5rb+nda3Av
sY07iO+zQ0GYhDzZLob97oMhwVtw7QOajpc4qliYFUPu1h7mi2ps5FPfO871ALHx40jFvft992XR
HP/yZQMMySDiumQSvP+ypFXl/mDY7QH0H5SlRd0xN2w0HDkZZPesOq4iFhjp0tZ93rXBxuSe0grd
+jVrqJt9lJR/sJJ545P9/ASZ4GIopb+Uj2HXe6MnwlgxbI7bA3GyqBRDBCSbFuLreRmNYa9Un2w4
mpftbOOvwMSBCipraF79RG9TZ8jvstGRJ7vwQIIjt/7CpNC/Dby42YadXA6RoWoIk51rbH7/OF3r
14WIC1cAeEFTbTOneffV3d5AAk+e12GS3GmMo8EGJVDtrkYWz7Osxk2Y2P433F2GA24uRGlZ4jXI
mseRzK1tikHh1iChbtMD7V0OSjjPQ9NUIL1gmyZ5eC/CAY+/bOKmGi5UkgRIe6x8w2gQkH1iQ5cc
JYc4TN1r00qaLfNF6tWiDM8UkMiiJnu+cBKqeSX7cVPrE4aMQeNuiHGuMGDiY+IRm+5KVA7ZoHbL
Ges5HnXvWGPz1XOAodygZqdZpi8ht9NYQZtlhSi8IxCD61p9qhZ5WxVkpq2sUJfteE8+QS1rVw6M
rQ8OGqOtmCL41ERlnLMeuRZ23fSMQLYP2jQogWogihdl97l36orFZ7YbjTEPKUVwbkxtN23dOE/I
e2jsqCCr3IZIodau6Mgh3PCDKvFQR46FCNFu8qPvLUV8ZEafbqJF/wcRBX20MVvY6euIUJ5gWLlU
3BcYlLZf/MKeGm5janosUrMKLXTCLwbKhh3DIZysiolS3sedgzQlinzaafNA980RC8T/aGa0mkh1
cEB1MZVYl2GDZknRuAWJ03yasz7fqZRooX6gujLzkRWJMqrbJJXXP3Rp8eIr+kcMM5rnYCzsdKNm
rePXzy4E201Py6LN99zEuFOZsI8WF8dtbg/pPsoTDj2YN8WxQ8X9SvpR/erM5Et0ohBixbbNd3YX
qBs60eA8SxMqyUjT7xUVqYe4bjwy6CYwZOI06nRvVzEyWONpCqfAWYoJ9WIx9jtricujajO6lsq3
V9RO/m1pq/7BtLBKQetTv7qtQkfl0GE1Ft3zRlULN0BXWy0DeQAliR/xFTJAnx3scJp0URVs7KCj
M4ociBfr2l3YI6D3FflqFv8lIR/yc11NPBXmN6uW7nDFlGE5VAl3omwkqBwkN9KWQ32FJhj+79yZ
qR9SOvk0zn5wtkZgFugk4Tm2gOXT2a/OHpzzveIC3eP76TKuqoaHAHrtqhvndB9oBAhKVnNVEup2
8EmB+xiQOfYNNWO8bJmJNM+4At8Mk998QtdIu226Mc6HDkS1MdEW6fyjlaELZ/2tJ0d7RARpzcKo
C/0O7BFHO71VJ32+m8zCNqiimxdXTv1uAp73Vpk5im0/pCAjunlNJ5MGPpkceYv3NW+mzihF3u7i
poqrSGM9MzQZJDu66AXXsRmpAKzy63BGvlhipEjTALr2tgyFJkeyvKV5mHpjvnRiEA+7neXtG+JT
2SwfQlDI27BATsjFKI4F1sOQ2ymoigBf2j6Ca/EGDxixwWNwJJ0tgCOPXgN5SxrMu7wBEBqT5BtU
4vlyYbtV64nkjIhZD1hYEINemc2U38nGmaBdMVKmT6Ek62s0kbIfAOeqjlccjzABp4VfZHrYmcBy
YQvWUBTvRYR/EdCOiZlJj8AY8gdwBsAdJs16MhlPpXstck9bopmmAvgaWjwvFIjggtnyEw7cAGVu
N8rPMbqHLT4a88cKD8dVJFRxNDS4gk0IxxodPYpLjdRo6e0qoNTAB2FJ+ZdKAdgjF4442+Lj3/Cb
t0tyysFuq5p8PcM0vprmW5iXb/D6ipJiSbZmvvu+NJHq7yBVFseqtqI70yqqc1OLfCNdJzgHXSuf
agsMDVktmFqva+WxtHVIC50WqrWOw90Q7Ze6COuXKabYUaYMz6PPOVuPCY8wgXv42axsXkieQ0Bu
aZ+2LW63B2ic4VmvZ6n0MdxGdYsfVwEiGaY+NW+u+OtcouTpoJu5TzTqTV2ibwEatBcrYEk4S09a
m0Tgl1hRfO1jbIWpkF4/+JcfaHUAIz1+TqTRr7fyNiDmZxfnVX5XwkLdabuTDSoecf92N1iMdU6o
2pNrnyMf3EmTSYl1uPZjA+ZdOIbBWYaUIXLOxf2oGMeGJeI4r6YSdmiH14mXWffMlVrGlbzIEID4
OOMbf14Ytp1dQRFb6neQUB4+t+2omp1aaorz0eI0w4/iYR4pk5scfM6sC3GPRRiHLefYU90GzTO+
m8g/Sc9cv0GCQwdoGQikdLjDk90+UX62nCbNmjYH73XkdmRKMtvvO5qdko2972wbFLQu2BSzOdQv
0KoAqEcwY2JjaRU6Cmfbk+NGAC5vuexZhG/H7KSptSBH+EehT3mkq5/xJBE6dAlTDFAoZeOOBGjz
EUIfgj4opkz6IMpe+ybHWzKwj/DX59byhoYez2atGYTKTCN4mSimMj1WsPBOY1MAIuqj0jZ5KCq3
82tcrYkJJmAc1AtbIBsja9ouIBP2JJO1ddWhI0X2YN3b0u+/+toTqeOr49xDrAYmIDQhyGmaT22p
KDkkSTHHrGKTpQ2huxhavQyDy1PDOM8+QmRlqww5z6ArTLqhYZRPVCWkh5OjgatLYdYkAGD6QEKy
YXLIjojVH+o6ooKch3kz9LzwOWAsmAsg9bf/921jztrJf2XgJfPZHblTGy6VIy7P080k4FqUCbFz
zDDZ0ClVZey7HDID9s/XCJUWfPvddLlsvIWObPTn3dTm33pnqT0U/DSwb0CxtihxBJ3pqKuAeZK0
ZAjA+j1AAr8Yr+8iGw994DzjR0AAvJ7EdAAq295FxrnK8Xo4dVFXf/fC/B+z68/MLpsO8b97PWtm
1+XXKf1c/zSsJKGbv/avYaVl4tts6pkj6kPPw+D3P8NKpDjIILHqY572XdHz/6eVPn+J1jDEihCR
2E/ULlhfyHk8hIxY6goLy9l/QO1y300PmVHy8fAtHde1CJtz3jkeciYXyxhX2VmJPp1fnVpfx5Xj
dw7iL+znQ9ieCtekQ2rXbWkcawE0opCp+NWhHlNz7xktcUU2arS1YTYMD7J5WC4mYmS+SlX4m9Tz
cdqQh6qLCXGADFOMs/PBYNhF+uiKPGDRtF8KLkZ68RlA3d3mhFgk4bWZGp1/O9T9YNnbxuvAfT4w
WYk60PKhM58LKqKULFLHEP1aIW2pylMa6AimwDdWYgC1X8hTYPgyJWePSKAm+ECcJwd2tjYDm1mU
VTod0cXYM5XtfUufaW2DjEAd8xGKfse+q5ohwD++NcvKvEiB3/st9IbPidGqnS+b+Yb2oyKhZx4z
/qo3G8sLoys//d7p/m8D/mkDWpZGGv77BrxMPydp/PpzfM33v/RvxZz4i931o2juP9svNP9yGH6y
5jGlRY78Y3xN8Bfhi0ybsdXCK4id8R+yAPE1bBPtyulYgDasx3+y/TRT9EdgBV8My7YdwDxkfo5j
2nzQj4gUrgVMMIrWuqio5Eh2GHDjmw7K1U0aInmPUXIyl/U50+nhH9MJ4jfdO3S0VYvg5dVPsfKy
gNYzG5qxS4TdTGK4g570IhbamhFsj6gC/MgYjP/wpG++4yw/epbrb/YD+oIFFV844NGa8E+xUnr3
zYO2xxqP5O8LutrpzkoqY+3CET/Pg29ys85R8f0a+q/6QlsnfL77SMeEbMtR5QTaAVqfZT/Ad0Za
2I3R1zExYuEZIwoDzifCV2+fOWDkTHWlIQ+WMgFsR/hX07p3Bt85kDw4RDs31kEYeADTxCyDz1Op
vKhHQ915001QpQzVapzkbxJdsJJL0S0kcVT1RdZakWLWBCFxZeWwzlYSod2yJnMNyBu5Ds/a8Ibp
Dic9IF645a9d1dQtdlqaLxlCkI23yo+ycjO6Ea4iIydmsPZ4I3Jddm3f7yLUArhDMpJXzM3lerQL
91XZDFlnxwjVduka60oFEPjWfkzACzK4cIy3lv7mZuIUTOySWNxb9GfYMPrQ4bBFAIU1knm6ib2R
rzGJNJi2EOabZzGM+ULVK2RyjUaabwRd0T5CL0umjwqOx0KotQGOJ7LEai9EDZfviowl38D9b/aa
J0E1nJw61bL+YqTla0P47nC3qIqKl0iP6bEJLOxJbdHx5NK3sAxScUgvUQ18BwhkOX8p8oC0VkUz
8G3JCOfbocaBsTAtEhTFMLMs0egDN0YN+RiwnSFUuiYR233FLTR66GcvfBh6/NMo7XEZ28jUu01I
ysaIq5U8JEwyeQue03XtU8KYvzk4CyYuW56j3a/dVHtopDh8MrZ3gfs+zAt8z/UgXGFdxDigJqdF
vxJfPxzIgDnvr7Hri1Aas8UEsUOsvwzDeJlgDnpLmj1Ts2xi82qIOwC3QB+zbbGroo1hPosGwvNH
f1Njsr9lOB2jEJWWHs5M8z2wb3dFStDkI52LgAQWt2e6nHXu5TzH3oMx+NYVHLXiBmkPyaSIJA6Y
kzrBOiVT+bWK8+GxsXH/AnFhySYjkPHAJRmsk2zkiUNrxHNOTJ4LIIbBExxD2Xa3IkUMhQLJZ9kM
ChYtXOHSU9dYeLn2rnVjAlTXZS9tnOxnJ0gWm9RRrtvPYznx7lIbL85vczb3zTN/LLNvmCNPd2lp
0gF6RZGu65g10tKA9OukDq17iDa8niLHrnFloI2jGhiXomTWXpPOOsCnRaFRsSnzph6jXWviPvmE
6+p0BzeJjYCGgweciob0m5xC/sJlnExo4tSqAyRsQKssEtONg/bl0CfLjOqv6nn0ft3zKd6Uk+1o
sdvCLVwpngvB6AALvavqC3xUhLqn9DCMB6NHtHrukMOrm3liUIda0Ob4JSFoDj+mjlnmdxFikAOg
qZJkQdv2ccFKZ1gtc8mzVBA5yPgyR/ruMIx5EA3jEkjLAcQlh1MlOTUSrtX6bSHnk8GLqxk0kkg1
6E3RKTq31TSCWXKY1+I+7Q1oKIEVJN7TVAS9uM4iumvQEOtN1DRa+KYG5AUF2lAJammcTQc/ilX2
oiwFIrqCoNx9saOgyx8VJ4SVwDNAjHddl1XlBaspNqJw6xexgZAUbny8ArrOTq3Ew5Q+SllXGYZ0
02PQRzL/Su0nyFEn+zOOtqU5CHFdcv8s2FL0gJrHqBJ4RhFt5pnmMRGEN2o+PsWYkcYmvJaFBjuN
g6sKk/ond+ijdb1YH/whnhDLlnX/EWaSsWWMkGDsAsPU7uPkaBdhBOkoSjH7SocRPrQ1u5vEL90D
0Y/eCH8pk0b6GCdO3+6cxvUqZJPNjN9sgRK3aQLzocUzcW2X5otRYSDRYaWLFI+s1DQZp+Bg5SL+
VLSR/3WKbVLYLVVdd4V37lFWz9u8UNOtV/vxi2sP1bbkktow+rTv8AyrXiwnKXeiMuNo7S8ljlfY
JN2EMcoHvyHSFgdcSNJpExcfRUbWeGi23W4xumllDBNyIAVGOJRjcz0US3l2YUJse6C0W4715iUL
++TD4BQ3o29ORMHLlmzzWU6QcOtqP+AR9yFuveLjWDptvFNdpSWsVAVFLhcc6sJ8B6kOVrgcsbkv
fJ9jb7Drey6d5qlyyybZZEtbYTph1o8J1EEebQk8Gnguoa0YvkLo95hmx+lAdGbkt99ShQdUwcDp
IJYs3o1Axldu3PrOJsEWcWa2STmwadF9Xsi2rPdBIeeCkDCbKORkErvYtW6zqG725pT0G8VvfAIx
akZuqcE7VpBxhu1c+v2V7JzoA1Jub28QwLtzMYFbG5mxBLt59rwrI+nkBQf2fDCraj6OhhUeFzy3
cCxWat2B769lP2cAgq13P6TD8sU0i+wCS4TlQlUKkvvvS6JfijlYqTb/R2PGsAnU8ef6RNYlOVcF
eM7UNeqQkxy1NkfaJlTKoGtM2usLXH/V4fef+q6DoxDDZMfF5FHzMn0sIH7+VBjeiZ+MbnhCJd08
Q8HiYGg6QY3x+895Z8T/9jk6tIFyWcCfNd9VXwQJeH0bEirl5LrC8E3Fma1hdneKODD++YchX2Iy
SoEMZ/fdo7TYw0ZMEXgKipG0XA2H6tiatZH24XeHp/9aV/5ayMLVBamnFjdx0Xwf9iNxSm6MyfRO
Ng5+V5WG2dyRaUYbdPVF6zOY+v1P+5vPw4yCvt6CuQw39V3HbQU127Yo3RN6jujh+xWECzw3Btl+
VCOonHm8v/9M/bh+Ltb5cQHxCRB4eXnvi/WZrGv0P51zAsSmuvKBllPKkogbuJq0jZcDQ9VeG+XA
n00j4/r4/Rf4dZEG2oAjDEy0o8I13/3ounKkORWM6fo+VYdxBKmbdKbc/+FTfIsRNYJR6NDvVk0R
ibGKiNc54UuqDnMK+uoH8/iHh/l3vwU4MnBdJuFsvHef4nW2kK7Bb4G1gvAgBbIGUf8/LBOXhDAo
3XQ7mt/987bOERaBb9buSUTMB3BZYlEMM8zq7Rx11lXXTMPyh5bu1/OLM53ThJ/l2Pzp3Q9DQBPN
Y+E5J6OOvCcLLB1FykAp0hdobCtGGGLltQtL5Pev7deTJSDzBGUFvzYUv+yIkGkcttWugE7M7o5w
IbjoPIQaS8bQ6Pcf9Tc/kcXhezRxAeGz7w9LH6ogH1UKAG8NsZZWfbG0HbxThwXzJtSb9Kr5/Yf+
3e/z3qzOTNcDCRQ/v8qBMZxNlKZ1KjypDlXp2MfCDJI9jc4fd7qGJt5t9RB0wsWG4M0K6JedlgQK
WT3R2HhggJFnVuniAohX/R2u9Ap9dgHNM5opk6eRum6k1mqvBgklbecwFae5qN1XJoPtFwtkmqpz
qYrkJsi9pvjDY/m7bwr0gVWZLTxcjd5dKFXqjik8LFZ4afNBacRURVtBtivsMFlqWUhZ//s38d6j
iEssxLmUutIOkRIE74Oy4gK8JOKOOxmBQa2LFoz+oYOk9iVQFlcmZpt6vWepdSX7Qj4zWSCK0U7D
6U62QhZ7GfeLthlnSNcxME/+8eUQwh8DDWIzcEq+91AysT1HW8iuL5eAott0sxcrNuxTW9hVyqjC
/BOM88va9DBrYjcA5bBEYbv+vDYl1uIU/fNywnfReW0hJaBjkxXLdGroxn//+P/uw8CNNBAectS8
X5vBQnxhLMP5NBF0eZNV0JkhV9DluGZDl/T7D/vlmOaXBQSUgcDrG+8tZOcHtKjMDatpI3M+eZFL
Y0l4PCuLjUiX+PsPEu/YPPhGcVzq4sHlxwHxv1vIhZ2kE7rhkQpCJe2NSQ9HoHzQdvnHCPPq9qLJ
iOjcOjFz2WRMyomOxLfVShb6GqzldJcg+MfGfKRZWrekAT8vvlIH0/CAskC97J1ZaPRjlPja7kcR
zzddBXe0/KcHsYcTGG5gBFC5eCW+L4XSCnq7j5XySSxIQ8aqry8gJ6T72Jz/cdXFR7EGSAAXQHr2
++sNVptApsnEVpmezRQ04/fLGkNrA3fgC7zv/4gf6tvrhxrI4VpDKs/WRxjmohx795aqpbQtqVzn
5MnJ+YpV2nDCvjF8eANEPL8F1ZFLgcP3NIk/nHTi/RJx+GSEoJ7NJwu41Nrx8kfo0imiLsUxn8QR
pgjlAu8WLyi0StD+bIGMJwo+wc/Knc1Qt1Z7FaKtP1S2itOD6GaoGngizXdmX4IiLrnGa6TydWPR
Y8+1eht8qtJrMwi8Vnrjd7NR8S+NqXsIjTjHJygP7PrWzdrlgVhCrjvczQgm6JTVnAbc1NsVA+Pp
xh0noLE2ysH9coCjaJXKIfY3ASxazJBMI1cbLK7L2xG04UrhaoaPfurd1LNlLPvar8iTGzqo9aYP
4/sMLG1W69Z3+xDXd9WcifqFGO8XzQKnbJaECUOGOEFVstbwGNwelpGFcU616mXqdmDf5oDKwl6y
qmbPWBngUd9YhfVlRDYKKG5Aa8JKv9FgKPzm5GaYJ/7s4+xdH70aiHKPLiNKDt6Q0xVVklHXdpH+
v4pPTJ9BXsJC1zWyYa8lVeGi9arwWsFGO1Y07rOawvwYB8Z01xARndzYZV3U5zyWQ3fb2i0vRDQ+
u7u2yia/Q/7KfaH6zpI7y/Smu9wUwTn2vDq/8xur/TK1Jr8CJru7fEUt3DuXSloaihoLXjOMHf4i
P919dWGeLh8ai5y4bS4y5zxorjaIBpT6HTn1+bQj6ZiPBwcBueqWBCA8KGcSRwY74l9EMx9ZnyDN
V0c5Zb3xYapTPlrmC7dWaFbErK6Swm4x2xkHt7uzUoOwgpzlktzQr0I8smYfBjUuCc5xGBSJVxuY
CMZ6aSqYP57gCHcXCFKnCtNybyX8MfXPDrEl4zGBq4OP3mQN6VWtCjAtItnbZT8V9LArkYagjHFv
TureqlxVQJ9yWWBVEnjiykgVd8NbHQBmz+qDhwTUkHg1uBmcWpiJEUBIIEHb6ulb2C3RDSzD6eY7
BOcWPV/GTlDdOZlwX1P8AiJkvO3YHL5vKywENO+Xs3f0kfS9agG0ApyfrXtrspL0ANoLNi86Rw8W
PZdVJANNqkgKl+cqWo2Z41nXf5pTNGy7KQWH/z6aIZH0NXJtXUjEDrUd9i3Oa2llGolVwPOrJqP9
gREIAv92/fleD8iYgF35ZxdnDFTZZjplmKXnJtZbaMOWfdkYTBqK2eHBYjxGKlEWiji9bSvJF7FM
sJNdU4j2rlosOb30k28baBt8N8/vgjqc+kt3KtAgZlnlrHvUhPPXwGCSsc0CKZzb2WpAgZOZ2thm
/41+yX3MGAAv/gS4grXiMM3J2cGd7T9SmOcdcQaqg6W9KnDGRigSRUsJNm9gengqVAtaPzOdxdEf
Nl8AJJE5WLub5gTUBkLeBQBkC5HW4/cb/39z0j/OSbmyf6hZfrGguUxbtM4q/YmmYL39pX/PSaEi
hPSb4DtgE9Rt/zIWDd2/4KYzCNWDzn9rqR3zL4/kW+S4sOhRUusP/7eW2tNsB2H6/A8YooOr/JPx
KMbMP1/aXNY+FAdTd9lAQTh4/nxvKsvLZC9jZjGuiadhUaBQ6LDuisS8ajxneDbj0md04tZ3aTNX
V4Q+GSsZMIJYV2GfbS0/NT9kXb7MWyWm/JqMuSxfeQbYcOir/RSm9qmretJUyLaWGzegI0AHFDrQ
TRl57ebETS6GYqzPZhxa/qoWxblJVH7j13awL80w2Ud+hHVZXjgdaRMGFHTYyPslTdQxp2y87FvS
fxZClw1wbG5cOJIwiOdCeI9pL+p+7ZciW0+g9aQH98M+MwTBHSi67uo3k9RU+6X2pK7kS/3q50Vw
ueQEU63UFHRbXFSZBg7etMujybseoyngKvRCbJ80//qIeY5zyJUwPo+1kt987RKFOViAOUOpvsaT
iCSsXVyk0qTpNbtM3TmtQ6YX4WbcfXlGro+dia8Z5go4yDE+gd9lk8bBVOqKQMH4om0W43P15lpl
wT68MhZZHedUPg3hJCHY60lNEgwfk6brPoRhB2cThbX6pEdgT8rIsTzsXYesLy8mmm2pQrqvoKI/
pspZCRJIjokb5j4GcJZ6lVzv/Vo446OH0StPuio+EeXSHcIl7XYW3iefF7Mvzqmpro0ldk+56pqT
ipblAq3vsK5cv9356HjFRnnpjI3F3AvFS43zpzANUQnwlHr+tdJod6K1i4vZwphb1aXHD51CfHms
qD9bqWugNjKT/SSj4h5wK3nMuxRL0LFqbLGakR6TsORm1ob21sRagrwMZh4swKNUTn/ZO+HSwlg1
tVGfxXA6wWIEOu5sYoDWEpWAXzdidQaC47c0E71aN5Pu/zAqXfZNllQ3KaO8lSNn/xyrmhiyZSbW
TwXlZdMZ2VkYFAXEBY0QLmvc7uaVi0PSQ+QvwluFfex8ktPowBhjSrL3C3zDayZUh6UhWnLDyJzQ
zKCyrhhkhLdxhDUnhm9bJGZQJLGx9pR7lRbY7MHpzo9osJlYZ4aRbIa2R8tbJdPFsnQegZ5hV+FN
m0VPKHdj4xRJIbNtiFnqFzmaLaZEaFLvBriG0XaYc+u5C4uoWkMx7m+tvpIvispsHTbYiubY/A84
OXazdhcoggPqgBF9fxDWzAPnFiWUPTkrTPES7VVp2Q/2YCYXkvH4JwRZ+Jnj7ktYg6+W4tDEVfCS
4QRxiRXubB6p8ML7Zchr0uUyP9Ks4mIoNk3c1ihaq/KVOiT8qFLnk2GOzcZrlH1p9d781cUWSLIm
rLraRkFUPWVx31rrQiGY52VV6hlrOBK5ULs1xyCqO/TW+JuQveiGZy2+3DSdugV3wAoIUWa3VaYr
1wgAnW1AkbzG99uDrNC3m8lp0o2T4LK6jB3CmtryT67ZMoK2kyzgOTh4x/U9x5qyZ3+N5tXcDzCv
7wQU2H2dmpgNG2EXOTgbKfNZ5Em4XRxO1EGYpGeGVZlme8LJi2M8oyzOnYhinNTS7o6ULYcH65fZ
I4pAiWTY6uyREy3qj1GMTg+26ti8DP7MzMOh6z1IkykBLf3cXjutMj7Xro89Vmtlw80siQ2KCK0K
VxksN7XCEG3Y4TcpXzyM+L/KIhmfZ6eyLu2WjOVtN2IGBZl6VtE6jGx5ncxhlG8gzZYbLxkjposG
vkeW2XzA7ajZIIUeL5SnUkbeudx4lX9ymhlLhKoqbkPUd1hZ4XeZYXFMwe7I/WSW9zH2TXvMK+h2
AEoGuBMMuBiiztU67AZvC3K9fFkYcJbbwUJOi51WSQSUtnAHxsNQyLSKob9wCulV+EGrsUkfUacU
1WH2HSJqnoI597DhTZRtdR1KrbnNrqMpgqSGLfK1lTFgJhZV3XmI/+9wfItvOBYnoOt8OWLT9OA6
VXUnATvuequNxIrA0OhhBMpH3KcCAi1x0jppgedDUHmY57Yj2ypIm0pnNpY3UHjkDkEeTOE0d+gt
y3ZdD5g0ZK6KuxV2AvZ6Kuf0qhdhv5OBLzN4/SUGhaHJ1/VyY2cRQMeDoW3UPpDCWVmq9TBS5Osv
MLUvSeKImHsvXfTBCZR3xKRqvI97gyI9GaLkq73gU1+9WdZ32r1+NvGxx7UaR3vtbY/vkvm50X73
46zcPZQoJA3aDZ8YSozxF2ksh9gq5l3mYP45WR2xuB3ScYy1OI967bAvugWPfByu1+WY3ciiZ+as
3fijN2N+Ysdh1S7RsfYycammOq7h4Tvo6rWjf6y9/fXzvFfa7x+OuDpwXPh7VIHGdf4WDCDE6N4W
4ZJ8iUhrOKQY1BkrJSeYWC78/9O8+POtyNW4D+cwPA4WCQQqqlF84Dl0YD8RUACeoshR07EF7VuE
wfKWZvAWbNDrjIPRNssUWSvJBxAeLFSlpCEQFegQYUZCwuKH07HlYqSPEOMVFOjPpk5UsFodruC2
rnzCjyJ5MXHBwoGAFAbgLgIZ0rdwhkTpoAZModw1ZgA+rt9ZfoO/xPgC5ZvM1c7ynoXOexAzyQ9d
og9N5mCC2INxdJetUkLUHyoiIyCdMPgfkiBpGPDqUAmzCsiUY4IdPqc6dQLsp5U33lsYBSxXCe/f
8wiPLTNLmmfhQe/eN9+TLLDCJdaCi58nX4M7fVDEXkwYIs47OyELowk9f53AUojWxI7eLpaos4uO
sM8SXryRPLmN7aavAoInnHiRm+5WjdCjoZZgMrJ4l5Y1TUO3r+M8NfsTS1aQzuUPFSysVxktz9S+
02OeG9XnbJjEQ9j1/j2O3c0JBs+9rPx5i7qwPPqybdZ+P9Cp19OdV+DVFvXf0G6+Zp337Pdj/4lJ
LxWEg+nBqnX7Zz80soPnB8UNrijb0SmNMy+HTlihLKvAI77ZiztUGBLKHE8+aQcM5vu0OCgSgG9t
d8RrC1VnghW1IurzPvB63E4XQTwUYajQF/4fe+e1HDd2buFXOS8AFeIGcIvQkc0kiiJ1g6IoCTlv
xKc/HyiPzww9lo7v7SrbY496muwGsP+w1rfqySqVnxPA/7ZQv2uhbLTZv2qh7pP62/f/Ofb/gqb6
+cJ/tFG29kGDVaAx63OJQvgLmkr7wDFuqnQJ77op/QOvYAD/FnKjvnVf/+imEJuShKWiUaXH+o+E
ptzBf+2kTEbh7IBNg5+Bn4u1y187qZYEw650KZcUmCVetiQ1LkFdpmHsuGWY6tbTVI7jhUd8Ctev
eSpiSzmqk31Nj0LkdLkmm0vBLEF1ltVtMaiPeLWBITRFy7jCJHpqxdV67DTWoeai2PCq4WNiebom
JRAXyqwx1Jm6FyRXFzEVFwRV+0jiupedRQ8wMRPgFIWM0qU/CKFKr0s+R7+1G6aBFT5clRQcj9jQ
yWNZeK5d9Vbw3IO7Mr3UyM7I9+5CXNMkVMn0R19khB4b8RKyv7+2jXnPbKrxKfx+uHl1gb55H82Y
gsx02JlMnoZlvTWz5azG/KkuU7w5SV+WhlDOul1fLQl+btRea1s8tUu/qwuUHUC+jM9wZA5p5wiP
chaZAnGy0CfhOEjjKR+LF5th4E7dkPtdftk+AVlCGKBX/JE16GX7WGY7o1jqwChJnxtg+3vI9h5i
Y7p3qln4DJXjY1e4rzzQ3b2WmAeCZs85beNx3fR1ytTzwZCXQWLhSU8G3Z/zmVDz5X5qzKfEyE/x
XLx0bQaWz7q2E6MTnjD70OQXQkP4o5bLrVnwXS2GJO2AdHvF3NCZA5NIwPJeBc3f02s+KD0hF4M9
ivQAziYhIBrpD8q2qG3SJXwzWKGAehk0tu3qpruXm4Foe6/G5A8wkL2devVW6tMeYd5Zc+ADgHA4
NzZFN+zyHwZa/tDS0ksOakTnyzkwusLSyCRua2Ee10hiWJSiCFLXUAIyCICvwpsPEjiRVx2Dp3ph
uG22Eba1+aFUrWBeqsmvOPSCqE5fMAK5IeLUV6deEQ3FzKuSLr3OW/sJo+RXpzVu3IlBtGButdCC
I8HsDu08PqytdUjTRnKhGgemDQniVKfwc8kgYhjWMwCjJJwmvk9W3MbJtbkS5lVKr2Wv6TW9+ljF
2qtrTLAWZ5oBGRcnzR4f2m54MOfiRwmz21eZVgdDOT8YkZbAf5akOOss3VehJD4zfbik2+euVeKa
5f1T3VbZDnEJqFXT3sntddvhnsz0C5MhnlK7Ww4CiR9+JeRbuoKKLFJcYsSTBddfNN4hdqmDYkav
trQmsfZUuofWXsZTW1vjsS+Fc5xHheonWYqwZWVO+dYsO5XOiJTGtveB/BuvUuu/ED4hrjQnbyj6
GTG3ZtDlSZMFLmTUAB/q9BLZNS1m3OjFJtVuq0ekUY/lrIghgJLrEsIHdxUxzDXV8hf6FwLr5iKc
E0HOBLbmRi5dCKgoYbAuhMi8dO5iyNgk7gm7vS6U5LYixz2cFPOxVrTY7wfLCsfBepmrpXutkJ9y
V2ZJyPrdc2yIus3qil2ZlkOgQ1C/1aQlMbZy+a+Z/lprdeP1bUnbPqpQbnRtZ9g13xtNCEB9LsOW
UKRghkxwY6r2sJ/hcTArsZ9sRVBDtxPZ1t0PZerOpshPfzp0bn+ruucpDup525tx69tE/mw79T8t
NdNMmAPc+/pgjkruGUMrgbvN16nVXlYyC35WA/9WGvVuX/v2bizmVdyquIQc8W45TAzgUAnMz/Ay
xjqoNII+WXZ6wuCB/uvf692cb3snwNeOzZthu0D59dffa7LBRWWwS1l35S/ulsW5PY4z0tl87Jgk
B/BX6m/2tu+Rhm/v6dBCQwLBaPUvWgCjIs6jj2jTpJWERDY+1DM3NkS0w6RAqdt+36JAKtjzAPz1
r2ts+74/LyPf3ttlBW4jV8LS8G6u2ZD6tmaLUx3wNKKqBj19u2BL3h4X56zOcrgp8+vUz+Mun8bx
lI099y0BAx78+NdEAICq1vMQbyIZwyIwrVT8jPJQd6bzBDwV8Sb8XboOdqrZpSIYo0ShP5fxo2ol
tM6zeT04heJvjLw9w9PmOUbt5KPxXoJf/6Z/cwnRNOOIJ5kAROV7fYFepDBqdLM6JDqq3Fq9Vd31
Fmh2+5tP9G2D+v4TNTVYIDZbeC6ld58oHgBn5m9yrboFYkGWU4uWYmIreAhXws1Ag+QXGWtgmsaF
Falaoq7lDDXX+Ec78lzeShX4tsAo9PmMUTXCVzA8IDm9ZvS0Z4YpPavBtxzH6FFhHsxPsaUv+xL5
ajinS3oeGIXdV/n8OHcc+4OemicJ2CycBEJCs0p/RKmF3i4v3oa39R7d94+oXh+deNitsufwboxD
sliHJKlSZslrRLM4n3Mb37s+rLf2sgmJdf7ZrqN86Sz6A1ujxvr1F/ZOlfN2J7Kupr3c5IL/IsZi
l8zcWTGqwzoBo6OcmHmyoZtGsT8Zh1+/17Zyf/+dWW8iSIctg/VeAdTpC+I5c6kOVj4yeE5PJeTu
37zF3zxZWEboyKH4T0Se79b+aQJCGJYdbkV3bCCiz2Cyo/V1e9JDS1n2EsJkruMSUvTrKXKTEDjx
SZmjz32WfXVoKz29HDuU9ZlxYGXFIevydGqWks4y/rGKyQhtROmHwhCrl1kGyd/q2l8VqQhHp/nk
SP5v0QOFM5d08dkvo6/G5eNjUGp2eqdv8c+tvh/mhhhsPf2BgDpnGJhfxjk/5Va8bBBxClQNebSl
kVBeJcDEVXlfV3oSmsb6Ow3l39yxfBdIblm+YPF6r5up9EaS7ltWB62gURgTNnupHKjglZzfmaRW
L6XcCorFuS4tAZ6871RCwssbmXEtk00SElc97KaI8AwptDoYEvVpyhqDuBeb/eYorqPBJjEzsq4T
YiwDFsCKj+GDHMJseVT16XXtCYW204+zQXXIWJ68b+iZuPofFwox2K5JszcKRi3NdB9bYvCyjuvT
bHjwAWuYPJdAlQDMlrvXrfXRbbrxN+yhv7lJODO2f5HTRfemvzuu4tYu5DRCoXOqgBJn9uyJH8eE
IR418W++EVZr/3qfOJzCPNY0jYC992KZLTjN0KHVHDrI8ex3+jpwouwUcVK5Gt8PntacbTgNEkku
hHFmVIBxcREEznkDWk6vrtzGJ/GlDV3w62Rd9dJD7PO1z7UrZXRuCpeZYOJS7c9VbQRGA/UtWwEC
LeeSoHZvu8xiI3+Jpq1KZeKareqlHSqgBbXuU66GsMGdneQrfWsvGS0bAfo+pvdMW4QieUXDqryJ
BukVJJkeZ4cl/9YERcBmgokkh1M1TA+ppJF08hgYeUurZ63TQ4dWCPsRmA9jfMCccovL42QYVGua
PQRplS/B9hcKtDnAqdsF2Qwjy6CuD7fbqJ8t8rGnBxFvDYSVK9xPjeIXLdUSePjL3AJ1sxv+dKdY
T21mcYsRh3nlWvNrJ2UwDdtqu0gvqUHP4s6U4vgrn7JkvJ8MU8DVt1jXlSdlzE5rCfW3w/XhSVmc
aIr3ZcTJkkJUY6q3PopJXgrN+pL0ZG/mmnUNYSEwyCjFrDABQ0PoO7WYkRwqe0DvTzog9d+cx+Jv
bm9qHRYMaFG5ot5vVHEyZWz9rfLQ28tr1Y/3xKhdU1/w4ZF2Fmz111urXW/RANKl0nu756tE7pap
n0Bd8rK2NBgYVixzgG46Y2fYQSFjNBO6U4UoDpZDofUKDVpetkQipWFbFfErhlT3wjALdEHMuYhk
xb2qOC8gNxjXusIzJpPL42hQbqmd0fhCTQd/jiX0CIfKOqYx5DxMCKVlFEiZbWfDgxx5gnb6tqeg
JSUM4TIOw71pDcAYCjGT55gbQTutxJhND1kEKb5Eq8Q+bHlFygzAo5H3Nt3BIU/F9cghQpM5PBgo
OrZqXtp/nK//nbD9bsK2Sd/+dHb/rUgBnULaNO91Ctvr/tAp4MymFUElZFg8DdEq/J9UAWc2x9Xb
pOwPpYLB1f+HMkH9wOQN0wXrCbjsVIn/iTJBOO+PAJT/PP01qAAGMzVK278eARxPrZU3fX4kgGq9
2DHAJWg6KIaIjCeGXYKgke2GHMdKzHNVgzpjeoQbbqDtevnE9JhnBQZJaGh1LqAfuNqC5irfDIys
GiFGLwo60IaMGJ2HR8qkIUpJNgirviEZAn/yxSWf4cBPidRqSYifuX5jPUOaRMTXppDeusQgFx6k
gbjHtWoz2QKtQjoMWqkNEPWGlIbYSmqPNbOAFhWMIH5MMG2EehFm41brjjIBiso22lvwUmmeSEyl
ag7F0jBQ/KhFTP1ODgmLmrcwF7G/jbERk+3h2or+qI5RnIYldy5pP3miWM+J6i41rujJlcm5lga6
RG8q22a6bXV7ILohdqb4mhDNxNnV+aLF91OsCuSvPEhMHqSl6rCYB/8QKAlt65E1DX8yhjhlP81d
3lR7lr2IfeHLWZ5YUGr4kdbjttUmZzUcH1CyFpN3UYoIDQvG+PhruS7xDevLOqyBLbF+oc5uPC1u
nad1mCXJG9o0h6jxAAGLNZD8r02YCAUma8dr28lY2udqbBwK5J93a6pznEXR+NSxcXTcYl925UZP
dVC5uTtKESfzRyYR564k6M9sm9sW6ykXTGND+BzSmnQON7obxTJ/Yj+fP6kkhnl2URF4hit42+FZ
35Vqzu4RGM8eMJ02qFzF3SXAto6SPvsZECoLBQRcpK921TF1K3kyo+LAFLq4TxiN3o0zLkFsQLHt
V1MLl3wSp74m4tRdiHLtqHcV1+2/WhtYqgQWF8yAh455LFh8TrI8Yyfo4aebpY9bvPhUjxCtWkVL
9vFcu68CeG/hdVGX3Y44jV9idmD0Es2iXrsUKQmRPJpyAsfGqxa1Uu+6HiLhBHb60dCLh0xp9Gf0
IE2M1CN/TXWhPQqHm8rkwN0BTzWPcU4YJzpe6HLG9D2KeudlnXMtdJst4XZMYvnSrX2YrajtOL4I
2mmm82gm1k2R98XOGFeSdUUc1YcOnd4Rb7K4wDTWnmd9YHzLPhXJ7USyaJaD1zIXBtSYyR964AM3
xmTVh9wojTMs9PkaUy8RTHFj3TVNol0D68ue2irJnvlGi/08D8Z5qBEdDFUFyXA1i9cmliyzoi62
T2lnrLetJcerUkIPwLzL/jlqHPt+ySQ6PEUxeKzA3L84S2fcuavK+GviljgUc8cCuXHS9IT6xrgZ
nKG/4iBOP6Mwha9kLJN6afIxvRBV2z4M+TB9TFPRnDCQU6GTG/DMWDV77EYhz9KqXSWcBzs7qSsi
kZ1WJkTzqG50bNZ52stVjZEsu86ua0frhzV27Z6jcvk8ZwC6Yldhn9WUsASjC65sSIiU/OwOcZtr
VXzU3ea8IAfwI5d5aG4O34ZqQkGZV8VBxQjgVYR+BprWA+1MK3unJ+pMzIJov4IYHc5qO6U7ukSy
uSpzustqCxxy7iyHuhuMOxxLy9NQp0zpsY3e8YFEN8R8Dp/Zx2r+aE5lwH0ig7qcM5jRyCSIm2QO
WA41AaQp2lO+du4WZWp3rp033+Dlyv0Kopb84Eg1wplhCTS7Tt7aGuYRlpzLlhAwJgwMLP3HqkPJ
8UhXHLiUGam6gBPA042XJCpvm1G67E/0+IlkkmK/kmS7g6yJOhOolnoRaa5eXJm710pd6nfLPA4c
FP0C3KLWir1bzDdFOxAtqHGj4pyLTealLhJUyvD5mKJQJnwZ8CRGSTqkwaguzAPRtRk8alCfgKVg
LK63pvZRLKWl+6pUIr9vBROkbJo7fmmnQy1Do3vol779mgub2OIsP3GW4MNqa/1Lhh3yWJAnu29R
Vz1oXdbfx7ZkKyQXzMswOdFsL3n7qa8G93q27PUy9o3y0tSDyommTfdFWrexx91jX1XTtHwDNcm8
G/20dagqazqRajjuo14br0cG7AwY9c2K3LaPk2X1twQkRcECeXpvpHNyx8nWPAt3qL86srJ/LOig
C0/IHgaEG3+b8jnboGcuOqBmN9XOcF7m3goYdUhfqfk5fVfplaOj5Rlrir4YX5rS0UiI1UFugOBV
kK8SOfUYDRVxcDa2cccq08i3iPH6UZlIs3t3bD87cSVEaNZx+dWIY2dftXN0GbTIOY9OpYD9JHQo
cZ2DO+RA7KCscZ4gDyyuJevBm8wp+0uukXE2OH3NvF2Rl0giwc3M3LqeChv6xVgNn2kCEFU3JOP5
PeERBHAY03CHKMm5IgNz+U4OWzGg5ko5rl0+43MxSeUhSSzx3KY1j55cqYnD65WMMIpJNiiJ1igK
IWfWEPIq4zpVmX0OFcyz3CkWjfA0y0EDVL9dE6RA+7qrgCjR0FTMte285DjndmpqvGDOrYnmrqyP
Thz3KJBn42qSrsljcNHR+KyqD6L4sn2BmJINbb/KAe1WlW5BHPplQIN5jHWy+Lqkqm/rWDc+2Y4c
w5lJ165lAbFXBFAmD+MSVCUOxyJP+0CpjQZKidrfwfc3X2XSFYhXZLMGwzS6HzUra3bkFevsKDrt
wSLnyvRLpTFv86iF+6aPs3tXxOD8cbTU/qQaV07UTXztpUkvq2oXaYr55ErdCZHCt9+TIdUlSsfJ
PRC3bR/AzTR+XxB+XUVLf9usRXObL017gNetk/5tVT6MN8WfJtbz+wiU4WdqAf1hJnRsATIBztcp
leG5JIlmF+XNk9UWdqhk7h0dYJ/x+6mSumNy+gM7BAC2mcwSgHqdchSEVcF+MQUbiM3c8Jo2HY0V
EqnppA9zwAB3Oi+5A9gvNvtdmeXWbURtutNSDmsUPGa2m5zORtfTrtQfMw/ha5BdbdC33WOlkrLB
3pFg32hVzT3nXbUbzQGsugRsp6SafdBhDt7Ymo3kH77VMwWa6LHiOxQgS3QYmizyY1CcumdrnZYf
rSLWfK5smAV1MyZ+Z86ZhWW8pnxllB3mSj7di47E9Wk1pqNQF1ALMPu4T/BQcXG49jcKX+ZbZq7v
c+ZGF4aVFNMExs6sYnR1+jiSm/5Jzevik6lTA5pxv5q+FbXtTZNL97zmgmoltqKjajdo7mIYSSCC
EHiSYjBGx3QYuzWA9JCdMukS+J2OWjpQYrIiL1s97r8bZcYuD0QERj+n8QCDX0UjqGsE7N3JKpL2
Dg2JcTHNbrl2204L3DyNfdrg+ZRU0xrGFP5Pq3DOmSkeYgFMmZnwNbZHjd/SPJW5rX0hPkn3CMQq
/DYSGF/sEuPtOupHNugM3yYCMNsBaGJjrC+M/r+mtnLnNCZwTZCMyERZFvYt2M1aVtNeNRTTz9lc
zLQI57TQyrDI4k98LcZuWBzTd3sCxRmcRZ5SpIBAU2KFLfNZ61kUIJIh+4CotiDPHQSnZcEHg6AH
LC6oSIeBi4eZgTy/pDV21UD+YVwtJzKZ0OSZ+qPRQdPwnbku2WVW3U7DBu6vygzoJx+MYEXTwh63
RNRGR72mmfG8KPq8z9K1gXzs7N3Ism9mgYa2ERVWEC6/F6W3Q0YZ0QOYJHFolGg5WXqvXpKySBHy
TSYRch3HXJ+kx7SxoUL0cvUx/bHPNIeJiE4ZX1cgfnYuSuYbS+WXy5wiTFdZ0ic0HSi5BvDvn7rW
v1nRvR84QxPTSRgz2ULYAs3F1jj+aUWXROZSEHeYHrOyp61TkHafyPnkKW2hDP9oqlX72lBLVRzZ
ACp//ebvpzvbm6PLZ1joWPDqNnzan998TatOLGuTHrWZDKM16+B0pkVygzAyv//1W70f3vNWcLf5
99b9snV591ZpyzISfhRvBVe6CrlHFnA1pMJ+//X7vA1T/7wl2N7IBGxB069C2n7Pec/rZTG73I6P
QxMtO/zN5lEMb3lCqbxtO7SSV6ObqClfevnS2DEd9bSCgVWiZGuuo4Sf7tc/0r9+xbiWWWuxvNug
Cu+1NIMqnUTSZWCsqtYLbJ9lb2QbZssk+lML1DjpXudh5HvW2C68vfd/50e/mx9xZbNF/fcwwNvv
+PIo2arl5S8+l5+v+0OgZX7A9O+Q9eewRnf4q3/Ojxz1A7JE6IFYB0D8vbla/kha1j/wf22xfjqX
+5bQ/H9jJfcDG1zmSRr5CC57+f/I8MK9+n7UT5IB4E82plghoXy+W1exrQSw0KjLAcgSk+1Bq1Mt
sLBmXSOKQRDCwgQUFKlxXbmbpGhdT++77mg6tabu1hZUp58UKlIPAF8FfCRuLtK/GaizPn6lH4lu
pi0ntFyQMKB+mjVvLUnG83A80C9rJN2voiAInrAHTQntFREU4h+4dWGXJSuTAr1+7IjGOC0ZqaX4
3VTsluv6KcJzsF3/dhJ2b1GnyZZ6GudbACpYaZpbbd5yUd8iUvO3uNQaFR1leMN8qRxmUjaS6pCS
TPdd2bJWJywRl5nXPFlLnQ0BIw7ziic/Aa2avYW12sy2aD62DNd6S3MleKk4j1vCa1on8jJuqa/a
lv8aqRFBHzV249DZ8mEzG2y3z4wk9uctP1bpgBsXZenOnttExFtsSbPgAAxfUzDceASXqluTTe0C
k/AA+ioOCSdxUY+Z2olqr7yVW54tm77yjhFSfZsNpN2SMsHZPm4ZuJbNNj7bcnHzKaHBRcsj/c2t
gRUiVsPFFhND7LxZMywq6meeO/JqqM0nEGzyo9b3lbN3Orx4ga5kcUPvSlZvRcP3CFJF32XDZkUi
AZtQXyr8i7kl/S6GimgPfy3a7LG/t0XtZCEZgdYJ4Z36o2dHF5qldm+Pt6VbQGuaUMObsXprQmip
SSTUjWuNDLZnjUHfpw53xc3YZxbIbBHCL5S+hcHesxNOUqOaixNco+jKbbLqDjm0eclN/XM6mSLI
a864RQwLtXkcfVwGqw2FwvphUqkUak36eZ5l90xD1RsKHTuIZnM6xqImOJzArJK0Iz8Z1JpEhhpt
tDvW0SGjWNgNosx/uNP0qkWuggDRjPArykIDc4E/kf1/eyQYqfTWwjVCrPsonNmhYQmw7mquNp9h
8blWaQxKpxVME/snPIz4EmlCdgkjJ89aHH7KPrH8eEDapA1aigowUZ4gqMTHhvrv3iqa5rKYsJds
p2+DDOBi2G0xn4XZJdfG2HLdcNmyuRWLvofbiYCI9S0oKDPaCp3BCh0S1+6XSW5w7JSWci/Mcom1
T1AR5pR2U5sovCxtNRFLZVMSJ879JOaCNdeiuM7wUddza/po9RvhFMV7nmiPmsm1EIKOSM+iU+07
Dqso+Tyba4lgDRM15Ztbc1iB5F54fyy6rrPon12D4ZlXZBpGmy5CTxaaWs1KDC12lR2Jn4SUUdQr
nfOcqbDX912tdOPHMcXYThJ7OlhA9WMlM8jrIBPoOc9lt1YBvpqKtS95Rbq/NMIliavXZ55sQxrH
z6XGohIlHvE/Af0qVCQD4aAazuAoActr6cyv7xDKAC8R35oTsnmSRNst0jGfh7fEO/tn/B2fkTtg
ex1kfUplZeCPqqJcGvyXQA6Pg81SKhxHg4weqhz3jq+2cEmw+RLyx42lzT+LhP8e1L87qA2xCTn+
/UF9Htbvy/8EL3kt/3pS/3zhP05qV3yAk8Bli5iaeB9d48z9hymVDRAJwGIj9FJ4/lRZ/3FS42Ml
gNflbwNPoReldPtDTG19QICJ8pmX/bSt/icLINP+q3wMETUcGbRjOn0niiPtPdWH6I+mF7OtX63c
evG6T0kFlVFAlp1HQMqFEEk3bEp0At7osCrw6BfWZwUNJNGAqXbocU5fRfzs4dIq5S5e2hprwdpf
6hixVGcMJ6ed7ICKUpzroVI+giVo/LqKlTOqIgJuzVJ8RGEyfyKOUiKSrjPOu6YlvbDPWl/0xGnx
z9N2OkYGJkRjZOBncfFR8Rpux5iNZ3IRRtmdiFpH7NhGd9Pa3syIC4CykcyJL/TQ9ri8Ua7DMSzE
STMjZrusfJO4/TZYGh1t1vQ++hiC+YxquTDUxo/KdmYeVTDZRIQDN1ZC4kQR1arrure2YWAV63ul
sqrPAPezsG+2YPrCDBlp33T5YoYgK5jf69Ig4Ld0/Aab3cEoBe9far3HJ2UGsnLcw9IP6b0ds+co
NfLfmlx3fZ4eRIU0zXhAXH3TLa5KJZSvITQtctIxexAu1BghoEIjiFPFYvs0zOzliv6Up/Yl0Vwe
9UZ575JxG0qcvW45HOCcklnHZNJbXHZ0JsjjQI/UvZJmmm8lyyMTfOIS5PZLMHwI5EAUVbEMsd9Z
igghdn4tezcw5rk8Naxpzg2Lfd/Q57BebQYsRbOz8M0G9IeKl1q27bWWOLiRe5ILxlsnpyBL10h5
XIy09gyVc6OvG1JGhnneETzhMjEsl6NOCP0DVsP12BNVFODqYWA5axYbM2UJ+lk12RQxVLSceD8P
grG2IczQ1bIvzdyYZ3LdjrBGIBxYRhsMOOI8o4j3iTEArGxxRxcFVM6sfah78ejM61WmT7YXj8Lc
KVWqhpq6Jnu7KV9WqEUkm5n7jFxKDGMTA0g3U06t7n43GbIGcnStgGvioehnT0xcEk4X3+EUrXdD
jKxN39JR81j6o6OtvtkXKoM+69hS+35ZzFXz847oTyX/ui7mjFDYacIshVFvVUg01rVymG9wLaRV
1gZ23ACPQNMemqxrfACQbZBr3ZPSyzLIbepOgQqCgmdp95rDN1iz7t2JrOx2kZF9QlgUXyoVuqfh
fI3dXoVdRNKi1QjlAZgFshk4G2ZgF2l6X45ELMKaVL0M2fQes3X3oFYEelFr5PcrSPGg79dLj3tp
5+BBDPUoEYThknhvYakPq5kJl9QVFXtvt4bqmpchi8PEJ2BNDxJpADS1M3HUdOyQaeyQAKrHbF1G
/dwrKhIYjuhPDBr5FJ3ICHSgEr6I3SmwWLF6qoVuorcy9ROmcFaNCqFWKILWnUwaG+XEqmHgy6uP
uWIsTA8H9aTJfrKYwgoEWMRcJaFoHGjJskS8VVR5aCyMGPlRhyubNDr+oIKcI2WjksPmNPOv6SgS
MBdOcRxbO8bXPSqBTaTrpVl762CzicRxqf6Yo8QJZrBjJ6A0YL+E/KgyPmEyLU4O1rzNUnUvoqwN
GdqSvsLG01vh1JHzO9OctO7rIIv7FNZ1pA04U6BMqAC8yDtWvpfmuuyIUTx30r5KJ/48GTz7SRB9
W+Gq3JENQ/IW+0dCUsfeSyAV4RROX9o6nrzYWT9SCIPS3ThtBUJMb3IG6aOcXEI9rXGRM/r31Vh0
l0W3d0Opv7gkiZHblBksinrrY6QnsY+TJRzICMYblO2JY/o+9sXk0VtF11aXGXu10LRTRLTqLiv0
MWSo3BN7mjfB5JbOITHUG8JkvgjRX2WxmR17a350Jiiydiqkj6BHwAdIqwfXHT+DZCcXqrG/444l
BiVKpT/FxYOuDWfblN114+intO5KBDB1cSlYgTP9vS2SiKWdkTg+49MfJOepuCyYCVrrUO9NcyAP
zVpIqJtkcUWwV7c3587xLCNyD1RlLCaSLyx23YfFZCtH6NN5FdmwI7yu3UmnGIPZ4R2rdX1omTne
9rm4yjQOoVmJZi+fXO5nLS52HbJ9Ty2tj00OQUSQbnJe2v4Yd6xPxtHAQSAHLLcJx0tStuK5yOen
KRqGg73Y3+pBJ1QmLojp1CVaqmpWdmRcWeAVRheM73iLt4f4WdxR/ODTpWn7yJcWfVkJaSFbsQ+I
dDe3KbYSQe6PliifB/oZ1trzNyNt2FcWw0B06wo3JU3xGkWROPD8TU8JW8Z9rPCUwyZPEBWNHXJR
3dijL7V2sT0ZOx1qgo+HW9vHdvZ5GlPruCrOwyL7c5+3ndco8Q9DaexTURXRTrHJnDUboe2s2mYb
YZbqyWmAFBEWSwYVT9VdJzpkBs6yGtXXQvSV/AT3NWLtD6kIgNJhZhrFPB8nrVNPj5JseptbsQUR
BWaLq690bnDzuAzc7UTPt5uszkjeMw4tFtARRlMDJeeTMUyVQYrwsnQoWEOrr3l6o05dmynNcQdF
1j3x4bbonuuRSVh1Isy1t10/I5PdtrwK2ZySMBRsurXr/huK8b2SqVx+V14DcGVo9O/L6xvWV38Z
gP18wR8Cqm3KBQSR6thm3MWY659ltWN+YDCmaRZUF3iMb1E1f5TV2gfXZspFAW3/nI79s6w2nA8G
QmEmPXRLvBzh/X+QR6O9H2BDTta2QAlbw5WBhebd/CualBgVk2Udx3mL5NWzNUeyAlPZghTgG4vV
06gSgEcFRVwY4DQIwRJKHqKHT1blNM+myPrPqkFOYTyT8fKnT/L/Mdvnp9PpLshW3hIvEJT/dbzu
MtcBb+Wax2w0yS5EdHULYqK6qt70U21aEALYqFQTTY3a69fvDbTw/Wxws8ho5tYV2ViA3mA5f9os
MM4umBmkLdyF6KlsSawapiF1L7nb1QIshWVfMUGv0KQuwj7Pppt+0si2+zKv1frNHvqWOKl1MU5x
EfdhTlTCHrT7kIddW4s7mypq8dGAWMdoKuWV1hjNjlrZ9NYOXXU2lzynzbEvbxJ9UfFCazwmVKeF
CDExsKKfJxvRc4ZEaT1DCmrqTOjPxPeRq91nibf2Tn0mZhsjeV0M9zC5q10N6oFttzQckjRa102A
PCSZT4CW+lnpOiUkdvZhYJ2OpXRtOYMJGq+uWSbGoZIo0+h1tTEeFqVksKashpexaCYRyJ5GVKfY
afwmQTZVMm54qli7W57CQOWKmBKKvm6RnxkHsv4h1ZhkYmJQN9mM5YiDY+TLbkpwq80uzjTF1EGN
YNxt791Bye7UPmUmiwJVfS5qVQCxs9UucJLZDafB6NLdaMxQK1ibinvAfvG8pS+LgqSiRD5oQ52E
lbSn4bipw+Kg+l/2zmRLciNLsl8EHsxQbM1go5vPc2xw3MMjMI8KKBT4+r6ITGaTzGpWZa9rl0ke
hnm4YXgqT+SKXQ8POhsZ8yxnInWSEaTZVwALBALGUKzyj9+ixXLGdChh700GkyTDHA3DY3W+Ly5f
a264R+ZAG/cBW+INq/c3zPQCgoBf3xV1rwFAdKBuRuo9mKcG3tqJqQmn5nm/7wfkU4hExmGxRfLV
pTaxIzPbkwlUEXdqePLtoHpYKKN1iJ2PGJ1zkpf0hwYfKdCQ41KZyy4s2wHmMjia/WAPyUKVg41V
hle+ZpDn9Hpg729dxYZgyy6s+MWBbHMUU7pufWlL++FOprq1Gkt7G2xA1Q9g50UDOZ/US+dlNW3X
mPKyDfVSHl2iQe/nEffeY/pLc6KcexWgcPj60yN1IJluN11QN2obO3GXbHMd094m2qH4qvM0zujt
7PODbTbTF4AHauAIoVaYemDbKfNadmGffaisLIHG1TQm3krJJmcZlxXd6+Tqzddsii+zR4XpYjj4
G+Jw1D13RWcM3+v4V5VpOHTplvAP/udh7Gtj18RivlazVc90SgWDtRuVsWSPs8OK6zirbsWGxjXY
xabuqwSMYJrQCBdOrBEBFKw+j9mjQTKZCtoyoWLxKhjqS59SNBF1zMYfsoFtaLFP5lLXZnOaQbU/
WAEPzUTjD9wULAhv82XEvzMC26S5JeTT+vXvhjjpPYJKogWz82TMLKxc+TpkPs15PTVD+MMSmgF/
FRKCvWvfWbM275OycZiGnmpVRDQExRZpXhsb2H7jp5kzSV5DvPMw/sUTrtTWbpuPXpYc/1qjXPa/
HuWoAPye3JxKWEIECJOFMagbndnLSylpaWlQzZ0FWqaOIfcBO3Jda/7wxrE327NQdHS25yIhFst1
hGPU5ZRkLZN6qwk/ZxIPnVd/QN5CPZ4xBV41/eLfdNLiJ1agpo39NA5ZvoHR38L5s8vbuU4pU/Kb
zCZ5aOX6HqXSvnWps+g3GWP6be+VXbWtEam9SMx082GPGcCyqCGtLlSCBHj0+Am4dquWikBMxOrG
7XqdbxgI4zGijSn4hsdnmsk39xCwymSpLZhLPiWhYwr/BzUmmN4by2go9phDPGx+3mxiOqTwRrD6
LCbZfEpreHYoYDypMMy9gzWE0/3ol04ZGST/1EGkAs/s2rWpCHGj/LheHu8tls7XqaNiwt7GXF9S
5nliFaOmeyUdve8gKfAYKsdK96RKdrndGFS2oFJf3DKnwCBV6WUMgEtvmC1pWO1Ei4qte+vKMUoc
kwTUAlgksfFU8J4BTuqEc+SGlBPgga4Ce+t7UgrkKpCmnHLWXsp6cmBMWcrPe0TgJdl6iecCgOGB
L9mHvf56j/6vLvvfDI6OA0viDyPHvxnwn34U8kP+cXT853/yuyLr/Ibl03ZCbAXBP0sJ/6XI+r8h
ha7IfUJ26171X7BAx//NDX3+FVRtUsQ4d/41Otreb8KhJ4UlIVv0XzrufzI6MnD+eUAiHOW5UDco
hbegBvNZfx7P8Dcaqmvg3k28616V4QYwi+bvQtvlzWIZ3S41EBA1KcOHYBLXUrY8yFXePbYN+qrZ
yzOtUhwSBX4jtxmN00wlcnxQDUhUeGTGxxgEDTpHY3ZHV8ScJ5kTE3lXB97s3LtuVtjVhtIkKzgt
Vi/sG9gEZvMsS57sOUSppXEO6IMsjUTLZoYeQjUtGGCLUA0VkK24yN39siQmHsB26vvumabXgU1G
UFeldUb58CHV2nT/7ChMxumVlq7dngcXSzvCSV2wwd5oe4bWnJHfss5BM9sv7pzIjnwYwXYQUC6M
wAMJodk7sejzzJgKnCzIn+LZMNifWEGhuihtvOYjr2Pxlfg5TLjFllp2u7VlUYGlkCtVkbEsb6OB
H0EeCmJgV8J0VqqdH6ZXcY6JaTsNvHn2cGtztVtwfZLsanJMgsSNdY0zbVPWznDM8Tai7AjvfVbs
sCi7T4+ZpNOGly9f1phfd3bdHBEbX/ImQ8QeJlbAoFGPULyYZroqSV8znYH0mjGrYjC6btyeEqxx
fIV6VaNVyTun0inCswqREhL/+6DjadOP0/uCV36LhARxwDklunjBBrWqvFZ+Bi3+maCV7BwcTI+0
VUIPX4zqMPIrJR8LcClop4MMWOgKuz7A1AZll72wPf/ZACWkV6AhiViQZuBhTo3W8N5U8lyppj4C
C2yjIHMiDf5qI1mLXbWtaeGuXu7SpGo2hV28tHR0RGNPQTVm9x9+VvvXlQ/rdgobf8Nxx8D7uQYe
kZqLeSwOrnJpQF/Urc2OPVJK6W1ioaO6E09scG79tRjoBw881zwFTZbta00t7Uh/83aRnfiERqkO
lfKyT3Bs+qz7ed61FF08JO3scpZPfjBJNbeeMTx6Q6YfqYEvD2bLa7XO2uxY47fbjBnhC6YZz8DU
PSL+eO6J50K673s73IMgw6GXGuFB+dOPxiuwjKcwVmKeHRssClm9jXX22Thus1UeEKok6XH2mpWM
mgbDPjLHvPXoLAO5pcod6+lsI2z9ZHm1uenL4gXo8An5d2IFQhjQG4xX7MMmTnOdn9MOzAx20Oyn
M3r9t3EJtrlFVrKY3GIjVYccPs5mcUHEHa98f+COR8npIgfFGlCKj8CpBNtaJFiBG77P1TJTIKGN
I9Cp8QGM4xQ8lm7R3rGZqohDxNBFWjAOe/JqYrdSQuXWKsf8SfrVsB1Ma0kOWd7Y5B6Tni4KZ+DT
uLCKhfTN8J32AWdrxkrdwXvAya64LJJQlQyxWs9fXctDdZcE7nxmfKnhJsDPCw8Dl5YmQeKbetvx
066Hr2n4aXU4SqlEj9u9r8cxpbVNwhwUU9hxHDDJ39yQO5XvuAGZ6DYpddh7S1XmVVqHFewc0W5T
OgEPpg0IoyuI3s055Mi04SmhSXk2ZmLsPEeNGweGJJ6OztnF4bLWJcRgPMXyphElXoKsJTCRGx/c
Uq/2kplAEgtQmd1wBgvn0ndAnKAv7fyqNrIvUh19RNlb9lL1OeMDB9zsmrCkwq3CIB6x3ScMWsXP
XWkXAge4E15at2zOVjiA7HDURY1Z+wASyXgsXBl82JWXRUkRdmS0QhJJ1IpxG0/atikdqfV+hgR+
7cckgWhRllEyDMNNKdMGlkjGYdUw50O/3rVMV/49TfHOPu7IOBhQC6FoKmRUJv1slsfJMgF9xQQc
eZcsYgPaob5nyHmHAOeB7qjC772Nj1m76YQ5hzOsI4Y3H5o3h1HT2NmOOrklLYLFaDkcuax2gBTg
urvcGIwrPBTpXqjRimpzYcfYaCbbRCT72LV4Hoj5JpsEtduGqa7nDGhpPY/08FL0s9Ey59YK7HE3
uDarndClRWyyxTbM83GDW+0wGwlhd2e4DkeeWgTkZ4g/IVfioOvTQDaMfU3vbRKc/aNArS+oU9xh
7EQOHJsQYI4+GHMXnnqyX1vOciZn9rD6PreN2pkclLajZRgR3mTsEpDUgSwIWz6FWc56TGB46lh4
RnLoTvh96Ew02p+6C56rLGh2SziNe1O2LCPmkNZJF+ZLWmsUX8A5Z6PovhSt3SVgwCtLl5y3J2Ca
Jf3gtzaTyQUVoNnV5owVOhvM0wLw4mh4QbjpWjQK8HEZfXrYfQzB33ksEErtquB51/nfloVUUQ29
ZJcWwze7KYorr41ZFM51uYkd5nhI7NaFa0AeZObCSy1o9/bLcK/b5VvS8qcWS8izLJ+JyMSkqjAG
5Tz6i5D8WWtNrKWG/i4u7HibKvj/kysUL3fWfr6ZcA7wfrZh98MdsnJfegwMSruvFcfDbVXI7qUU
/FFL76IjE1j72Y8ucWsJAYskX7UJ5JTeNV6Z34d2055MYS8XGN78GoLi21jFZsTDlK0iuu+rmBte
GIOzRoVqymg1AoMGbzX6WfmJUGEjpszNaWT3vM/JzG1JntV7os3VhZA8C9MZD7Zy5k+ZxuSwsM0R
A+JnmNKiYAfYiRdp2std4bBu4226LiPTYNQ1v7CWH18NRf7ObV8M18NUi6cu8PhvHRMo4Bif/JJ+
QCLEyf2Ign3nDXH+zjrs0fP9aduUyY1rN/LoUFuE1p7mLXp1zC8aKKT7HHoFxdAeJzicIzt3iX2b
vXCQ8E2raY6WDu0q8xUSV9LYXx5BSC+a+Z4JYFjNrbKW4WhiDToG2hPfpkKa75xwv+dtPNwu2K7z
nVKpOubt4Nx6la921pLjU0c+G9SGBTH0Jiyqa8KaK8KsHjoReg8QbaS55alpMGLYNBN6bDp/yt4R
7nqjJnyngHIa6LG9f2hby+OWqZETjhT7LON2RKGM5sR5hMAFRXowL0KY+ZvEHPFZJ925nNJ4AS3D
AqpLnC+2BN5jTaPpdyvJDdaktCOtjYyjPrUrHHqTFSk2O+3N+rtJqC0iwiMfl6lHbuTheY3ziUhS
7d8tfn1FVm6AFMzrQB+JU+dczr4KvuIkIBFoy+A2HLzslb29Cyg38yKyjuWOylUQbA3BiajvgmpH
/LN56B0XWiscTHmjC1uQ/I4bkgJDOybR0gt2tEpL2KGCvWJC/GgfBxOoZ0BCu5af6zD0vnGATB1X
B5gM2StPs+KVV9z4Vk7afCzyIT6aeZCdTG9i4o07/9zVCmZ9BuGFzQYoupfEZnl8pYwZiWmhkiTE
pYGZzOT4i3k6JEKFJSql87TYaLcGAKww7RFE6e8H6KevpljGLw+8wZE8D6ayPB9uXSzAz43j9UQ3
ZZMPBC/wwlUeHiqmK5gU/VA1OccHCScVS2q45Zw0htEStg4WhbKd1S7LuR9oK3TX0tq49J+nWCz+
W1JQ8xspoXmzitENuRF79ppz7yOLuoXr3/hOkb6rYMJM0ATjY7nUmJJlWhvXZa2z97jy6n0fi8qN
qkWXJ7DBJr74PBEb4hbwQmU1Va8mhNp7StTZJVU8XmEHPiILs+yDzvxZV3WDZy4AQjYsCWWKjKRl
rUifDVTIPRG5BGtiBvZhElVxyRvZ7edqSKMm6cptayyl3Hh96+0nq57uS9frexDWgJdziAE7lVvj
paqXcePaOQmlQCd3duvE84MI8r651UmqvShE3u98IgcsLBgWqLEM51VXGG2bQnnGzWztly+CbnIf
yQH86p4f50YEvcRAmFbhZvrVVF9q18AtQ4F7ubR1D/k25TkKCIqUr/Sd45D63quNiAKsjCbV4IhP
s7U+cQvHEU15cXLJlMo6dmRmnwNgStZqDFKgKNIBKcd06JuLGoz2OKI9P+hu4CyASEgY0IeYTVPL
uZv69tRzTVKv4WSXNveybWyPwc+qb9zvZl0Q9wBJPLA7rtonWYRx9g5PctxWSIPXA/cjUcRl8SJf
CvGjEW1y9MeKEdwagM53wIxfcO2Zu4xkAHYPyZ5Z2nL5MBmsr6a5BbzI+Zi4m3lo+GPPi90NhFmz
9i3VbvUwTRZdhS2VKHbltpGXWkjSVlo5u6QAI4KHkumgW+W5go1A3+fNjet2ay+J5T6T6wP0oHUI
4dXKdwnvOoZz6lS13ROAK4OT0dYqaji4PwxJFu57ClM+PFcTJit6qn0Lnkz0WgqW3U16yBJHRX3j
iYuTgRTfFDKdPsvQUIfSdm8dnYZfZt3fKn4SOJDAw1vbno/wV/F8kJ+8AJ4TekOiYdpx3XT7NtTe
7lcyv+aixGWSZ+luiqsUNZvXeIzH5Jtkpt80YVAdjQxXhTHxJqknH5MJmydCUKYxI17S0dTELltu
gu+3g7PMD+2Ush+m9lUX9Kh6Se30TOBGuSvnNP3Rtr57TZttxoO2S45xg8BfSB78ZKm2c5mWW7Ye
1a4v4PIBoZjvWXuHN0onSHJ15h8LP/N2dmnywJQNjkfTuhMCoU9KCTF5bJMPjA55VJO7gVZkdeKG
1uUezrNZ7Cwi1JscX+x7EtJpwNaBpq8qS6t3+pbfOyeg7EOJg+tRVAIZXn2Zmhcr/bDLaa7Qoi0O
nvTJegSGdI19c8ZZu8FVzQ5qKT+80El3tNISuav1G7W7V2kionnpEN7LN5mr9XrD0bsbhxp9n2T5
Duc9i/0sjM/wHr2PQup4U5H7pycHn/p2TbuXux51nAis7i5AnGuuFhkcKFKhGoC65EuZJMUd+oNp
RqOrR7FT7OFu5MC8TW2OHXWr/AP5v6XLuyuhqCuQ0rkwf0w1RzSidupYucMYTUZn34NvRxFoe0KG
ejgHsNE3JqsoIvJjlKYzLPfW73gBGwDx8BfcL0Wa7JOs++S8xihG0hHJc8mrUz3Sb75NiLy9Yr1n
iURfuEPn9Auj1BMhw24bYEy5Sn1n2nZ6YXBsUtZvS4f8Php9VKvxW2h115M1O5s0t19qg0cey0d3
3/q92E6eI16puqlIp/U1rT5CgQqLvaelKTzsG4V9Vc/pJTPq96ENJI659LH3rZ8OT9L9NDMd1UnL
CqWx353UKk80G7tfpH2peUrg0rVG9aLZFv9s28pY8FMIf9igejB86xZaw+JXD2IeTFI2CWUHQyvi
b8ocC0WaTIF8DOfpocOa1wBwiWNkp2Ga9p4ky83wX1mccbR3IB4WPtQ8sAA7OV5DuFrFwYgjLB3g
8a+93WaBR7FmlFwylmlzEkd8VS30/txrb3FrMFhbmIdZFRWY/Hx7KeudEhBodqOZtjc2MYsT/4N/
VdTip53YD27e8PAQWXpmXVucZ4+XK9u378Qyx+5AOjHZaX90N0FAwZJX6vOSBQW3uvXS80pCDiep
OdqrFtjWyXYOccgFlq/We4IpL7O8FTzlbqF78Ejwda+mY95gVFHdN0xFZ0B15rbMWhOkgnEdh5JZ
hzr4Xd4FZwgAw35yimAXFH55bj3kvy6EMVEz6lMRC78sdrtLn6j7MJdfAMO54uPZA7tT33duW0cI
MwHQAojzgTGkB84uCIhUWtxOtvuaWa68GmIDcxEVGNuEXsFDarbJLmsq66jpcYh6b5SnGuoSysXQ
bMzC+2oho92PhokMF08ZZe7ztyKxUM6G2dkHBYnhfHA+Y09Zj5MgIunreeohEjbTD08G6pFnH9Wh
vseCzOzGc98hRplWvrViw70uezwrkZNlZEzMojiGfn1NWlqSRnVcEJ3ZRO1BALkv2ORmWpxZBm6t
cGn2RTa3H9JqmncMug5uPoIo3wvSKnprzYXx0fhVfwuqgrIOXnig16FMHkWR95eAfMKWgFCeRuzx
zr3hJjunmudP5ixurQQTI9ZOcdtMDtj1IR2/G5n/M+kJQ5C8NIg1I0PfL9olG54FU71tM3N6Ftob
72w7dZcb2lmgiE4B7deooFW6CQenpTQB7uia6Akiv8h01Nrk9bYZIZs9DiNwxGZs3Fjsy4in8DI4
ZrF6mhPvmQnBe+zipGFLPg9H7oN5B1zd4nAlXiYi0hsW3fZjYpYklFPnVlAT8FFp6Fp5FQuiDrad
RSWHdONqshlqLmWNtNoRYbtihhj0HgdbAx0m88ezW/P82fiD2eaHJIZ1gkhUktNFC2OmqQhG1Bxu
GO9I9uKu8pv+pW/d7qrrhMCB1WC/ZvuHxjevoeCZ58K735AhuKGNznxS/AF+JLpxeR3X7D63MeQE
B4E6BWmJbZqAP3ZCrp5ua7bTABWkzi5L27Y0jiPwsLUdEyYmEhMbyx5INPTDOgnxlHmv4Bd8I3gh
uLXHfDi2ggor7FsdQ6twBRtvgw4Yynb1oze2A+KTWZCK5xgm+CaM8IUOreTLS5OcrXxCt0WEpjY/
zAUkPpD5VUZ1nJ4zBnoO3trmFc0IWrWRctqf5ETqHSuC+xVvgNfBN89t4Q+R1454w7K4u9eJsl/z
nAmcBeaaS+k96052jUUQo1PiQQJXZuLtk+auXAz1apDOOjtphy5TLaG47mdjeC1aw7zBmTwf7BZA
HYdX6dxLTPIPIenYatMThrmiisX+JINanAcpFAmRlZWmaZHB5FXzWN1Unqjh0Ms0hdEmc27KCUgz
MXpUwY0DbD6/QeEfeJ+EPR04uWXPHummyeObrvJdPPRJHulC3i2JZNvqzyuQCBnqCXhIcs5dHpV0
xs4/y7ay3sHvMKgt/gDeBIEJ5F9Itj3Js+519L1mPxm8dZPG5WXGJRVx2Ml2ZiLhdBiTMDdIo1d9
rIOTmsxhh+O+uLRWTZE96Wnz0kC+e8bMAAiHhXwVYQpxtz61jjxOBuO+Lbr2BuKiOFapleykWtoD
GGp367SE5Ql+wWMTRO7eUG8NXmJT+2Qy3136ppv248D0j5wZoNIY6cOcEhoTFLIh2jf5NmlldT0O
4XdDWRZR7yo++qk3RAbBlWtIk5Qs5PAZs845Nakl7sB5a9otPHX2jWCZNn5cRi5+CC6aEJeuP/Rn
iZ/jmu1xcaH4/LMW2tpRyGzuczF/JHOVbqHhcDIQObKiFVdoZf38YmROvA96K9219uLsDC70Q6ow
5at+tk+FbNBsmqKmNiMUS5Q62orwlwRU0DTMsubSv2ewVbYcFZYjXYfAKgNLjnciaNCBrbAso9qz
VfmgPXJLc8rLJveKhlA8uZ6LEXTR5LG+QWO1mDSadE/TJOH0ZrnxioV/bsb30tHz7TRQX2Sr4iWU
9puT8LAmjbPLiETQ8qw/QmLLmzBh4TGRcYqkUZpRDYl0b1sFNF5y426SPyyCnX3jeqTQYGzigllu
qV6lhS7vXlvZ5Xdk9I6xYR8ZrIaDwhjzzdCsQWzHeKO+1dybCxOyhh94aNnVb7QYPyqQFPfT2N2z
kC7njdkIXu3WehBMS+NWsLwmP2inp642bcoNjS96QcZrMF49bmnIMBlrMISe0H3DREOAvtIX1bYa
anv3v3vr/5Hh0XGI+fz93rquf0j548efV9e//qvfXY+w4YhNULJAZoc/7Pd2O/M3GllJ8ayJYOcf
aeB/Oh5ZW/uCLTIZTXhzprXG238nybm/0R1NSToDgscVgEfxP1hbu8G/2fpYDRLVd03oxSa11Gva
/A+2vgCyk5FOXn0yVIEt5aDogmNjGhsT+sFQsXLfUHtpT5eBze52PT1HltTOIUji4NhVboauGMtq
Z2PVupGd6z/pglOen5mggRJkv+3UO7sq8fVbRSyyIxvqOR9hUlsnuzXL7Rh6nD4orARkG8BmaoeT
cmRywHOVRER/Osa0giUh5rrDrNgwB2Tjm80Sarn3UpwwZS1QuPO5eXPbjj7NXlanUScLsBh/P0rM
geYASl3lWXJLIF4c6znDk44JhVOkdIlrYi1t3lKL2dvGEXWWqgQSmdi+/xmLoOVOraiZ2FSki64b
jHvPyHriooGQPoxTb0d1GdyzDwmvYXx0kaiS5FuZSoYup1DHJRhVVGQw2uPc7NngQL2ZMkAZvTPf
N20TnHo8eHufwqfNMirrtg7Cc1IXUFV0cWcIMFtBbIPB5D2ywznZsBzosErhMd1NnWtuCUO6lAZp
eaLi1OABxOLdhXZ3hp/b0t3aLdvUyJdIkkG87vyUiHQnDCTIaRqfrKx1dyTMKHJDlztgEa/2dkdH
j7nI5b5VtrwOqNRhorGffF3p7zPZxZ2cmMDioJAcPQlET7Nf7v2xoeOr1fODm+XB58gU3NbzN+YW
ecDMmR9HRe6K1q34RYms2ed57H+JzC9m6MJ2fp2Q6OWc1mqGGz0gOVY497NUiKP0+37f+cyQs4nu
KjA94DNneuvnPvwEwTH9TFjJ7Jc17ALIpKp33DfuvQswlMBA3j6n5E4Zj5v5w+DtA5B78cxroynU
lTBWX3tl8iVnYdru2kRIjnCxiNKlEOcYmMitY6nmupys51QbxNEBtHdHepuKe7qzgQ/WDjvvqg+v
3C7Dd9oC+WKotowqOI7GmM37ngCYYlvuFsUWpN909vEO5zWS/GbRvbNP3VZsbUp/WNc1dnWcRxg5
63YCeKM7UmGMXoGeNcFlifIOO4QEustEtVR3mMuOIbFbjut1d9379kdTdkF86ZxSp1d0Fb/66G8P
FUwjjI+WcZLZ6Mb2oSTMUwQbFU51+H1x544elnhebhfU7js52qL6Du09Xi5uTXmBGMZnr9XOHW1f
aT/uiKI8ubEEv9qPDB9lHZ6nJsB7Esb4XaI29duHVhsVDavZrBLya5zRnu2SVTfTJ4l0pNjaD5rg
XDM8SiOqvNw2b3lQ8nuvVLvsYyQWn1LjJDbf8S9MA9O4kdxQOFgFr6YnkMR30put+1qHY/yVxzRC
eCt5iyfcJoXKCHl9bB65cllBUzADjSXsXavYasW5d2MOYf4ZMLIaR1ErjIpeU9KnBbEL6pAae5xf
sU5H93pKqvAFAA2i0Kr5ozbi8COcMZhqU3eTvsNK637NLqHgA4AE1RIGwfYZKSNjuzFYcRzuaq/g
I5cyYcaotGk9OQlZ8i0gQLicJm1tB559fOJQxBQD42ckfVIlRHjg14Y1sCzS0cgS89ilznBVlJNn
4kdQ5FECHSQ7PKj+rVZ0cLI85/+apaKFz+N3vPWteH4qJ/o+2VJwAC3Ys5jr8nmiB8Pxr+vQ7U5F
FnLfay+OvF8lovboQJq07PRQB6hwDQzLu5ra0eWXWNdbXnPRKa2kMTEfLHoDVaWlKwJuql8VpuPa
ZjrgvT4jdR+YsvL1XiW1YYEg2nG8cIw9CCfzkRpuiAAIwdbWmVCLKUWt6YgZmwehAtC3fqfe2atQ
tGo74dXsQOosOyhHhXYT1i7DIgGKjYimlVzm793cffKO6lk+uOA/g9jYZlgzxcY2O/MxWax4D1pO
PBOVlTiljJiXQ12eyiSQt80gjH1pzOZZ1Wb8nZJK7MgxK4uA+hsenfGRdlbzjYk/iySwoHdFz3Gz
GViaUcPZ6asAaOG169liA3yJmiIOMt9SUB5nr2uwXiZ6Pxg12upgQlgYULowCiuHdfocL3d0A+Ts
dcOD5FT8vATNcJp9NR7W8uKDxwak2+QWYapFGliayia9hVUDKbnXtrjKHB7xoe3gZyUAu5n4/Ecd
siW3rYwTLQG/u3ZOSGJRn7Rz85B8P3+BPftvhY46uSmPxsV9c5DvVkU1bD+UsIdrK1isH4qen703
MNUXVmwdfdk5r4bm8+ywSaLWksk+h6a762vQcoU5dS8j9+H12LNK9sh+XFhYwyRL6/xSpDo7dE6q
borGW7YeKeRjuahvnUA6nd00fY0B9t3EsRXyh0ifSaBayX6C9GlTOeaNhPQzbDPu/DsvD/QBiEr/
QdsCS1S/INi6DPfUZFDu6lbCP1WApu4Lfy36yYvmc8J7zkqlMom2Yc5LzeQVLLa/teoKGawm7ooT
1aGDqiBVZlrGm65jczelTXet63DGWAr4ZX37d5E2kFFcmpAglWN/NeyRc+UoEyk3bqB3oYHrVirt
wz8hHL7l4MyBnbwxvP0K0xvI7+IfAFjzHzzYeewVcEiaGT5sLZgp3JSS28DMeRL0WHMR9CGxpsGj
0+ci4ZWXVFmSYuGZ2+z+f32p/5NAE63ONkbO/3eg6eVHD6hk+NN0/4//5p/TPa1rTNXQdzjE/QPd
868JP3B+c4FHmYBZLH+d4vmk3zNN3m/8A4jk9v89F/yOCrB/A/BEKQxnSQ4Bnhv8RxP+n12pNqRo
i8MCPyGHj9UD++f5XlhqXDKgf0cBiXRTpanYEB5x/pt40F+ZVMK3IFL5YAdoJOA38ZdTRAxuynZ4
Xx/HvMbpr8yQBZWOm2814Ju7yicYUJKh6aNmIS/1h+/jv4hFrd/Xn4s8+HBSSbCg+bUF/LL//FdM
/bLUsJzDY+KGTYEeISf29hafy7TxgIDUfCRh1YZsj/FP8b7IfmgDBDEqpu9EZW8tm3nMs8OAbL91
OqM7jwUPWinyVcMsiXHSvtTuJEd+CrUDoMR+OUX/H38JQBOhtbLxuZD+8hs0e7d1qmHBxLRgsdcu
QZbKqNwTAu/83DnEumKrCNBYKhqqgF627wjTgmNCMq/VqqG+82vg3Q1bWBY9S3Yg0LTsFWcjuMqq
wLI1WU9VNgLSr5cBP3BVZ4e//ztwlP2374HFJRE63Kkca/9SoyRdZxznAGIlVosp6oERsYmBThY0
+c+//6SV7vZHKNt6ueEncXBve8L7t0MrSr9cjUvhUQFDAMfS8eX5ojv3g9Pdmx45/L//vPUK+uvn
hcTeXOyiq+FsvQL/cEi2LVnXFeafI5ic/p4nCtPHSALn7z/lv/j9cQx3AY4I5ADH/cvvL+x5XDCI
Coo2puyAW/ln64TZsZDi6e8/aDXE//Xv49kWPavceM6/PxTyBB/9xDV4tKn+PS2BtAm2c83MM1/c
XDnrmjWFS9U0Q/GAMVpc2pI3rZtD5OasQZ+B53X3/eyTl/GVJ9nxZszEynLYa655SXLY8yHj2nxW
CSGLrbOYtIEn+bT0GzfhQ0A+2ICR7OwobV++Tv6SHf/+L+mIf6OZYTinzQa+VYBmGXp4///4ra15
Her+en2ccgfXZtLgHE1ieWIVXcB3lyyFnOanLntjHX6Jp9GUfSyrNTyO5/H/sHdmy3EjWZp+lbK+
R5oDcDgAs+m5iJ2MEDeRlKgbGFOUsO+r463mHebB5kMos0pkqqXOvum56EozZaqkIAKAL8f/8y87
WrBI1tMY7iqOPhvylcUH00rjK8fX8pM75vkH6Hnbxhyt9yZ5c+zZYwYHAXD13hIpnujonXCbiKYH
3CrBCcJY79NwRxR1+InlLD2oznGuw94iwyMuyyO7S3TIqwA8m2r5YFB9rEsnzrcRkoN9a5fefRM4
yUVi0BcszDoi5S8MPkdsPAAzKSE/FQTsKjNHkrVnV54wl8r2Q6CcLUd5oGlZ9WvVK1h2nRliI96U
6WPXcsIkIGNF4864pgbEJFkTae4hdYdj0dl7J5Ag84mKsNSkZbEBQZa3DsYA91Xf5h+wQEm/Vvj0
oiQQPhiRj7EuLijky4P4R9NHFxXmxs2t5pwWcJHoZDrNta+uVUb4SefFhb+y83i8piVf/06b3nkW
dYtLuI+bXJB+MWAFvUPXYGxQGqC9dJvLPIcgiJdNDcDhL1GBxVUZVLimTwWtmbCh+4uDKfzw5LQ8
z02Z4Z4LloYZXYma0sztJyfC/o1YP7HYuecnGVT6wchSlFQmesIrszcowvQQWVvB/kIra7T36Ji8
Cypm+7kJVHuT8JygpYqees9t7ftU7oqoYkQMGXmatW0/l+Sp7NLIMjY2pJ58tSC3DzSaelBxnM2H
AFUWjInwMOp+F0X2rRXk/Za1bbjoMkiK2sDuddVE1gsVYL6heV7d6iZ7FwdORP7mwHE1zHo6sCmi
rRwdYCNo/VgJJOhQwrLwp/A93Pl3Qag+RYTNH6KuE3eBOett0qgPsDOgJRcF3dg2wVBX+Y+4qHs7
u2ngk079eMnp1V8R1z2tc2FjopEQpgyahhEwXQmWqH5cm3mRQEEpp6Phhf4e+gRRyABX0DkizZeZ
gh0if7mOUrssV42ocbpgM3I3bEMYeISeIshnjFEbhMraN21rHJ25LE8dlsTrBkbgc0LXBBlc66JJ
1Zz+SapKqusZ7g/LVGvWR61NeQEZNzuYdiwObsl0UQbVfop1DH35fmuNNDjBvvDu6KJgzWGw+NwM
MvyY4NrxotxWf7SHZrzMaSNepIOPbRLOLadGEGNdczTH2lcMFz26kmtDw8jpMw35EacPtzUvith3
53pj1lj+5iLMsZaYpwc5iGIHuhxdiDSstlDD5TrRaCZ8m3gYU9XFKYbZQh+QPiLORMUpKXpsN0CR
6jMxYKMwDceMGkiqbkW6C5JBfx26ZiyvhA6zTbBovedBoz4oYa5XFvEyccjOYc6ody3RV1sYH9aW
O24uXdVZ27HR6caKhD7OnWg/QGmW1xYT9UrHNMY3adChPxKQpb+g3B43fiZoy6DR/RzBgtuhSXQf
z5rPAqz33hDUF5CjIjLKR6qTgZKvLNEyY/qS8O0ywF4c31DBT0Kld1ko649JYqcbnLzHTWxQFxoO
yQtZatoXo6xTOt9+/1h2bXZR0xl8mQnZwOFDsvY03GRdUX6prEQIi7DpoLVdXdnRHFy6LclFerRd
4lNt2v9JuZyKm4E7x2TqevFS2ji9bW3rjth5CQZwPbsVfBiobXzG8jMEqtAD8M6w+SZp74v9MHTc
EnAhwIztIgqEG+xsbZ8MB5OFAT5ZSxuns2bonSpb+24fXFKrOOsKI2WkGllzOSjGq2nTiaQGHh7j
oWFdL636MtEZx29qGwsGUV7vg8JwjhD1jDvNBaKNAVl2NQdwBzeOjpxPI14ZIFIq6u6EW/FfiFXu
GmHVm8aNzI/Cc7DxwNsFfke5bxOL/h71on10JrHvahYFs+ntq8Gu4RagrbnIU4znhixBYmkH0bYs
wIHpWyGY6mKCjEdnC0Bz0wSFP6DyDslFqAYd7Xn8bvq5kV4dncDY64HRDGsGZj6q9y5vxKaxsQY6
+SDJFSurxhefYHYZXaHRmPL54ry9/4+Q8ldCysXu7btK6C9Cyg/POE4XYVcWr8+s54/9cWbF2/U3
wuPgpjtEskDupTT6U0xpyd9cGzklWkoK1D+Pq4uzHUIFsrsdJZeco382pKTzmyMd08adA028NPl2
f6Mh9boGZopAXcUHF/sP2l8WLbPXNdtczjVGnD0KlyHL53URT/1tQ2CcWk1j3X767sHcfCvg/wF5
66aMi6799397XQafL4bhxxL46kvsNJw3ZX3oTItlbCdvI0NXT4UsLUxxBv+RSDnQWg44JJMKVz77
Q9L8ojr94aXJSReep/DxWxp839emsZGaUwfh9ZZGFpf2G8PfDnoERXJ7BUhM/x1tnmgse02uN2X2
z+/89QFquXPXwtVQeNg88OLeXt6y47BglbZvs5yworVnDB2Ul66fKwyalstN7IS/ON5YjJHvTh1/
XJShIgHLFS3PN4+7qHAmCCvfunWswrovwHQvLESF9Q44xH+sOo4ZmMJz8d7sm3YfdX33oioW2sxQ
PIeaDWhfYZ87HVqjCYPtPM/yWaHgqdeQv4R5HLDoNjfxjPX/qqWXBb8Kkaf9i8Pgcmz412Hw220o
GrnAOQ7torfHNG/0cL7DuOiWGpGx0hP4OmV9Ou087O7uSRIvj1PK/vXzN/bW8HF5Y3i/IH72mBj8
+/WAUQaK3clpzNsE65N7CMNAqm4RfRXJBO/HnKc7R1bmFZIiVKma+Ii/dbg/37Vtci516aEwbt7O
FVT+RVqnk3mrDDXdxcuEgXk43YRDbV79/FbNHwwU2+S8LTniY9X0ticdaLcrhOjNWwmucUcdWaS7
IUZOitzJbl8IkJDPg1DL7BQE0lTuyGQxQIZvsL4zfvG6/7oicUamC0/gm0u3/u2otaRR+rUIqEDZ
TOu1dIOsPEH+4rwbF7i///zefzRJFkSQeck/rvM2ldasEhEb9mCBaAMuw5/N8CAk2OrYE2BxRIso
4cm2JYy3mFHuE8JwhcfYBA80MQ3SXTETOxpqmO7IuEGSAaHdO3VUtFuzU9NNFA2UFYVOmGXwsOhG
4l3fZ7uf38Q5CPzNFHEt3h9ohoM/0/lk/h1ekmRh0HvomG8Dut71bnab5nAeN7R2q6emITA680bW
Pc0DzOH4bcOY9LN1q/36QLot/bA4lRxe53GGDmwGon3xGjHd/fx7/mAVdIE/cACQfFlHvAFcDGhp
g0K3eOsQPIzT3/KYzaqpnkwRmPc1yOAvRvayg75aO3CUZVSz5wL+Qp14e8W8C61EpLq9HSu7PDpd
7jwHqAD4xebQ1gub+D1btQoabxA01O9JRF+H9vb7GI8ZYkAK3b3Y+J3d4IIc74XBJIhJg4AcxJg4
P6KWXUPhXUy8ZTu45VEDpZ0MDNkuLJhaV7Puy19ExHIHb2+LO+E9U2JLC+TvrW/WTMCDW8c6vMXX
DwCg0nOzSYisuaYTDWW0QJ42rhN3QIpkOdS3dOfyINr5EY3OFfnItljrqfLXVoIDIechdzfModEd
wKB6kyj0EAI6zVwUZcKeUWaKaDQe4IeH3Ua4ZYnlUEilvJa+G7UbYQlmRtKO/ZYtQFUr1JTlSnpV
cdvTFz16bZ6cOCyVV0NClY0tQIOhe2VlxkdTuykmQDr7LCDDbBDSQ1i09ExMCPlY0YsmuVNddjoq
NnHH/n0pfCfHIMhOqhusuOjrIgIhH53AKYF3ERYoq8F1jeqxL7Jk3NiB674n7YV8sjoJU7VqrIFA
mNwJG2hrytcNhj2W9ztRpdDri7zt0sNMdwvbhb6XzYVV4yp5EXimPFlhj5qrGoJLAfT1Xo+DiQxP
DmFza4x4cRAG3RUODTIL8kwehVV144Z5hgbDl1Gw8ZLRfwyjnm03ZYyQ7MiUUyXWDTVRpeGW0sDf
umYHcwH2gPOMXpsyofBYbSgBWYiHil2gjTUf026bRRg4ApYTaJ/R6cTm2z0hWUh7dmYTAmLFgann
8HIJXJtofH/L+gS+45k4D5d5BIM4nrwL4J3oakj97jOIkUJwzlF1L2J8WXw7D68aS+IW5cMjrfFw
GIWYP+JPGl9aqNGwqPGgnXZlCRGgbveubwU7KInlJ7qBzkfazs6qVlX0wkCZvoR9kHSrGVRuI3pe
DzBTh6M4MXp4+brDmoF1hjtIByb5CmsKrMXK7kXWiEImJw6re8Px4vQ4FF6bysuiIMH43h2CUvgM
gEyX7ibHO9iAA6Al2CQRxo4fWPwbmapFxm8qY/IKV7FGK4+9Tmr61UcjGpTN100T6H+61rm3MzD7
2mczHu2IQXnShTGURxGCHbPaG/K59kY6AshRKw28GWQPk9HyxnTQsSlwQCb3yvVZV2BExvtYMypX
kWeymcqCds2aZgredfBTCLcDM8hWGAIYayEaD+/PkeFVhOhhaBazZMcS4avrzd161ko+B86IEVgs
qFe7zGM1ykfneQpm/3EEHH9p52iJSVEsPJJ1yJW5v82bCGFJzQz1SJCw+fG6dhakCtnFkbIueOzV
gOhc5+UxLVLrvhaLYBFNsH/qOigVtFZdZM8ZIXQkapod/084LwgKzAPzykK6HqNZhR668xweTmOx
U6+6zOZvNJGZXMGRYYlB9eudwjr3T75bTneWo9jUv6ERyxpJDUfQEgDU0U3qBmWU177U/vIoFwbJ
fdv2i5HU8m1zJF0Jyhdc+ErKTgt3s1jf4JzEf6YZupDrAhHZIQwHchln3sggqQy1RRsGRa+/xYFI
3/Uxxw07SyzSgeneRN20APBL9agtnr0JJouLNfN3STAd2hc8U6Y70p/bFxorsOjDhOpTpIPzTOeA
fI6lPKoydtvaD+unJM2pfqe41XfnQmFOa1KTkDOpb/3mpM14tTVfBjZB8iLtDHPhmHLoAmoTVO+I
Ka3KgAY8/hbliWHEu7OWb1uUNRtPWzYHjLimO5EIivASU6+tY6bVE4Yf7OY6tYxmG2Dw/UzaMVZf
Q6nQb9dtwzfHmIUKCsBIT6faaNCAnQsc5Dv+Np2T7uXb4cde9mSd+KCfpNdL9OFI7RNkQAhkyHjT
HqkcjsQIjp7Fnm2HLwjkSBfdM4oxwQLdDH7PjIiLF+cpZAKgT7thapYyiJ2n2zTjrSfH9iXzW95R
FXgUd/zWx76k2RaSqK1NuRxVcGgDWtMmhQEd0AvFm74qWtu94HbKIzpqdYcUGvU+pqN8W1wbmsM4
suNit0Jdji/PlUD7jBhf9vxkBOzTjfRABN9VY2gA/EcBZ0BTFYxa2hYe6XP872RhdIbbFTJAfjU9
H4+Y2L1PUqD9bVeLeA+njjGCZs95jvKRZzpBk+cIsCwCaWaT7xAXPBVS7PyT0o59UfvMsEotl8/H
zlsny6zPsHl4SlCzHP2Qt0q5Xx/weOStYkTmbbADWZ7DSAnqF3HwSNbEdDPpUD2jkma+ChJMMCXG
HWUTOsz4pmn5JueRSPiaidIzZglwTGr0rdlgT0tNW4ftjY+r2njhlcsLSmrJ0mSVQX3IG6ggMfpm
JBccR9stDH6KIsvDUmNlQct6r0XiPNuLi7dleJwBIFKzNU2eeT/aDQ/ZtmDVr1jnfVD82Ce3MayY
6LU5TjfnO2QnokZuMRgCPgVAPB9459Eg9di0maJ0bO5jlm6iRDnS3gPnm/fIS3gt3VKlzbg3Zt8q
xvO2qWfBiKoyw76wvYh7n52KfHGLlkPSW0D3fc9JZnlqoGmTD+JtYiZH74hJr7iLNA7kc4UE114X
EZ3FLC2YVvhlBhvXnklQa3HkwNksZDmKUyaXJT1Wx6htsCOMGPIQ9dJguovigNzCcXBr3BAd9GsO
qeTO3dSMaH0KKHio5xrhPIPPMWr42/5jsbDSsqyXFymheeUWkvCYYRWk+DQNNKt+D4g7MkQCGiXr
eRlXcXJe+yYL1/8yNFnkKUXC5UiOdArCac6YOD+Ab2vRcnAfEot1YVlYm9BlxzmPXWQubGtTh8X+
5Mb6d1rxwe15fEqEhPsEIGA/FLVM37m9xxDxRN8cpJMOl1Gooet8GxAIxr2vFTbZA2baQ3Mgc9JH
5wptD1jXvD+PCjWlTAosLswrJel8m3VhXiXOgjak7eLyp+AtkO3n0Ohd6zk11m5tAUI0BJnMq3i5
IWMkIXeFPipbN5KOyV5TCDUb1nvzitST5sCQM+/pK5XjxsxCZpYb1OwwrrXIcysGTZ+UrPZ2bF7T
s5xvOakzqAWpRv26G1m0zyugTLs0hxTk8rCRyi3bNwQ6WMoIugGD2ICwiApJ2F0jI2BRKMNmCHbY
5/ssV9AYZgZcxzSza811sU+a7nItG7WqOKo9+pOm8HMQO9DuHJC4jJbsjE0iG8KYGmqh+f2Aad90
6PqhiK7NhTZ8UbCMXuGpwrdwvI4r4EzFaBfkbzf3ndNThIRG6j+e6YwFVFHu1/XHG4lK8X3vTfk1
HLXPkREY6xTZ4AEHQ3jcDSv7mIbJ1xBDjpVrwZG2MZpK10NpM4EntkcYZuxIOkbz2QF5+lQoWj0S
p8dzjiteaOlgYbY3+sTeiQI3RCh4ZYd+mGxmyGnJO1u2prlm18wvONlPhwJxhV4TnFNghELz158y
6gVlTSyGFJmLG6WFRcc0tZ24rJfF/xKRPUAkwDw1VS9LTjDYZF8YpQUKA2ZD2HmGb/D7MLF4PU1e
8Wvtmzwk25mnGxDAEUebkQyJZln864EaJ19KujrypjtiBqjwEIWs+3pkziwH5ZQU4+No+0xVn/S4
YCUavl4wu4BNeKiMG4lFLpGJ580kgE74NDtxmWJp5bMkpX7lb5NlDzfhLj4GXsAIOh8MQxEW1WVG
K5Qlr2NNKwkQCY7gac0BMyX/FPuhvBgr37wKJ8d/NI2ufbFmjNOwdMD6keFEeI+y2D8R6zFa85DV
asbU437gyuvzuklmNYujz4ZJskjBnMiWerMKfO+UN/gY0LUCvhonWT2lOKoQjMW619RMoS6DCxsH
qJqN0tmpxfoNiifmDWvOdtHBQgL0RQ5KtLjf9My4buFuO2ntn/ARXSqMGozEYGfO0dnKC9edhXvB
gW3qDoSqI+nFUWtPd6knztnCdAg6FI3mdDbvMdYCsnMI0MTySvBI3MRg28C+hZNErthY1KDVfQRi
jVcLVKYKbfpVM4fLcnAumR2Rf1WhRYQXfjNiR0cZ53SlO2vHlaN7WNPTwxSp+RShPn7AXSTdtMwQ
VmdOO/OODXHR8KoczwAtK+OmMVAtokD1C29rN/Z0sELH+NxXtvOSkJXwBb35gM/b1FJujxnaMRKe
QC5acTIpyvYZ4MrHxaWwoTUcoJ+sa8Iotrin1peOPcVXsUugeZio+ENedeF7RY0/rfsc9nbaOmKv
PUdf+XYVPERkkH0ua81PwuYsbqmUCz+8mQuDE2smwhGz9g7riVXjD+obr+t/Ojy/6PDQmAGI+o8Z
iT9u8Hz71J+cRNo7AsAAvd0/Ozl/9Hdc9zfTxO7SFfZbn3XM1PGpZXunI3BmcIGX/ak68n6DXkcp
6XtImSy0L3+nyfPXUE0hHCHpO1jggwp49TWYjQdxalILiQPWjes8/JqFxvWkg4vEA/IciwOy8stW
BFs/6D8irl8ldvsLvp3/GrJy6GQJLg2PzOaeod0tf/4dRFnSG6s8D/YYkh64x/Kj9isAs3RbEIeU
4n0lOlrifhWir8uCdxWpZnt6KqhurCc5QIVBxIAo4Z2YCc0pvV0H479CAlVHC/7j4GVZkao8oOoQ
1WcJN3nxpCB/DSPOTwjCUV5GKw1HA+3rQzuX+zjH79fYasc/sMksgmSCKmoxFOiCBLbX6EVb296I
tMesr3jUXsqcM+0Dav5VDjVDWvYx7InEiZP5VnYtVj+Zt4o9gwi+hLCezm63bXqSRn+bRUW/xTtj
hey4u1X+k2kbsBvJR4R8sc0TEyyKAl3hFUPOoIiibV9mMCrzNX7td+Rm3Cdowrcpqi8qkE89rvX7
OOtvwtZFrlv8PofUM0lKw2bM9phyeCtay+zoRfE5n6QgWw+Dci3Gz4UMN6Hq21PREvWS4eteKWwT
oD7GqX0d5kn4Dcv/71lSPsQgrl9e4uf/tVz/c1npBvZ1979f/7b99vvwS7l0al/9ZnsmKN/2Xxp9
96XtMz7KD/rjb/5n//AfX/5TNGeCayE1/mRRidvPJaSF103jb5/6Y1HxFGvA0vNyLDTd34LP/pQy
Wr+xSSqWB4k/mEtGwL86x+5vgsAz6QEzSwseMl/jX0RniioXjFShc6Td8bekjG/B/IXg58CnkTY/
jdi25c+/m9A0O6MUb0L17QDb5PB/HZMKZNaaSqprgFO+e0A/6B7/6IL05OgdL1i+Mrmx7y+YcteV
VeXO0Ub7scGBM97PS0dMZV59CDVows+v97Z3sNwgKes8L1q2uBy/WTT9RM2tTwv+6JaRek4WuOJ8
AG6d4VfNvteLI90n3+FV865pcgpXyDe3hqd7FPapKY/pguvFGF8dkIJQ7igrpFLDSeLRTRNqoAX8
+dt3yUiClgC/l9b8ubX03Wsc6xRGk9HIY2vR6iJTY2ntka2BMizkaPbzi5lvO43cKCMQizNHkSbN
pvf6HU4kr+XuFMvjWEIQAFbilIM1l+CAPXQuFWgBtB9dolwFQtENwBt1VQkUgrk7UKlV/Kr/99eX
rOAEKOifBDTAB3+zLSVmBHYWBvLojZLbhVa6dHlSfvmvXYtaADIHQ5iB82ZAhUTSY5Sg5dFuRzBK
abQvbpdPd/1yVP/5g16e4/cNQTTG9AIXRYOLSke87R7HnPApaXt5HILoa2u1RFJZNAF/fpEfPTsW
IeQOXGypLV6/TJpl0u2sTB6x6y+PiTcAkHiqMtYm5/lfMSjM5em8vSXyF6Hq2wsf5m2Tmowzc5gN
0z4mVsyB/dyUhUfFiT5r2urJq1NQFqWZpEsTW0cdFs/EIH6jQX3bB36wCP1gBCsqKXpay1RdDi6v
bzqwTIssqFQeJ6+zLu20MA3cfzluVUbLCAVMybdpanH+13MPO+I8eZ2FVcEK8itWy4/eAAnSFJHL
m4ZX8/rLpMRFTjlmmscWauvd+ew74sx6BB3xt3//ZStF0DzFLPGXb0fUVHnAdm5tH2OHx+v7IVPW
yCaWek/x9n9+sddLPcs3HHn4CL5kZ6Gb/fZiFT7RWV1XxiWOGKAOBmkNT4UNeD6PND+o0Vgdfn7F
c/35r+G1XBIVAEW6IvqbF/yWoVOlM2IEovsuBVbOewxkAA/app3u1GjAv2gD3usZYYg88Pg4ZErl
dCSPhOEBEaCsrg+EOjaH8wryDT7WMwjtKoiQiG/iBer9+VemfH41JWCRKcT3CzEGmhhxqud48e/W
bkxDEipdW162mcjxu4AgWsaKKDSzTXvUs7mGpwAA0ZS48yaVVluTH3YLXRuoUSeL43qQB7zIgOjp
lxk9zMuELA9zjjNSZtEXjTacNkF2HRPoCFUpJ/8zkJIpujUi4WPNgs67ms+hebcgdFpJ/dQtnXAv
lPZlk/AAVxoM6QbfevoTHKCgPc8oPdeRH9TmwWwdfjTW6lBgcz/C8ixr8N5bYRFuq31W1FxjAb1V
G9HvqRfXe9zP4RcDTmOBEJHntqoksAx9wI7Qco7x6vLc72+7MKe315hFdJnCr3+hM10/uVWBjT5Z
xPrO9KhaDKszwI+rNIw/mdrnlbkzOWjpagRzfiTKgrHXpeo5RbIINySxnGdt+jTdTFwTkWPQDMpp
vXyu5sA6kH1Y3zWKoGxnBEpz41CSx9H6+OCNPga963NHw7ABT8BJ4REEQJ/2JKe7DArCo5ZWvD+T
bs50lDPqBYuW5+OTXnTXtuH8aCEAean8BWIk/gbcaGralzQPrUVf0fnbuQ1IM/d0g7qTGlrRydf2
hR8U/JR8gfKQhIHd90sL6bzLYfS2iFQJE1lhPNMk6Lomzg/adRfwK1KSbmehZ/cSC9AF7aWTcW7o
icQCUaNDP20zYdCKODdd6hiHbOK3Ab1dfK/ojCRJRSZQ6WlMhkXgqsszPGWAmWOgLAdoJ9a0kMpQ
lpCB2XTsi6rEgJYRHOpwm8+eeRUZNNM32smBeWkSgoa6KFmrP2TcZmEzlgdgJCyHUafv0dB7i3x0
uqnMJWSm61wIYzpjX0Zc4oAZVujC381k74VrM4YWMpS186zo0EMDLBrS19G7N+9De7YOM1ag7sYK
lfxUDENx7+HI9Q4bp2xTIyYwV+CMprdDkdNcxlk5XIQE0/BTsmlaj8WMi6BoAwXiPxM3iAcJ/tOu
k+grD4UdjlwR1mF56hNg6rQ0D2mlrlGM6fsU3Rpns6gi70YsulbGJCZ8oi1ugaExuEqCPgeEbLqv
npwR1Vtuf+UrB/tJPSX4QfQpK9N6XjpFoyBBbdVBIvuICKRpd6j51ecJOjbu20Vxgj7RhLuFHIZy
v6/ijQmpmySMvrzykwHH6mJuo0/h0tVHMV29IzdD7eltBkeTUJd677WjeqpA7RG74YGtwrG8JCsQ
w+VplPOnIqvTLT4S87o1B16jB32QJPix+JRUidthfAiNJBWNu1+K0XblTvAoNgttaVtTA67QRuc7
FL3dsjDRWUSJcNfTRriAIlddJE3U7rTT6y94po2kfsTGLcm9+cc4HeQ60ySEVkWc0u8iQQBrhGe3
k8wPmmebwMJoqR8ac5dXJT/IM+hpQYLANixAPIFpSISDkktPm+T62ndtZ9VAGAzL5c1X44lK1zsg
PdfOpogH9C14fEI+yPxgI/Gbp9FWtbT62mgzlxqn97zsH3AKw1ttKNpd75B+W0Tic4Zr8Ec/iy1c
MUzCuwycR/uM7+EHXX7LrjQT6MHyflKyHldVKHijLsymE5hmcQONtLqBssugNhQV2fO5FWmg2QDh
WNrF2xLmfHJU0wJNW/ZEX47VtnsJG8GCVM6+eU9cM0NWdHTHG7eHx+b1k4OCO44wtu5KcJFVTnt/
Ji3YKHH5ogl/RtFdnTWHrvXZj73ewaMYZ9aS0KVs+WnmVBEWcub2wr6iMMM17MaYOEe1+JXnOCsD
Bg+VZOr3kUPIyiThmp4b2lXFsF2X7kAvNgX/f7KIkqaei7CWMGH1l4tgrq3yT05Ckt1XXQ1yoSt0
wTZzu3ZbJHL8As+NKDAnNZwPcIQwqY/89oDKB4iomMK4X2VmEv3eDt1zQqtm60gi6teBZvn4iCdb
b7yP56q0D54VeVcDCPxa4bK2jcaxJsVEzTvtLQ4CfohTIenh48PgNPkdbc+vVkYCAhKya9RNgOEq
czNUDzh5yL6yXsIuCl/mOB7fh73Lm2PGE7ZKr8envenixjdEMeY0RGm7l8oBXiYtF2+1datYx9dp
34bjofMncZR1qd/VbWffqXmKjVWTEyCwUrwF9EHgCY9GQU7nFuU8rrRNI69nOH/XNaa/d3ns1eum
NNvPmFxleHPP9u+lr4Zjp6oZlD+wYlJHPDtepxGMrLGfR3+F4o7lwg8Ic849eQkF6vcA27b3Yxem
cHN78Q68xvmUjiolCjuLfPZK4q9X9MVCsnF0/A51kX1p+CO53NEQts9WPFbH3IX6VMQOPv5KGGB5
XZs3KDV0vCNlFTcfmNkWQXkycCdc8gv7XuHJfBgKe8YMPQpOQvfzbRfhne4P4fgE7lP3W9G2Mr6c
4mly1vgakCLiBeQkXKmJptnej/qWOIDCOCXuXD6IGAfptZH2JHlYhitSei3eeDWyw381h7p911fV
sJ/YCI9F0uaY+PpRQCfQ5HgRsbjtyYgwY2gqFQSOcHCH29AaRjw6kgBpBv5GzVM6dTYOOplzIuqM
ZdQW2semoCIXbGNh7h9gjVBa7zpXE9MCK9P0tl7mShZEk/AUS/XBzjeIbw4rekZS1mhbMjUf2t6N
71osph96U7ePXkag+jDNON8k5ESkaLexmaSVRlRM4iKKG13cNIM5wkm0Yx/qBOLmwCD6biN5VDfD
zDmlyGiLrR1sEq7hnE4PohkBNeMO0DO2a3vnGXbjrmCXOztM9XGTKq3Yb/c9Y/crzY/pQ+XZ3efR
wV5qVB05uwLySLumoU4nNykzt1kFHr3AuZvreNNEMCQPbld9dSKsv9sEqtJqjtvu0h6nqISxUpBQ
NMUkT0q6dRi5YPlsZHBNLKGCDmfwxcBp1uQkQAh0CWnqZecd054QByKhho9EqpVQ9cI5uabX5IpV
UBXZdYHZXbdCwW0gRrB5axkAEjbU1ZhN/eOEbgfX5HO9/t8Dhu6/lFfP+Zf2Nfj5/ykWCtj43dHm
Lwqa1XP3f//PPx7jJoyLGFDwG8J68fLv/8ahZvnon10WF6MGxQENM3FKNKDPf6poPAvLN7LIJNZq
i5jF4qT8p5RG/KYWvz/Xc4HRUX8gg/izy0JvhgbLosv2OcvTwPk7XRblvT6OI463FZG4cvGeI+DG
foulhVqOGfLP6AKQqz+WXgFXhLNGe7Q19vuZ7JbdrLfNuxbQQOdhthJEWW0yYY4HFlr2gSDo3V3T
+c17yJpYKtsZvBzMtwhvwbLSjnuf3XVy6l1PrBD+SmnkXKBXcZtdn/QBXi+GHDm+eQ6ZkDJ1SIby
kSA6VT7BLoI56aU9Oaqa1Jcw98IHs2A9x4mGhHlfJR/9cXw02ywgkyBo9cPcDZx3xkzv4sEQm47Q
xlsqO/MSLRR+NxNdBLJzFpvV2QjqOwdfqxMfMatNQ6bZnpi12ziokpbpm4yHhjPPu3nUBXEXtvgw
N81wBBHT9yiB7Z1u2ugGNyZVk8qw3DmR8y0Fk4o5Oif4nblEFa6iUefvw4hgDcqYitgT/tgVtXmE
APBQ4nazuB8N7zypd96QdWujFuUmJPiR82Usu/cp5eYNiSz2bQDGg+e/gmS4K3W/pDB4xrzB3spf
ee6ASxt9c8xO64wgAB6h3XZyLUssYtggXPyq7A99mlYHeN/QLTXSwj66xu0ZfxlLC5ltXKTMa+mM
hGkRjCiR10Ib4WihOjCyuePg3R3wA+seZMsBCULubG6NwWrYNLWNt2tbOLwPpz/NnnXoEvEUc/Dc
9NzLFt3oY1BgoERW6INOtVz7WhSfGiIOLs2ocle59iIk9hqn0s7ZZEkY3rWysDHKcsmB95K8vsoK
UtV5ynnkrqq8VMjiW0VUixEsSQ/DU9AE1q2uy2TrhGo66bn6QoFJQc9BUG2DOqYpPSbt5UTjniO+
vSbgeTphWgBh1FTBpi+M4Na0u49Y6OGHz/HrIlJNEB7HDsus2wlOWP2Mw1/7SYx1/5X0C5QueeUc
F7OU96mSNPOcoj85bVurdTfkPLKxypt3vSU+QWfor4zKoqIexRdwW9wBxrJdk19RX4BKUtrFtrjW
mWu2m7zR3pMH9/qeoq5c/MazraqxKsCaiyyhg5C9Q9CIKouMPXgcP0UYhomNqYEXtq1BoQ+hvTFX
+LZZWwfAdgu/bxC3Qzln61RE4lQtJ4P1ZGoiNCrrZnTMJzoHT6LpkV9T3DQuxsEYXf8/9s6st20k
i8J/Jeh3CdyXhx5gLEteFDt7J50XQbHV3EWJiyjq189XJJ2IsuNJugI0MRhiXqaTXImlqlt3Ofec
ADiswUx0dgFFvHaheJr1kfHv995is1LAXyEQCk3XNGNMB8gOwJVXyO2BCnadYBL6lnbp4XPeYgFp
ZD33YX8M5hAxVFd7uJUIR5BeI+vz8kq7ISJHcMxZ7DOPMdvNn0kw2jDEWtQ2XymfhaNy8XpXooeV
bSPSuR1CC/kOUrNScS/gV/OvIkj0tm80JIKTy3KhJi7xfR3OSevDaBrkXKFnSM6aN7mpL6a2DpE9
kEJ1ut0UsN3a8IqrG8v5aGRJbZ4Vh/lasUeXHonQReSAn0CQZzQzF+CHXKWuZmsjBFu8j6NPBIj1
eUK7c+4ENrDpIjkTM2agSRBmIB8LzTeg/lFqsaCdtyo/mTg7Zt3DbcKcbwS/bFqWcGoaOf0ENfFu
qp1ZsQLh4cB4iWJemYWT3eyRjvyj8s79Mp6XDIufJ3G+AY3tpSCRRnoyCzdzq95/gmIOvWcQSlf7
w+IwNflb89hU0hs11pEmNo3RPoNDcKsxe1AyynQVAajGU2XbNzpcyu/hUoEVjrb3uW8ikjKpN4ca
YkDkdCZuHEXIESLpbOztag5HNAwx2e4zDA0hsXHp78+YLMtmoo8iZP5uqVPUfwFThXSbCYeZb3pG
jErGpkQnlyh+YW3JU3164r4lxGWZRr+CNDgGI7zIXtIs/szFAlNbEe8u14dtxSlFhOIAI3dVQWaR
BMUd/Q49ntqGnb80koU723nqO4/Zk0t9hDQc0PPNJFs74UVsj5IzaD4u8w1wNpULdrpGeRJ+r9Hu
UsvWypVSM+a9cCP/yqqM/VRM2M2tgkl1bmxnlm/g1i3JnOf7tR2AhI7fLizU9Ww64hegoZB1oQL7
Vwm4V6ghOcYZmBljUlE5YC5B24KnVRNAdx6iYopgSVTTySjda0Is0Khv/I0H3kaBmjKKaUUALXTP
TS1Qr2GtWcyqcjtH4WY7Rd8pvzfTDNlEYj7mL+LNS8CgQKBKw7/KDjBdukVy5ZkZcHSvnJZR9SVJ
DBILCnhTFDE+pGpGgp/l3mVZxfo51Ou3O+ha4PfQb/VEQ6al3Jlv4NpOZtkov/Xq8C0lt9Gbyg9f
71nX68UeZs1MiW89OznM9lbkcjWSQTHRv8utmXnIs3Mjgrn1zNyVBRjIff3BiAA8VyXr+naLULGF
NncBornOFS+datyc2ZkW7JFsATQrEl2jSmtlinzJQZn6Cxe0IVAPd/SpyhFIOw9sJgwEK7g2AWy4
tg9n+0iNY6hhC1WtUVLx3kVRaofnh0aFO4exkHkR8MTQpKj6mRYCZSbNz5JV3Qh5K+Vh+0pLtZF/
vkGq/KOOQtnHJFX217YQAy+3yIJv6xH8kju6gFDCwbbOPE1U4frjNWuw8xEVhw5kqiZ4TCcaWcs6
RHyceC683iluqZ9R5kKG4lAG14mQitR1xufBPs7qRsxcK0cXOdzMr/Pa2c4qZ6tCriH0z5M17jUC
VAwvY00pEFo67w+jXqDMGQpe+Q3lpDOXWvplkB3QWFcO8DtXaYmCDbfbAeAcfFHzbFOiFlNo2UbN
mVMqoWDg5lJmJqSpoGVregOUVpBLOVBuviajgFP34OS7EkWKupzHfjSCDUfIwwN8KyNmMQz3lWqO
rGJCDr4NZpEJpD91XOa5fL1ERErozucUOdTzfaiEbxw/274FnQ+pimvVwSRVoZPMgwUQQRrMl4dG
1p6x0R0S93VmU0qDQPdjTIf7fJG76sskdBKhyLKvPx30wJhZuXmho6GHIBiEv4zdoM6M5GOwmOQp
QoVeAOnJ2SjIEUzYj5JboxYoQSIghJ0SeJavjMBQPi4WvqBIVxb+xCt1B/hhbawRp4kKZRJkRfEJ
532geZJb89RVv0BPihSXDYbvjF8UZeqY+iZQvixCjacow/osK01tUhQWY2CG5Sev1tvcgWwi8lEy
NP2bjVltZi76VC+r0javLCpA1NFoXb3JYxAzUJWu4wtDMJq6/GjXTplvd+fx2qjv9wvH/+wSc3/Q
asueLwzYPAVpqv0yp65qnS88Ohw3CUimiVbbnwqhR10LZWrLQ6M6FmrVGnWxq4wZtWySh6H1p74x
mLXLkfiFhsvGD8SaexNDVbPSRgt4LLaBusSfBtdBNVLBaBrWpx3Mz1RyMipqs9EW0t3zQqHq4kHq
QP2Uek6pptSjrGp9ljIgN2V6yb1w9zDVmCitAFrdVbewPVRvc6qZCAFX+wk07dClRht/WcOTukUB
PDWoSKfM8W/UTTbdartikgjtSH1RbKcj6rczbafY9xop8Eu6k4dbZ3vYvNtU9K8n+PMQFVQVqca1
En/yVCX2qIeH7jXVs8V1YMfKtbJZMEjOfp0rW896ox+KakKZOb3SQOZPRwehSGUbm2m9tlVif8Wi
ALyAh8cu/AjXnKxnlbUxL8J4tL7aK8TiGzeu3lM51BnDyqbFZhu+CjyKT2GY7G5D29bmOIndOQeQ
w2JDzpvv8Hw6ciQTf7SFejkJrWmN2AIK8rt6e4b+Lmc9M8L5Btb8aZwooETcIr7zI8s8XNqxX0HY
X1pQvKTVvYVkMKMssbu/2WnaXp9VmZHO/l8A+DEwFDCZ5woAHxk6hEKjn/k3/6bL/FXFGHPooOwk
tQdrIHL4B/4MVeWPxCCI4GanG/ot8ReUj4pGym8A4wFNSbngAQmlgLwE7AL0A04IGtrazyT+fbAF
WCTFBGyhu9AIGlB26KIscNSGXZSVGpiLbXVbJvdeHqMl8OVoNZ4AHfQZEB5/gOgDH31AttfjZLPn
A5yQyim8VqW7DHa3gcvkx/3zH9W01o/64OBgHAd4BTMS8No+ntGuIXiKTfpkN6GJQG5Ib2qkcXoR
hnW0aGt+zsO959z56cIpGBbdaPnogBynydDTNWPFWy+5Z1zUsT0SSsNXXPtikXkC4bwuVwEdryB5
WWZGPjLmCqXmqzh3w0X23gnhSLKY/F+8r7fFDISHeZ0TMrwOyUDRu4Xpdl1M8FVA6/UMFhxtZ424
A6ud7iK7EidbP3q3dTVvx0Qvd49NgyZ1uNcDgNpQPpXadUa39kMNccQ8XmxLyGJ3dVzNoBqO9WRu
F1D8muhh3DpqZFafocJCo3oE/esZKI9sotimob8yRvbmMA8LNIHeVUw/Ak7Vd97CZaAVuiJUxtEF
zoK8JYL4nykbdi8iqnqPMJSAMb8hLBtWmPeo7hZBUR+hMH/oLz1v6MdAmTTi1FM/1Hyp5ss8ZyNe
8p3L+9XvvxnKWIVy1eWIAKfhwRPFKVSC7R+PbGNMPmPipHAw4sFZgAI9WqTvLcPzb/gYsPrYznNv
8K2mCvgMB9VDpv7sIujGWCPVgrII9Lp4WNXjRVDxyZbFjDXA1GaRgAH+I4twl5brQqB9GZDqIW1x
1D+2BicWvm0E3R2bCogErpzmFRW9vwYuDE7wt1gCnNU8g9sIpulCeiO3EeyxZhpU5GGPefih+xvB
HdOeFpzL3Xn4hzbC8p4A45yuURbcFcdxBrnhaW/iZ0+DoY5BQqMsA7f1U4tgwy/dyM2IpsQ/cgy+
+/bEVUAGpbaAZYxVoh4bROTXfd7bAqY21lhk0ZkZ3uuLUyv1+jo/Lq5OwNLbH//EDQgQvwE6T1MA
6zfP0BYBXrJH808/fQSUMaB8k5DxaWdIew4YvQ5X6MO1OLRVoE7SXlIn8cpPhAbcigD5odCCUrx5
cCzHJ8HVYKd3WSYA2c0zOHegUa0lt5A6EAarQJEYEqrupz5ZBcfEGxL3CyLA5mk/cEABEvSAsovQ
TPZBP0pTuf2p2VvHW0FVBIkjgGOr9T8Denvq9dJ3AhSVOlEBMP3uJJzEh5Y7ZmKIPj3aKc0zuNjI
cQTjptRBIECkvAAt/8MicP0d7wHbHBsWtQkdEpHmGZw7UGFbJL2RWgXNGZtCEgPVoP7rcyUInSIm
bgQrJ8/gTgJsqGKQVur1DYuTACKF2lT7lieOwCV6onTFOrefNCRHgOv6wSTpJL48SpKA5RgOsxVu
ly2fvL6DYAvzK4xCdcszwE1gihRfahOIGBEcE2WB9qCLtOvYEzgkSZCbimmidpMM7kpEq1IMxEit
gipSQVaBEZv+6xMRjenaiavSaN6/9bxDOgro7EgXjrQx1x3D/Iw2Nc9JouDq1BMUQcPc/fngNgE6
oULqR2oT6PaYuwDCAyaXmuckOrSdMSwKzF89RI/DuxQNW2291N/PFIiRdea5oS94OkYGPYhHYLSL
zkKz4IM6C1TpJXeBKKLy7swsdjWDk12AQ2R4FZburx5zgKvgSF8LLpzw1E6pJndP3y9SOqDCStve
7epKg4uSKahbsmGyoY1d3YVFgBLJU36RMJmrUQHn1OUKg/OLrIFglZbziw7RsAHvuhjiFc9JoOQ6
eAzqyVSc273SXkcD8gsdVFt2FSiliZr6d8JFoNwqIAqXvm7zDC5cRJJPkG/LrQJ3pAY7GtnhiUMw
cQhsEMOAYlg8g3MIEDs4spejTm9eMHXDFdS+5Um07KqU2VAq0yBIap7BrQLcAIbsKuAW6ZuQGVEs
a54Th4AKJtzmFJa7wHRAnkDTLVXaH5ISoHAiCGbaH/mkgmQTIQBTgLijbTAqg7sVSOekcwZRRhSu
wDw5ArZFOR3JwK+9xcH5QTTspWsnvD1pAsVymPOah4DrOG0W9XT4jUSY2O6R4e0BQfwmeRsY8DnR
WYSa5+m8UVXIq2HEFbQoQ4uS8QSCFEbqNuT9ue90cEkQxzVPfxewN6ijCjTCt+uCDxyQP4T9X5DZ
SK2CrkMwyHGnQ9OeBU788VlwFC5FqmggL4Z6FjRGUSRXQXTawRLoaA4/7RHcMZGDUC8abIdNtL5k
V0EfM3pIdPSANzjZC4QGTCBCDvfQkh5caZmpFU06QBI7HuRJ90s/ypjg3UQ9Cd7Nhr+NQ9EWLQbk
F8iepdsr9JzxCUIHpjsRJ3sBztkxRVcyJqcNyQb1/mSzkmeBJlsnkPd0JUkI71kAEyi+txtlcKug
wyUmvQomIBO8Hhlj6/1PE0fRhRIJ5dEuGdYdCQjFlfUIOjmDg7yU1ZXLHtVQyKtbvHdXe26vowGd
CJrmWhvE/v3asjgR5I34/24ZTqLmBptpkz4zSd8cvgG9P+zE8vVEIiXyQqrHXZHkJHdSNWUMAged
8sG5AsYbpBsshEjMXWnwibaeQFx7x4GiCA5A+CsCnds87akb0CYQ4XJ7V//9Q0CDBVpaGgzAO5vn
pHwgkgZQb7SluwUf0vtbj6dlfhqPR1EdVk4IC7tf+WQXECRzCMBt4iPaBRqaK9DZBtLXokpmCAsy
h71NFzjxx2cBiDYSCqLm3mEz2203pL0A+EC2zcRZYDwFwk7zJDYElwzlMHSXhIfNM7heI5WdR9rL
P30UqB/g7E1B/9I8p66guQ9E2b4rMw3uWoCSVPAkS9UP2ARMIjC1Ak65ffpHgY4rHQeAWihlNs9P
XAs/cF6+jvhM/CC+byaAglX+1AzQ9/7Cw3TM4z/vpl4EXZCY6uj9RaH80H52O/8i/v+/emilplB0
9IcPhaPmc7p/3r3g44/ufdbDWz38x8tglS2zO79u/qDuvqYgbfr9t3/Hyy/LZHk8iICLYs2/fZPf
f+t9z6Pf/78YzqMTuwLOKW03Q8V53TfczBHJG46W63yZP3xF8TO2WGxZy5NlHPyVZieMUu3Qi7Tt
NE6z5X16/K1b2LC85fV6dVcEd2XRM96MqcgaP1/Fy2qZrY4tt0hXacvdaM2L9K8XjHuWyZc+kVen
lvL9aeGv3u253T1j1YP7/i5sMaqy3x86NdjH+pYFHu1hpYQn+Hsn8pIVD4IHO832bsF0sl/56n7p
9zag2iKTpO0iFblOg/6J5HokOJI2vUa948SLoM5MhCNtOa36P16L2JM1O3/sm1qwh7RhDJR3Uf3w
5s2+aLEDsqZfpmWQP1rmtjEva/tmGax73qObFpC3C/Xlcn1/vBxdA1XedJ4v7+DzXBVFb093XXpp
+8GdH3jL/nRpO0cjb5q7IE+L3s7uUOnytvM84H+bTc830bcVcOdfYT0ts1PToiUsbTpdFyc+RGgE
uPKWb1dfMtSV+6vddq1kv/Ttarfs31tUH0TxW95w9eJymWxyP+hf69gXjaZfYf96leWrnqfqBul/
hfGb1T64611jXVvkVxj/M82ihzVo8oMWryhtOs0K/8VkmaXclP3t0kJffs0HnC+j07Pf9tNlzb/y
g/6KtxOg0majmIikn9V0dX1p09nKOx3gb0rFsoZfr9brvI53y5M0oetQypp/66f3qxdX+aO7ra30
ypp/l5bf2Ygd5uDXfMDjjdjVaGXNv2f1V3m+6oUUXUNM3va+n1V2FUVZux+KpX/sU7qejazZP1ZZ
ws3Ws9wW/6QtP8Wr3I5yyJp+Whmzq9pJG1/lxbOk0JLJ5MfnFPhkbX+f0OpZy09Vmr5imR7Xnx5I
YZ76Z/3imvgbd/Fqmf3rPwAAAP//</cx:binary>
              </cx:geoCache>
            </cx:geography>
          </cx:layoutPr>
          <cx:valueColors>
            <cx:minColor>
              <a:schemeClr val="tx1">
                <a:lumMod val="95000"/>
                <a:lumOff val="5000"/>
              </a:schemeClr>
            </cx:minColor>
            <cx:midColor>
              <a:srgbClr val="00B0F0"/>
            </cx:midColor>
            <cx:maxColor>
              <a:srgbClr val="00B050"/>
            </cx:maxColor>
          </cx:valueColors>
          <cx:valueColorPositions count="3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</cx:strDim>
      <cx:numDim type="colorVal">
        <cx:f>_xlchart.v5.3</cx:f>
      </cx:numDim>
    </cx:data>
  </cx:chartData>
  <cx:chart>
    <cx:title pos="t" align="ctr" overlay="0">
      <cx:tx>
        <cx:txData>
          <cx:v>Sales Denstiy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Sales Denstiy</a:t>
          </a:r>
        </a:p>
      </cx:txPr>
    </cx:title>
    <cx:plotArea>
      <cx:plotAreaRegion>
        <cx:series layoutId="regionMap" uniqueId="{E980E923-8F4A-463B-B345-AFFE75D6FD21}"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1H3ZUhzJtuWvyPTcQfkc4cdOXbOKHJgEkkBSVeklDAEV8zzHz9xv6Pd+677/dZeTiQShLEG1aGtL
zrHClJmesd2X72nt7c6/r4d/XSe3V9WrIU2y+l/Xw6+vg6Yp/vXLL/V1cJte1QdpeF3ldf5Xc3Cd
p7/kf/0VXt/+clNd9WHm/8IIFb9cB1dVczu8/o9/49v82/xNfn3VhHn2vr2txovbuk2a+gfv7Xzr
1dVNGmbLsG6q8Lqhv77+dFuleda8fnWbNWEzfhiL219fP/rQ61e/zL/qu8e+SiBZ095grBAHxJYM
/+OvXyV55m9ft2x2oBRTWjlc3/3I+4eeX6UY+AxJ7uS4urmpbusaM7n7/WDgI7Hx+ofXr67zNmvM
avlYuF9fu2GV3P7Xf4bxq+Vtl9w2yW31+lVY54vNxxa5mcHHy7sp//J41f/j37MXsAizVx4AM1+x
p976Dpejq/4qDO9X6OdhofpAUeLYhKvHsFApDySzBSNEEPND7x+6geVpQXajcj9uBsrR8R6D8lty
VcdX9+vz86AocUCFEDZhZKMSYo4NO2C2doSi+v6pG1SelmQ3KvfjZqj8drrHqCxvEyhLdXu/Qj+P
C9cHBLqiGJcbXLD6j0yZPBDKUYJTZ6cpe45Eu/H5NnKG0HK1xwidwcNcZS+oOMI+IJxLqu2NzSIz
X0MJzJ2QlCkOldq4to3iPEOU3ch8HTgD5myfvQzMwZer9AWB4ezAVkowRfSdM5kD46gDRwA6RthX
zXoIzzME2g3P14EzeH57s8d68/uYI1rz73fwzxs2wQ6w7IjC6NawOY8NGyX2gZTwSZJsPdL9szfa
8wyBdsPzdeAMnt//3GN4fqviq6y+qu/X6Ofx4eIAHsUh/G/w0exAcI2QTTob9ZrF0M+RaDdA30bO
EPrtYo8RuszbJni1uKryJHxJ/8P5gSZcC0bpbjNHgKMgDqV0Y+YQdD80c4f/+39lt+Or02cIthuu
775ghtrlYo9R+60Kp/xF4RIHTHPGHCo2cNgzs0cpclMhtZLqDs9ZDvQMgXbD9HXgDJ7fPu8xPL+H
9XWe1WF2v6d/3u6BNFBgBSRH3LD5eQyQow9szrSUmn/Vt4f69CyRdkP0YOgMpN/3OVX9cJtlYElu
XzIrkojdELYh9dlgNAseENtxwZlQYqNEJvZ7CNKzRNoN0oOhM5A+nO+xJp3n1f8b9wRKh2tuS75V
p5m9s/UBdSR3lNoiNXNPp+30U95pPn6G2fk+O6fFVRL+lVdZ+JJZk33ApFBK023WBP/zkG9AFAH2
zmY2Fdt44rFmnd7LNP5QqN269WjwDKnFb3usXYs8yaurm/x+rX7eTXEH6ZMjJTFsqfmZ40SgeMJ2
uJqZvueIshudbyPn0LzdY2hO4Rfa63h8QWiQuDLECHBOj3XHkQfMsW0ihNp4rRkh9BxRdkPzbeQM
mtN9TmoXOQKH6ya8bpuXQ0fQA2lLKsHZ7VQc1IZs7iA+Z7OE9pnS7Abo0eAZRot9pu3WMGzhzQ9t
/T8r2jHnQCK6pozrmfaAcHBsLpizO/B+hiS7sfk6cIbLep/5ug+3w4uyQRRlBu4I0Ag7tUbrAw4q
Vdv2lkyF6XsccMdPsFO7sflwuxk3g+bDH3vscTZM0PIqzpsX1BvkrYIrKqRtb5zLLNAGbgeME6Gp
mrmdLYHztEC7IZoNnyF1udxjpM5v+1dHV2lRB+FL1vQEP1CORCH13gUhRHsYY9vGRaHkp+8rF+yx
Mj1brN2AzYbPADs/2mPADm/zyn/RdAidIgLRANRmp91z+AGq5hy1vy0LPou2nyHQbpC+DpzBc7jP
adDbIHzBFEiQA4H6Axfa3mAzUyMHkRyBjjlsm6kioHjok56SZjcwm1EzVN7us9Kc33ZXLxnBoWWB
S4XC3T3lg1jgoXmjVB0o4ObYzkZpkLo+xOVpeXYjcz9uhs35pz02aMfZTfii7QoAB9SOtuFbtj+P
wQFzitzHIUpv06NZsPAMgXaj83XgDJ7jfWZNj/P+JUM4hn5FoaQtdreSaH5gQEHz3Pb9GVf6lDR/
A8zdHOao7LObOX3pUriDzFMgswF3c/cDg/XQoGnngDsESnPfo4XQ+6FBe1qe3cjcj5thc3q5zwbt
5ip4yRhAYOk1sdk9G/2dr0E5D6U62yEzOuf4KUF2Y7IdNoPkeJ+znLOrMHvB2pyQqL2ZEvYDbXio
LUofMIpEFaZuJwv6pDi7gdkOmwFzttpnXUnQKpKH9b01+fmqAUJmClURqBts1n6mLihuU+EoxMzf
uk0fWrLjZ0i0G55vI2cIHe8zy/Ymb8P6hQM0cqAdJJsK/MDmZ+ZsKPp5qIMOki2EswDtWSLtxujB
0BlIb/Y5HHiH/oN6TLqrFy2UQpUcjTrpNu//rgBn2wcOdxwTM3xVtYeqBKnq0Aj1f1MofTR4htW7
fcbq7Kqur66Dtr5tmpe0e+wANWvQNPa2djCL4MC4KSLRDOzMQrdny7Nbo2bDZ0id7RNSzzm+tNnf
Gzf16PP/8OAWklSAgTyI72Z2UG1AuI3Stt4dQuw8W/X3wu3GbueXPJrVPh3iOgvr2vy/KMKXCydM
iz3D6ZSv0cK8ZIdeEakYehS2TQqzhPWZQu3G59HguWbtc4p0dlWNyVV284I4oVnEtCTIGT62AkNK
0Y96r0f8/pnbEyrPkORvwPk6co7MXmdK4XUQ+lcv223qwCtp29lGe/OAXKIbgYCuM6Sd+flOg56W
6G8Q+jqXOULHe5wynYWm1/RlC6uml1RTHHbYhnqz2EHj5KRGTwKaumfa8xxZ/g6cr9OYo7PPdOlF
gFPNr47rl7Vu6OhRzEFL9rYXWM90yJRTKUoNpqv+7mdm5Z4r1W6oHo+eoXWxz7p0fvuletlDxqb3
Cp2jHMXtDZEKjXlIDSGuQ+prWki2qjbj7J4j0W6Uvo2cIXS+zwSRCYHytgrv7c7PE0RoK+XKxpEu
sa13zxFCE5ZtI/K+V7bv/NHTEu1G6NtcZgid7XN36aat/unWmn/WI4czx+gh5TjUtb2/YhbXmV4f
9JjCI33jkB5yD5um+Kel2o3U49EztM73Ob4znTEnt1V9O76cRhnKlaPaKvlujbJRoEAChWtWNs5J
z/i858m0G6mHY+c4nexxlGfmdXY7hNcvWEnCeVecoeQ41/DtyNBD30SJOsCtJYDSQQD4UJueJ83f
I3Q/kzlCZ3uO0J95Fd+v1M97JnNenGsmzIH9ux9EcQ/xsSWiQELQVrflhGaeyaD0lER/j9Fm5Byh
P/cYobdxgkrsi164gBMnDodj2naOzI+kaJyLgAIRct+hCq/1UI+eI9FuhL6NnCH0dp8vk/nYXAX3
K/Tz+mO6ssCAo610C88sssP5cOOIGGNqpjlPybEbk82oGR4fP+yzxlS3fv6S3A9O7uPgI8qt2+NA
8yiOEdyAgY57PnM4b58UZDck9+NmoLy92GNQPoVo+H3Rwh6HmaLM0ciDNhHZnE5wDkzVT/B7ym6W
pD5Hot34fBs5Q+jTPhWKHsmOa/1+v0L7fOY3L6o6SICgF9J2/uaww53qoHP7Po+dadDzZNqN0sOx
j+aKqe41Trd18+rbFnxYLns0zX9ay4O6CGZqedv8B1A8jNscgvPE3EZcvX1/xs65V83/+Z/Pkms3
XPPxj+YCyD79/zR+f39r49d7LZdXzdXq7kLMBxc3/vjdu4XALZ2zodtga2d5doP28c2vr5lAAvr1
mk3zFY+CtJ1V0dno26u6+fW1pdSBtjlHPytKtSDQCeKKHpvs19eoxRsbi1QK7fk4be7AxGbmAoJf
X4Os5Ti3DIZpewQTBJd5naKExRmuWdMUDKLGAfSvl5G+y5MRjvnrmmz//Spr03d5mDX1r685NlWx
+ZiZo3kixUWH2HjMBk+CAx54//rqAnYKn6b/I6FRldE+lrcO9ZpWr1ghCitZkKILp09StkV8JaxK
1uusHOtRLBs2yGBYWLlHvvhZJTJrkbMhtk90IMd2GWsrK496nSb1WSLTwhrdPB5k8UXGTTTkS6xV
EvGFb9uC3tpDPrYXSTDYyZXjyMK75ikv1bmvwrLgbkrDGqKIQlbp24CSps+WfiKruHDzXqbpG2qP
JUT205SOpyzlWfSXVXc5xjwAdsciofXh0RqBtGBCo5PftLlgubAvHq6RTdOwDVTg3Hp9nkXlUZOK
RBwloqsr+2iq/SbsF1NY4I6ChHgh89Y/fjxFQPr4+SAazTFqjqQbPc/avP8AoyniTq2ICm8iGvM4
XDQ5lzxwtWZWGa2roferZlkFjS8C1xLWVGTvesHHmi2omFTPTxoVZHXs5nnJK3qO+kGJ934sJLbw
QxlxhynnaJhDsIC002zLxzIOQWixoOLWjbKqjrClP9m+Xa4TRzScuFnVKPU5lsRrjn/83Bk25rlC
oyUZwTxD8Wn+3KIdczu3uHPjj9hzyu1IkdR/BMJjme/2UdiGbzMP1wA3bhDkCPndHz8ekels2jaO
guJglBY4XgMdejxtX3ahRYaA31h2Ypd8IXui5BUUyWqO8ym0k/PQojk943E5tpdxTcgUuAgTEizK
P5UE7Qe45gWU9d01WOSxJIEdeEk0kupGqB4qtx6pmmi8llXf1mIVOp5Qn6sWS1C6tUJ29DknY1fp
VRfmpOifQAWR3+NlkQwxB2J20/WAW4dnu6FRIYnGOPOuPT1lsjrMyyL1xpXlpbUeD0enGrBFfjx/
OrNkNpEaseidoqITGn3ojxfA11MkddFYX3CG0U6to6EJjEKkQx7gsuG2j8QkFmFaj6xwB804FkKG
JGgv00JF4yKzaJVd6jRIq2xZyrxiF2kXZvWXH4tp7OkDe2sjWMO1BwT3YOLsPbRlZkva3nMqUk7D
l6FqKmwC0sYE+JCh59Jyh4p31mXB4tIoTdPn5ldY+O0T+Hy3WDh6hAMWHKdbHMEFTNvjxXJKVjdj
rfIvWSIt2PAI1mvq3W4kzShPuSdh92u/xWV7aSQzWNSqSCsqjxwrsrrYLQNYW2P5xwCjsnBKulMx
xEWePmFWzJ26s/Uy+QczCTkQVuYmiYe2b+B9Vuhs4l9qjykrXUVNXSTtu3JqwiJb9OVYQjjLTju8
l49lmo9LJ55G67IvCu+41lUS+Yt0msh4mgZl1nhuponymkUriZVcqFT7U7rAGfwBJpFZ0UizEzLp
BN8ah15flk+oKUWU92hCuOcR7ZJaEUTtaMiXM4uBnZmVXdYVn22Zy0guCgJOvHQ9r9W6WtDJtmDa
vXFjPZNW4L32zpwU1HPw1tA3XJXrtudP65CYW3HczYpgRGqKWweM7s62RTzEdeoFefG5qKBF5YrX
sSPOGA34eMrrdsRyaK9Lpk9pMIyj7bZB1ZfBAga/Vxd+OXnWUZWKaPpUWW2tzp1QmQBhEF2a6MO4
lQaevOYaW2jsbNldFFUUT5+mRMV97JIkMU4rxOoDoDzTAV7kI26m++SkwwDsuIxG/Kon4jfOspA1
r9fKbg128eCHCDDKu8drx7fG3nXyIcJX5AgeIHloZSY2aAqZxldDrbKyWOuuot2l4PnUvKmq2Kvc
JEkrli4s30uHI1/Auf6ZOZknPnWko9hktuMjzujKLEeI8mPbMLeaWH0bnCAa+oStUCaZbQ3ujZlP
dZF8nmhaV747MGIXtdvnUZ4c87bsYSh+/MS5NcId44IwCr8Ntl9/98S6InXQp7z/k0+t2Yx9K4z5
Y7Udw3mrrpTqsxfxCZuwZ21T+2c2DAv26Y/FMDeKPFIKjgtqmQ1fgfIPE4iSH2v5xLu2tLRKP6Ui
SxvuNnkrrdu8DEpYoyCuM7qqPDsP33W148PiFIHM/ZXvNKzLXdw00yed2zC/PE08R10OvEqc0a17
qrqLxrFIuCjlNOSn2EQkcCMivLBwhaeoUfaAYB/mXYDo4tiL4sZofodDHW/BENrF6PK44kN3+OMZ
z+2agw5bYhhGdnczEXKCxzOOlRdkfVnbH7s2IwhiZVUxBLHdZPYt7h4X4iig/YBtO8Sa45ff3EW2
lirMluZt1DPv0huU2dKsDKe0OgoLxo2JLKea0HWZdEUdHk5yjKF1Xp+amJqOTgrttGkJNfrxlNjM
sjmIgBy4TVg1IIjrMWamuuRZOuVRxj46TcChW03hGwEai7dGde/0GIWLEbJ5wWBUHLbSmJSqKOFo
rIAijKeDNC/lZYxb3xMd2eIo7BOzDuXY5+rcKwd8Kgy4meLop6pex5Zd8XXhVB2vFyP8Bab7xNRm
USampikuXKFQFSJxbGQ2tWaIqZ20+fiR+52xVE1VYmtNyRTm1w1xYpa5Y5OX0yebZcY/plZOAcig
0sQfV1OqaOOvNbfa/iOi1ArL0dsRx+7j3QRrkoWWxhYTfVIY69bCbB6FrOhh1hpEJHhg2HgE/0KO
RbEUqS+wFE1jB1azkEkbQSUCzSL8a7M+xhSaS/O/prfvNjHKw1RxpqO48B4VJ0Ta0kHaSb4LdWk/
CTWq0vrQpXYO67AJb1ngDF28QGYZ+NlTZmHmjswjBa6GYARuCV1L88SLRDmi1mKwP9QtxQ5pRvTK
h4fw/VgfERUilyuvt/KhdlXCRyx40nkZQhYYPaxSXw1J885WteNFa68RDowBFLK7qEDLwAOkFhS/
GTI4qi1sftlnWMohcTLoCrTIwOHHgwHCikKKX3qMdHdB8jSHJDKO4Zti1Zg89cerLTR/bBMxeeME
YCQobpj7PqNCOFhbPhnGD0EwqsRzmzbmxcLriRedKzaJalyVQaUKx9WM6Shwq6oMyxOStHyQboFo
xzqt/NQSZ14a2HxR9vngX5MwIUe91wq1jO0sT25ElEzVRZqrFH8HZaJJ/1Z0lAzT0okyLYtFifix
btd9L53uvCoDb8hdlZKUvuGkonqZZZWmi2ho2spz88Epp8gNsq4Sw8If4g7K0E1VPybuYMlIRGvN
aCsuVdKMwl+QgbZ9e1joPqAe4jfPb46bwEZktrCnpJ8mpLXYisXxEI9e65Z1Eal1p22fL2VqDdOH
XuUs/NSKxPeWXDSMLkbkp/noKr+p9VKHrI8Xvkz8I5yKaJZlTvrp1NMZIYe0pwFb+1btBGRVxHkq
Po6y82Pro87JMHwYmoE3Z1bdZNYFPIbd3shKqerjZHd+lrtFntOgfq+HKYkPvRDsxnrKhZPmro5z
zoKFXU116XyhaeRkNwEr8m5YYquM5a1um74nizjpaxodNV5WSmeJPEAm6tBLrVida2pbcXzYqYLV
SXAbOBlvsMoD5U4lziaed9jSE63qIniP+1sbRVZZJorCPm61FwbJm0wOcemvos5v+u5NLz0/DNee
SPtWXngZ4+WxikTgO2vsFcVjt+gmAree1E7Ya9e3hCqbZeBVUzQe935tBeFhH6bwNotY9wIGtivC
Vv6RW62S9TE2R295i54jbKHnbYGoS7vNyJ1BvU2YbeNXs3nRCsME7+G2CoHHTXktyi9TW2rWnUSq
Knx2RAfLsu3FGMm4tQ+HLKJp4krRGb9IpBViOj6XcCpXgzfi6tpFJAMt/bdjX/SF/S7yrKhP1nbM
LVYcx+2one6tirgMtVtqbTgJu2pkEH+yfc+zplMhkhorZY0lTPYZrHYZyFOLe5WdvKFhGdLkXRT1
keOt+giGwF/lIdpcqgVMlhFp7KyEsBXxgzEsl6SIo8pZZg2xZPYH81mG56VRovXH1nfKclEh9cbK
MqcN4UEWVAXmSyA/Qha3LLWJ6UVQY/aLIqAZV+so6M2K8aSJ8Suvg8a6zFLbmHzRNb5jL3Tf5NgA
U4Z447DRVYrPFZupBo2csHxlZOMHvqT28LQkoEgyMxoaeGghAiZ/p8lg1jkTOgKXZLVWBSisLHYC
cVuWSGjKdRWGiLQWvUNHu1yETiBbCwiKtmw/NVHWhhnWywqm/DBoJ0GHMyeyjcghkC6mS4WdhSdw
vFV+8azBbDBVWQZ5OVp4LdGpWZquo/goXKxT9pChw+ExzHE7n6rivPwCwi3Aa3IocnUZS+FpvhC9
BgHkFnZAsRbb3eNNtcZX2pFlJuc1491itNg11WIb42o5SfMvXsv4jJOwsi63S21tPn6/yJvPgSlg
8ZnNihQC0MwKui9xqIqwOgwzPmLSJZvw56dcn3E/JJdIwP1cu3IDVD51DbYaMu+28o8zqkdPujQO
ulG91WmbY5U6lib4CCvAsVUL0Bxep92YjCbo9VPJ8GJi+6T8ojcrmBfQINi1zZwCFiJHWxR5pnp6
NLaOyc7JBtrN9lBenGB9lAgxYiXtxEx+UGOAferTyjwmEIHCi2NeEjv4OFmhaJsTzJSb5d1spKkd
W0iJSZpvoWFVYxyKVBy7q24CI/pmQa2pn/CPPOG5sFcWkVkcHU8okgzFoU9AIpFVH7Y5dFpHvmE+
6h74hp3Nyi9U+Rm2Ty0RsWLyVYdg920NLtt8IevML9H5Dn4lGTHqkE7SyJ+1yg/6j23iJ364znwH
3xuUnPr8KK5HmzanfLNXwqjWjX24XXIddRXEGUIe40vgAXI8PCrCGH6+o+WkyEdEbpHTLYvSarJw
QWrfw8NlFOBm2mWTFOA2ExAGoGwAU9Ae27lv1LmFf8Vr8diqyFnHCBaH8YTrOhnyo0bkJE0XiRZJ
2rle7YM2pJq2+HzQlDV+IWiUyXlatvjvmPbg7STpKaiiElx+ct7FjQdSoK8iPJ0Gft59Upk3IAvw
xsns/R5XR4MkHnjJYGGcKkhaZ5WkcLHparAyT9fHUsNVDX8SNUSwN36S53F8tKWToyYJqmjdBgny
3etR1GhLOiqiAMtxyO90psydBAtWe33sTZ944OR987HkfdCro2Yz9UH7NZaIF8MUY0ax39dypSZC
YeWaSpjlo0Nhdg34KrPFN/ypU8c9VoC2zMy3CUOGXxU2OD5fhmAfLTdMJvDK+JsAcaZdUBajSs94
QSt8Qo3U5LCdbGvsqw3JMlGZVN66zcrKY8e+V074jmlDvXlIy8EallLEoCg9GiP1TVPkTtmiSUBM
yNM0VkafGtGHIOH92GlgKrnyRvi8eoSlidbIbM3itSE3VAFrnRhcfJRkPobjrBNm+WeP8MyzTnqv
rqrwXPPIkJR5C3d3ZsceV817ARpr9FaDF1ljsFZ9IZN6CeoC99m5Nkgg9Vn4nCIlhzPUAH+yxIRZ
qSw1biOVntluFasoNt9mJaMmBxPNQxLy7qSfZOrZ7+Op7a3LCsE0WIWpKLX6DHuL/WX1xYQViAQx
c/CKzILxR3ppWKokRLyKyFqneV98VnoMSvpFDIlKzpUqi9FbC5bXjfVXH9Jo8FbwaDyRbp2A/7YW
TkLt6hMYyT5uPhC/jHx/4cmRB8NFbyO2KW90F3Yl+7P2HFATh1XcdqleWGyq40+TaJnI3RbeYUCy
T2mOmNK2pW5pi12eRpotOrxo2Z1r96hMDcvtTDZYlkUEgniB65hGM607c5MknbF/evSNNUH0b5Q3
rFPzieyOvfciZl6TlFj4xOiP5oMeBzuRrpC5m9pGmHgFVNlHtOidT81Ii1UERTVaqVPzznbLIqaE
JdK48A5vbSh4Y04tf1ENY8Vtl7KKOO/awPb73O1JBsJejJOn2XFfZkbLfWsydGCNOhF+CYRlzXE5
EexvQVB/OAdvaSSPQ1QaP28fJCsNl1Ziq1iXm4wtC6PJjt0oK1rxPt4YrHhDNJY4lIDdYCWlISHr
SlVCLFM/LXPPDUrVWpdtKAvMuelRxetOQuabMC4QA55hd4kRq71TOCuP4UdcT7ZGyQtmyozLrB/M
nrS9icWhK4M6S9NVECXQxvVmQcADG6MXo1UI3ytqakWnAeOJ7TxBfM0SenA5sA/YwQzGTdHvaOWg
wR2f4KvZZZDnClLbvj9AG/ocZra0hNGgpAPxErhdWBrZn8juHud25vG4GAT9geaCVzx/xrNW7ZBb
fW2DqtqYxggcMKRAHgBN+vGjZgQ6tIng7DCeBcoK/1UmrX9QPOyduHQ8hJL3e4TEQ54vysIT4i2O
45ndrVVgQG3DCAjnohKAbGscfyzLYwoB7XbYPw5uHHYUyuHY5+yxLF7HGejbyL/E3xCDGQslNfF4
XeO229WUI3R+ap2/fyCO0IA4wF9HYCAXzaHBh5OPg4rQJCXeRTlkcBR+DI9/bI8xzNxWs388QWpo
u2/lHTNDcLdE2uibYridak5kDkkk/KxJ1MXWYvTBZEj7UfFRyvUgaqdbR4U3Ve/bno/RMm0zY895
BdNg1ZOAP3pCosc7HRIhlTL3ZHBbS1xFNy+LjZpYvT3y8iLZKFWPuA46PrSxB7seOl0ICALRjtBM
zeEcEFpYgREkKnjZTouuRGa/linPJXEHmJZxAVNf4uPQD4+ehyNHPrnoN/WsYmNmfzyJOYwADn+g
jOAiHVCyFH8EcAajCsqGDVZ3HtSxsUzTXSBU1DJr34+W0wpcrfJ8qkuiAIIjcgRAmh/zBxkeP88e
EI3g2pH2fOv2Bj8oI5fksKy5W9U4GfvPngfK35zLg2KgKVh8Zw5474GJ7sLofOOWECQbNOw4gV5k
dWkcxo8faOzLg22KDYHykzm/hH4UAUZzxmf24zSE1STjIzuzqlgu7DS1+WdVQWGeUsHvHwXoHFTw
8HdKkGTOTV3qsXRsfeUfbUKRToIdwT5iZYpfP57VthXjwcTAFeJRGg0yBHdcOOgpfYwcIajL2GFQ
H1YTI0G9YnIw3QgtTua3+V/1lKGGvshrH9yqdlNvQrboNtJvaHoKb40WHH+RxwWYnzdMgHsg71JP
+n5+NCI2kPm5N4QxHcaFx1By+rMuyxRpUBUxkZWrNGkn1ixITlSdLp1Kgmp7wweac/VOb+p5sUIy
wt96WUrL4Sz2g06jZabtVEjBiURo1ThComGH6TKxogJQbAMU28KwwI03YQUidAfOQt2ZsU2qEfcE
prsPUgbTjdTQhAF9xywEtDlzkCdkrMUHEGKp1j7ndWKCOWsT2xQojkLbSeHQKXTjuknp5GZ1pbNw
qQo7iVr3nvIo4TYDdxvI3EVQqKz1WN+pdIwTt8sOzBJyi1ixVeHkeGQaI6voTgiqFaG/SIYUVzMc
gs9PouQjR9ir+bkaGy2K40gRy5ABdVeBZx03eZjux5qXyyBuU9CuYGBsVBncKGic3FtYbe73JHVL
XD8j2Ttd6sLuV34J5S4/yFF3U/4B9QZT0UIMSJg6z5saRYQPYQG22V+iCQntBOugKimNFilF0PnX
iNSzdk6kGnr2mcphbJxz0GZe8T7TOorZKspqiyAThuEYmgVauVBLX2X5CGyX/cCmanSJBWaiWyA0
o9JZjGL0+jexrpt6clGO7kNk09qpUBcNA1IfCpI0/RdF0ngMlp5AwJ25qZ2l1R8ZmBerdZ1NyW1r
i0rUw331xklht6N1FiSKtYii7+IsEN8mThyzxjidzdZI7qLBzE5ipGyVRkdM4XYVUSmFJfNzG2Kw
OGZuH1ud/gAjnjuXRaatZJ2G0pdu4Pv9pRxDGS3HsPcOQ9Hxo5Dw6Tithu4ITEZ+YVeKLQYtg3M7
bBICzrirPnjY1EfCl3ntQvuCL1FVJH/4JMyXg6YectGEN4dIdkEpsUyeOgX5nMdQx6wv1BvVh8XS
FkEAdIlVrSN7EKsoD9u3U5Q0ZIWovFk5I+EJdqxKr4OivWRUFKeVsPzTtKublaxBQaP3xT/q8lYv
A9077+0iKFHXL8KbsC69ZRIUvjuKLFtKT5cnzsTS9ehlqAJnhRT4amfMFiLK7HWPrzx2kI99qYa8
PUTfg3dT6jg5jAeaTO6oI7kOIpJfFgLcvJuAoqldi+f+x36YnKvEyiRS+Tb90DssXBHWkBNBdBC6
uWXxNwI03bpqapzoj2zvPcjDEP1KDdc3FKUe5DO0oBcdi4JwXYyZtaJ12lzUnQDhAFOwrMehPeF1
NcauTHtn4dnaC5w/wo7p8RgdCO11zUREV3lbNEhzwjQY3Q4HW2+dRtrp0vKs6iTVaEdYCtpE74eO
x8iT0vxU1g0tF54T5Fckqos3A65/Pq0VNTvUk6aG6nf9yYBw9ozYcXcM9ts6CWMesKUD63dD+55n
7jQ5NEDaXFh/9kXZ35aWNSxYSKeruo5yho6CAu2D01Rj5wZJkbjomKraZTH18XCiWr/0XUKL8Hyk
NgwxUqpF1/OEn6DpOSlOqqGs1qxo2an8b/a+tMdOXF33F3HEYCbp6EoXWEPNlZo6yReUVNJgG2Nj
jLH59eehk96dYXdaW/fL/XCkrS2lq2otBvP6fZ+JQbgKSO9LuvrXcGnbWxLh8bHzYhpAiyGtOids
3qReJgeSm/FW9US/88qhJwtBb3dztXBoIHid0y5VVbAk5AOYaVkl8TCeJICCKg6FeeOikb+Ze294
zY3pnqfeT2+1UyKuJre4uo20YhXD8YFxLYC54cFz/VYTV6z3ZTz3Qz1uln1gQm0VSB7xgvS7qVLK
Rm9KkAgXKtZFveiwvSR0JB/mInPXDHi/Be1AFnxpa6p2CSZMpEt3nRWBpNUQ8fKDDtDUNAX6M1al
bJ7uszXjRxT6LKtLuuVnE8n+HjodaDvWXj/HclQnu7joxJTNPuikfV4xJz9vk9iK06SIr9gkus8e
F+TUm3xZDmgD/aPRZdpWmkxgbHlnqrC39iIruTpN6EOjqsvn8rkcTfkxcSp5YrqVH+1mt88LFnhj
cxnfEAgLTiF2imZyk3lEfxlU6Tra60DP/P0WyvGUDFELZRbg5NvehwR7mUNFChktgAelPDvjFTNt
reaRnXi66GdouxIcv40vo3BMjixL5nfA5ab7cuz1OfJD+SiE3q66mU0Hl6PkYgwW9HYkobnUC1nv
x7nVT7ooyGvCLYpDPHl7S7zAwwNM6y5KzHLldL5e0NUlErhNMZ7aTJAG4zEUloA9yost0O112/b6
zRYX/XMB6OTdtBXmCRt+d8bDlt9sUWCgYcrocSjb9BoMd5TURpRDU2x+TLDe9XjcukDec0Dw952T
aqqhDAmPemXTO2UW0mG43rZrXZLlCkIlDnRAyKcu2UqBmi3cIcl5cY7A+dVWbeSusF0CZF4Hn4I2
hgbt2qdko2XthUOv2+QLIO3imqeJzc0hhKNxMNVQqvZ6DVR3D5RluA2IH18Goz/gbzoAvTR6mQU6
GLbk7NaVDPLLVEX0spQqfr8E7bLWQ7+GN5D6LM80tnY69fGQkLrso/yKtFIXxzIUY3kp+kI14HHJ
Vlnw3U1RbiKv2GZKW4mkHW9lAL7/ygdTjmudhavR11NpQfRETkfrxUgmcZc4ErzJx5KqOnO6l4e+
VPqBddSKAyhf318JyiVtAj2mECG2bRSccjvP24MvRr30p731CJtycniJFcdVk2vHLzlmcj3UUY7O
pU7F0toboCVsrpMl6p7WfJO+luGQXUOu10bNGqFFvDIYxM1LSjH9adQRrUyaoXHqRsiKztZk+WUa
u3BkT1vi29hW3k1huVzGKHbhRUHACJymwY+66e2cLo9l0HEGBU43lLrSQdsNvA5I6R5pAtVMFfdk
eCN9FGynFYMmq8N8isPrtWRurGMNHP8mH1BOGwjktkYC2bpksaE1Xm/GL03g3czuBh9k5Zbg8o+h
Ew1wGsF3lZaKU3FnDGGFaXzGsiEGwD5LPA8F6M16iXwsDiRahv6a92BnKzEC5q0346axSoQH8ZMv
jJ9HSlJ56EAU3nAKmLRhjrpz0pGoaLIi7HNAYkxHF7zTCnTkkua+ilew35mJzW2Qli6vBWvJXOWE
J4DigNm9RCrQn2yJ1iTRyscnKdsoOXS2j5e4RgvXB7IGNw8p2lrlffbgAyJzNGZL4elQo5Ia/IIM
AwqHNYrQVGSHXg2qSrspcuWBizzK+4OKnUzTmyiw2fIMMle0ZzYV5ENn7ftt67vnrlfvu1KlrMKY
IB5XaDsObdHqU4jNI0SRyDTor3y7Gnw83OqELkfb67JWk9pUlUOmqSohUvGoxyFrtM58tRSUoL5a
I15N127HXA6g8TrX3oBhLMI6cvM6NRs2G3Jfzn3ymENApBtqgfVgPWDBVNDDrZ8iqfgbNY1zcZjz
vLue5Sgfl2k23WFxnW0vgBp3eRUIV14IyaYmHqfhyKc2fRx5GB1K08sr3qbBTcwduYoVSEvZzSCv
S4xFTRy3CHZc8uW0uTgeqjDHJtyEpZ3mg4oyeQv94GoulF7bqpzX0NUT71hNstmqqoxECw0pBJHL
xZzh5A4eIPfj1uI9Sy147+nEwK81Gg/lWm2e61vs8tj8acaHhjL0FziE9gG7Dj0ueZnVy6j6F0a7
6D2QN3eEaKc8ybAUx1zl7D5goa6tyPq34SieBwYlWIfB7ZjHLXsn19jIKk2kfJeErb5c4qR1Vasd
K2oKcPSyVTFOuguBcFNnawy7yR3DWHJp14i+8j7J3/O2i97yKFmvLZjbJlWTvEgAGb8AfI/5XtOc
qhIWTjdZ2yboW1Ec90VIXgnfh2E/in3XdvH8UdoioIchoyBCASbL7GJMRyrrWVNnwDVtEmBhvrKo
TgbUkSoLKEtvBjXHH/u+N7yKBxxDxYa8L2qOz60Bf2FN9F6lFyJb4rwxPYScGr0W7y6FkuY3hamt
r7lKkvA9Nt5VV2VQrPYcGJ41RrHgTKc0ft51A8dos3ypqA/UXZo69nGxhcL2gMnzKJcWaijZpsk1
qDt9pTxEJZXu0NJcu3lRH3lsHK1nwIy2onZwr8Z4PCt4KDGnLQoo5icL1spWYOTsYWQ2uQRI3UEy
Rd2GZh6y0c/IqLLtUeS9uSIe81sVoB0xzdBOQXoIJgHNb7jZ9MXMw/AuV9bVfE7mZgiDKbxd1jx6
BLtWlFAFoYerMrP2w2lFU3WJ6jeuBzf1PUMrV6L1hIojkLdJv0ZBvbS7Es+LMFUHrSwcBlCkYBHV
pBc9I9weO5uBShG8ZhxNmj7sY6ytWz/RGD11Mrbb23FeRn4Xy2idG0wVLUdJKzO5qVpHSzf4UxDG
bCR32ZK0RcWjiSYfBshGg7G2QeFYewRhxl14w3uZybLGtO2IqpatF/NS59hwU9/04K+KoVqg5ia+
Ga1vBb/yRRsnYT0vGMDU/WCBDiWVg8y7XI56URN923WcyK5Z8aiARoEbJxl1Zd0kM3Ps0KuNF0u/
BOL3eZqdTQ899E9iPKQTuLbHNozBvZwUhFJmbLQnQcju2aI47gMJIJdaGJTM4AAsZO44/c8iKPMQ
13Fmo29K1bv0bQqWqX/8AtYGaicczFDu0GgctU5dwaa6U/fQC+w8CJ7DLf/UkTZ02Qm66g3P2xTN
JX23qLUP+mosAHQFmGxbtmbYIlCOzcvSA1Aorg0aSncbsjL0pF66eZn4aQO7hbuFLY9J9jEpltGK
Jh3M4serZMHpbRWVUFnMNUQviWgfE5Mqmh0yCFVpchkuy+QldEjUoMfB7NBNR6UKhnocGNlwqJBu
Yoi50LqrEhXTlxRNVEFO1OTCewUU1gJJpTUkVcuwkkM3OkKHg1qhuCmBHYyyuN7Q+hWHNhiyFiyY
bUu1VBGZSnLI/ZaQE3g/8aKKZXgOoK4xVSxhPqvIgmfnALWJ+BSOHF0W1O+95geZzWXfWA2diqu2
eAL5uGWL/0Nlf1nSzt4DLLVn4MD0WoZtUvM4W25Y5L04qERArGVLEMEqGB5Z6db8YkILl1fJqDyp
3Ljy8aRNCBWjK9Q6wpxj+Se1hS1HaSWirTLso0tjks0/zDRYHRqEYDigA8WE2DKVpiedESOaVhTu
Y7C1zqsq6tYpeig45WmzInnuVSM2UFczsxgNxi2wmEY0i/oD2gk9n5c+5fZTF7gdcUFHHY/1xvvu
CJ+WbYOjWKIC4px4Kse6DYmUB+LD+RzNMn832IFEc523cSdrAIo0xYSa+/lWFFm4NHGYLuYtpA+Q
TVRaQWVXQ9MxWTRIUQxdEcCt2w6Tt6jIhD78xoFwc9Wa8PyQ82y4DLpZQsq+pDBXQFunBKQbsV/m
phjTEpRUYPoTfAu4MbnrgiqBtu48qWFi9QLA7OMGwQLWRlu+WYJQ4jw3dcwi5e49bnZDyrYoDwza
is8BxEsAD5nqrgOU4fk9hsu1f5MzofeuK4npGR1MdqlJntKPKJGJPyWWsAe5Ju0NZJLdp05HuPLF
ujnI1doFyMi2UVcpGq7PhUuX+1UPPU4BNjaww7mQqKa5gFmBp+VDBPgwb0om14sIoAVtVmhjflsT
Ah9hymdyHgljkCfq9HFqO3k08Ri+zfQcVWUOHWKvhw0K/XnzFSxH/haeypg28TJbmLqGEQL5ktrS
XnSZhjptHjfIQbt2dTjcctilEZiGazXmPj6CIQLPGiYwFjadTSxKbwC/A62MyiEvTLp5QlMw+vkm
WdRy3cWRLZow7VR+hBBCPa0uN1AdmxFnCTVA/p7ovugqgQb8bgr2jnfGmwPHCj21p1XG2xJyFD7R
vsGGzqC8AlxyvwkgANWWKZUduIXArklCQQ/b5PA3XQo5HWQjQjU2Ub+vcz8e4nZ29WpS/y5HtbBX
zoxaNcNki4c51WbB16XphIGAAgUSsbxJhja+KvqB55AJtV5UOmrLqyDo449+oPzSBWq+h1aP1dCA
xR/gillG8Ax56WuazkzX+Uqob5bVs7kadGHaw9LTYkD91clwxaLYp0eTrelL0PbK3QK54gnAACl8
NSgRvaMlFA+VgBDjVkJhEh7yNfUYCsoYroapDVNxEBHrn3jq9Fpj30RXh/686RM9Fft1y+7WZAUM
ncSyvS0GkbydoLLoKrsM75JZyLfaSFnBbQ/sEYpKCKU6iyU/6HddsIYdeisX1AE6jxu9wN4zA3d5
P3ZLcKEZHupGU57fmcXIS5NO8HronF8DF8jPQRsWL0CMaY5l0GUfVbwlB0fC+cFqH19wBG7GNbPF
undroYB0ZgTEk89zcZ6TfsyarQzQOAlautOYxnZ4gFuWNhrgVqOx1Ek9JelyQPsSXY1e9tAGrtHb
vvXubdmaqFLzEsI6mfKDKIb2d8iKw4akxDwXaPdPEWmjjxIK9Lch/iStAocLB8n/W3huihsHkv+k
rMFTVywfIFA292oJfVsVRoYRnoPtvuwCjo4mIuKE/UCPGDPmpClyiFPw19frFOvfGMCOpnAYVCZ4
irfK9ZF8CYqBPLI+IaImQPUvlBojUGFQWvIkefUL0H994Ap4kP6IDYoL24ADh4vpLSZaKdSDJrMk
6Z1h/YQqPyMuHtokPcH/DJGA80xM4BpAOMo74iGl8ac1hlcjbhIZOtNfhEsv2HYBIbc3zy11a/qa
jkTyM5OFMKRuiQ5N0BQ2JatG8eJQs4DTgj6ClRHNwgbCu2hD21iEntaaZzp0F4t3QDGrLHbpkZBx
Ld5n42hQVCbFBzegjqV9mDbo86BTaAKfdR0ELQQaK8iR0cZDVeXhhcZDAxk7SSEF7ZX8HE6Bz+cG
hCaEeodZrZ73YCxpx6EWUl27i8ixBifQIB3rtnB6Y5PCYIShicu0fpHF2lrWgIgtMPfBMkQdu2VM
zots5hUhKtEhVMkyTx8XvtnIV/gURX29SoKWrNpUj8pwbuFnZmUNxHo/E5J1YTmc+s7ZfPptCbot
TivaFhw/gxY+z9xVYGYMzFfMz+2Q1S4si9we/4Ge+94gAvIPBuoSXlmQnJDpQfjwPTk3hpg5mFPl
a8jgIvnKescZT0E/6UR0UHuuhR1FHQqi47zK9QAjUjWAR5lrk4wuf2Z/EF2/Pq7v2WUcFiIZMthV
kUwH8hBc0feHRVMPa1JH809cqt3bJL4IPwQvByzEQIIu+wei8ntOfv9G2LhxNXbvMCjfPWjgW1kC
QMPChPBLfBZfvtF+UdUk6ahBzc95TxaI4GzoAlg+KANZ+eVWfE1R+Grm+JID8CoVnDVdb3745/+5
oa9azvJ389/7n/3r1/7ITPjrX09S4H+//JW//aDvPhdf//Xw9iiF7/7xU6rD3+Q2PHyel8H8zQ+/
C3X4Ltviz+ioPfAAEpgYy+5fYoCfYh2+zXj65g++JjlEIQL3kd21h+hGaYzH+s8khyCKyH+FGUzo
UHaQPRYHN/1rlAMS28IoAsmfY+mBQ95jHBCug6dgFzXACJwX+0u2/zyx724f0iu+/vtbb07xA8se
4r2cmMsTKF1gUyoRpPT9ipKo1b30hb+BVzbYeF2syvujyNbyRQiSXHDnOKQcXaeu5pTMn9DB05Oj
GbrFadRnDXMIwB3pMLDBjCZo5B5679N77OFzmFRycHu5qBI8fnY7C5GRdn0Icu9GYIClLUryDGcI
9G7nBRw03BerRSsVDm0AZTPsn5dSMz2XNcwusvg9Ubmny3ndYRo0bvkS0faizV3ALhEQPtlHECEh
eYRfMwePDIE6ZiGGDewK15IkdwVvXR3ia9GsqTCDMBrWv6ojmzcP2AoFzN4DvW2F6MFGYAev1zFr
n0a0aU8bshPOOCnZDNsSfARjTp8KRjRE05jg3wDouzVOTxdbSrtjL9vlA96HSsGUipZVlGuApiHy
K0pp/QDlvdvgHLoEE07TvKs2DgL4AGuHna7ifBMjfDFj4W77jtvgwq1y9Q3nQecfAx8tW9iEgHU7
2DJUGuenmLp+Odk2lGY6RyF2Cjqgy7QTdw/ZAGX6jXKA73AXoAOPhf1iCf+PSsL/y8P+XQ3BS1v3
4Pz5x7rx/2NFgLsKFf/vK8IPr3X+K+Il+fKXX0tDmSGKFlQ88oD/FeXyJeQlwFpFaYApEjZCGOiA
/f9VGtL/KhFagGYIqep4y8dfBQJFA+MMBI8ZmsEMSoHsPykQ2GNRAb5RxiAUAgULL+eB3LDEZBrt
e9I3OsAynGF+Bz6GwTSyb4qUiMNGNNDAYeOHXGHsBGIWPyRDZk+FJEALrC8vsH/1Tcfl+gSBg4AH
HNZoeEeLM6chuo2WsbEeJdQTeTb2B266h04lZ8IN1OwEtAn6qpd14fdrTEzF166oAx73VZQxDPgz
KatSjEM1E46mfSJD/GhG1A2l4rzekk7cktXOT2NSQo2aG9LAODF8CkHq+iJ5BkiDSmIwKbfLG1/i
4WcyS0/TmhJQD2wRD1C6LpdSFdOVz3vgAm4S/GSTjTbQZLtrv2b5hQApfGCgmi6JbsujmZcE4J3c
sqbD5bzVWRBjaIeGo7GQhYkqd9MusQhHf95CHaIZ2ynIdEqvQ12chyF+UGEECAR+rRvB0ea3oFOY
K5dqtysfeM89jD5FezShEjUWjDwUY6QB7vO1ousEYTnoDdwscbUZwo95GuSXgrGsbmUrqoXk6uji
zo1nNyYRBM2z6w4cI/KUjlOz+v6l9FH8vIo0u3Akt+/GCBx7P09lE/oE45TCJBMeBtlTUBCQ+kXh
lYW8eHscdcL5cqCrLIJXdMBRvqHwL8F2XDJMhdUyynmrw1QCmw2ImQw4WOYf4PstbssOOsPDWkyJ
q7S303oS8azPaKwcoLkRggEakfzOidFg2zChqTwNRG8qsEgJgKyOptc512HNdv7sEPAtgAXIlvCc
MMwTtwGAVBU04Clct52k0pvWN5INMBwBjJAFtt4KH4QZtgbaO27jZd6OJtPvZNymD3pT0OyDgZA0
YLzC8KjZ+qY1XJxG+Bfy7i7JN2vXI3QT4bKdyKa0eShBJ/vsGVveHD4GMOkUsImVbIAkPe7E4uJj
CEe0Q5XmGUhxdwM0yqvpOM3tuNTREEa/yUK5N3Bxb6LybJyAQEAXD5Qi6FxDo7TcNUzzXB4obGQv
PU8pb+INYGBlMgGBWAS9KfIqpk/phnCFRk5x+zAOfaBqVJJJVYyD8GhhqhG3SK6Io1ooH95tds3s
cQjyta2XqZdjFZlxvPTAxM5yHIID3fKkg5Fr8Y+6hdy8SgLtfuN0KCEgmbLk/dSTuBk60d3tyoa7
DG6Lg7EKvCqExOsJBxDeQHeeHgT4yoMbh+1M/ajuM9g8XkoHDUSVT8geqggQhKGCyEdfxIy1Fz3E
EBeFyoO1grYEvX1nXNpEQWQ2cN5jjlu+cei70sT4KgKPd4BCyjwsNh/vp0J1p3wiFexr6R3Ige6p
HZS7AmGHaWbCUPPujzL/vzviv81Q/Wtfw3aFzePvN8T/O3z7MoS9Sf7yF3/2yDHerJzHyJSAbDv8
kmn2V9oZgegeCVZpDCNPBq36N2ln2CDRNWPTS9J9t/uzU073ILQQcyMSpqAvQtP9n2yEe2ToN/vg
l8CzKIXIFlZ+Arn2D50yxlovBPSgn/twU+z3QWxtEjbriiwtMGuGxf6FwThmjrNPBkBHM4Tbrw4r
DfZGmeIRPKpgh64hq4fJAU9nGwJdLQbeu2cdCjyHtSYq2zIM2GBYgxo4I/RwIOoWAPTgLZc5voty
UJK66kIVrM+9WcAUQWfZIdOEgBUAt7EtqC2nZO7AuVUO5B7m0mF1AfaN0UKKRWs/9y2yVb65kf9m
jvhBv04y8CcJXkoK8XqGTjr+8epIiLugkdzSz3Di2RL9Z5cDRwS2lyT8puyAd0EvGNFR/D5lmvon
tDt7bE0MYQnOB0lynXv+9SHF3zcuOCSkJEeITcSrOLMESvYfbljOYgezve4+oaLCJKUIoJTLDbZT
ICh9kFFIXwQkvxGrIEAoFgDdTnGIR0KFCARoSvY4iXxJMVsMoZ3D/rC13bY02+BwKw7GbP32Ah89
LKnwpHHEz20bCm9/ECWZ0wmijRnk8j8AAN+PaxCW4yKniOcu0IiVGZ6F75uxtueOBnwYP4crcKVH
cLuBfBBDK7f7X1+9H9wf+KIEKYLAXVIADQW+7/sv8oOYyi1z7ScELSD0/aCGlhMYFEOka7gkZ+Ru
neUeJuezdEB8hIIjwz5A545Uil8fyfcoy37KCRLSkl3yirQXCOy/P5Io6XxYOpZ9snOhs9tUeQao
TYsAnMFlN2db+k/ZbPvC+Kvj3b8RxQSvQ4bQPS6SnyLpYjoOXNE0/uSibqbkc4yRre8vWrVgLXRy
2k978Nk+8P76VKOfzxVxIXgfXJZCP4xn6oerzhANwCG/Fp/mgaQiP9OyHZ8HSG4mGB7hO+/UnSu3
NhTXkupxN+LaHjFIbM4VcifEgMrRQubWivINGr8cbGJvx3i45rbThT8vK0FMz/nXB/3TkkyTrEDh
RfB/iBek/RhIE0RdAJFJnrwOy6Rh8J+82pNMbLHtnvH/9Luw8LP9fzFGnJ9U+vC6Q17O+PwKnHEp
torlA8I52jigWBK//qqfFgFyo/epC5K9KIx+AkaikhcxcpTG19EbjYsLxzlHfFPkA6QXSJHJBOSi
lcj5+PX3Rj9fTwRpAWzC+9BjJMf8WLZaTIVO6TT4CEdNFG91CXJtAZlYKJiS6igZoHA54zHh+Qeo
XqHwa4Ch61LVyLWI7ROF6RkAPdJVNoOgzYiVx2TMEBGUCk/movn10eJO//Cw7IFw6R83voRxGI3l
949n2q1Ki0XLj30Bn20G8ao32/0MIR3uz+bDzttTOStkpSAbgWJ9zCNmuwC6Eu9RLEtOOv+KeynY
7xlSDvEJtCW7k9pGBHPalwIMcTuqS+rgB3k7dyUoDwhyckhoKzuYGXdnz4nENozBxuKO9ABdUKKD
GdGNvok9clnegHAy7t3m9xYCCo2txbVAa7nrMsKN7lbnmEwpVuzUQy9yrzLCxOdsBcIUYSZr5+0e
C7pM3450xBOnEViEY4wUK0fw6CBu34LjUWw8LJlDzNlmktw+Wb2n/cwM/wX2eChScEn6PpO4Z3Hv
IE6BRrGn3NcMM8pOaBT4DIBmIWMgmj14Iai/55XF+M0MUBd+hcLoKLJTal1v3hgwptjM/OT2BJ8Z
/juEBrGuxFf/afFNEN6C9NTOq+w2geBpejcVFMx8S+xEbwYyFqBMotmNVz34h+VygTIMa8lBhYZL
Ry1FaFJhEfaFlLUWeaWI8IMYBEUEw7EBIyHJqGBc/noCKTN/5Prhjb4Za8Kw3UMq0nDE8sO0uRfM
rw5yjDp7KB/NlResnvf0iz8/Y1JToA8JhU68r7HkJBjZpN9SXIMloXtYj1M9CjFmUpwTMtX2q0o4
X3Hl0kIt+IV1NT2/HAe9IA8m6jFhikMS5OjavGp3J4ry+YTTQ+nal4ssDXatBI5tLBrWZkw8jCaV
OcjbBJNyVkGhF+OZsnByYNV0MMTjniUuxAeCGYja/Gg6w4vkMiCO+tdJOItrKJ1l+H6AK4jIfSwG
GMZYs+VLMawXbTba3Qu+Ifa7aDC7JviZz9At4iRYqTIEQiDCYURqCETBOOI8tqgCB70lfwQWxu2+
fnUyEZxaVyQTrDIlOHJ8ivSS4FFYEP6KfwWdyVGNoZsxOCSPs8d/XBe2HwspQcxldQZ9n3/1BfBC
2STwxZOzzYo9L5YJWux9W2tDTm/nnQl5SxeCf9Rl4ncKjpFyv8YT1J/s98Wte2DXVuT7mhvQApIz
Mw4RONAAZfsS3Vtr+6SKEf8/RcWABzhnBrUBreOGLgMOeTznXvttLx49RyPGpmSPveoRzoMP1XDB
4U6kM/pG0OUqSuxTTjkMS4de5mr2Z+vCmYmbXYGBD5z0rHF8G3qxfVUnlO5kGi83RFK6YgCN3LDw
CRHEtLRNVBDY2mpYY3q2HeEqOqZQK6rkaLjvSAjl2zYA1EJS7Hafeqhf47qYCwSaHkqxQnWLrQ+K
u9ssTS3XVR+aYQrrDGp1eofIH9qCE2fLfodHirzMCBxdPgPfpXM4UA9t02TkXLthnoMV0sk5xzG2
wYx7M5GCyvTDOCM4BA4AkJmdfCzF1BIInGdZugLoMkUK2AGFGOXmYJKOgd3u1CLLslq+WN+Rg2n6
cwuAC860Clg44dnrtqYB/NYoth7nDOEv3ygSoXrX9901l/0S5QC2y3lfPBSmK6xEs3qEtCFXaV+X
ITIUsYbahEKgeSU3ueFnU2wXZBtsKSIxXuZpxFVqAGlF8HS4MIiW6RaEZIySC2hjwV0aIwLTHWKc
xIrPKqdwr4ILLj5WbkiRj2GPoVErfhMjzISfGd3udYmHVrg3pWF7Rwjuq0N5UsRluH4GWEN2a3EV
8SxEsZmxoOykEy8vcPf3dMACQmByLoZ5w4EjVg7JVjVBnA2OH+US25H1KscuD6oXIOehIMO+yRqz
7Al4LkupDLApa4/64Is+IHcu9AgigrhRpOSsJjPilAqppYbtNN67FRhquX8VxYRp5Oscgqq/Xxx4
axOJoEvoeSbkUvdsTYILpLNtEIEXRdI1U7uO7YHAnDI9fk2yk9j8/cH6NccR52wNcJUkArvwYDNw
BHvmKgXVwWEk+WNZC7ruP/MEvGSM2Gm3N85IAdzL/QyefnuJAqzKBPp/Xeq1QtfbAW5DzgDFk0uK
FublCnFbubqNKcpuM5dgpoMq3yKP8IdxHfRjKNzw9F2qWDYqy4+ZtIt6/TlaDCYSOr2nqLnb8e9S
xaCMGMIK8i4jr1SSrmqs/jlhbMC2Cim1sVE94R79Q8IYyf0QI/tIB968+y5njE2Eu6Aqh9i3iO76
+7ixEokioT628QZC7EvoWGb4zQpgXR2/DR7rWAyHAc0zk1/OHgqI6t/Ej0Ftlu9q/DyG7eoXIWQI
kIhGwKk5AgXrvkX02/2XQDLQ/JrJUwi+TE2Hn3PJSEDm7cWMWNVV+m062QCPgVYnaLP+h70z2Y4b
udb1q5x15qgFINAOziSRLZlslaRETrAoiUIb6Punv1+Qsi1SNnVr7omrVBaJTCAQsfe//yZappU+
uJWzZlr1963KgOL6PujdqnRXytOn03d/w7Cs9LLeLNeGjZcSPEnRCS26bEy+THr9s/rW5xwjztsx
kiVKwbFM1IFaSSEr+26c7aqy1lU4NrAdS515WbZ/NY5tQ33khcE6Q9WaqJhTKqgGo051rPhsJLzc
tafKx4YDnNchhnTO1iBtXVWYiTaHRrhN53yMcvXFqtE7X+pIuVLacT1w9NhQTjhlusKOzGU3uy6/
c9vbMLmWFVof1Tm4qbHwaedXf9u+lonzxS5aLKt2SBPczN9h6APWUPW1zTZpty2VvZfh4WnuiIqg
Ch51ajcNBxLmtfZ56uF4P56H2ojT/BqGlq1v4HE7i9jjcYMx7b4w6bO1g+ylzhelLvHAm9DqNWpD
lLnJGT0yh6I0GWe/4wZBfFMnJ2ZaE5+0iWKXa/fu4pbLp8GylXsyFK2JX6bcFtlmWqyv+fwtRmDs
KJnlKitkMzV8PlERVq3RPPkNUulk9+oEbGL853wdsSgpt46ZusUxKtOBY7GrKlVLFZWrSpbY75QH
MOEoTmf86LV2zvw1sicYXSvOQ3CDlVuFE/fW1xub288erlTM5Qvc4zB/5ZT6eYJZTDSGU4bqhh3N
8Uf16Q0RKh/rKrJSv9zNCWKGH8wuuLFsM6n6BD0udiyff9yJpcbab9VXYqEidYuY31hKYHdrnRnF
7MGd1nAASYJEpw64teUU2l9yOGgZCmX1GDkwDeOe9q/vTl4dTnxjkRYGzwhmogvzrWDqO8bXC2Tq
0H8YMtdGBgPPMpLjwaIcHU4Mj1UVayyVAp+aph+S+FAxWeJ36V2qDLlHc1Y9sYc8wvkiweuMKUhG
2Nnd2spMqpQIXTXH5cBIpLH3ehW1g3e9dLFZJkcndHU+z7xY6j0QEKD5qkNGkXnKW0u9IujXFeBF
qAF/IRxgVD2lRk5rnNSGWmAixKfO3NWmi35qjUWKOl2R+kUcmlBLKVQDISqqQEdA1FXKJrUeMaJP
qax17kD6I1zcgj/w39XfpiqBhzbmnstxacR8LhgusatKwwyppyrmRaU+7evrkXWQ6E55P5Y81KbF
YkciqRdD9AgHL0qaPXNOzDwCWbMW8iCZqQnSLdICtXbzwvSLCzka0dARHNF6BvzITiI0XOcjgu0k
6LVBcq1iQYtw0l8iL9LWUKW1P5S0fJHrJ83T0ODnJFdt1lcdm8tMtsLRGo0uK5Dgmawzif01dzat
bDo2nQEWD4TZJuUljSfPGRL+gn/2aNI/ObAssXqdIHpnT0NsTNyU8LXyaSN9oNZoS6/h2yYTRlnz
5mdH7C2FT2EwRRG8h00R1YI/RfQsSAw09LTflIPycq1rg64HIq5i2hE0RlgE7T2nEv3JWXKBX582
Gtx/LfZV0+06UGOBRCZDNflQn1QhH1Ul6yNsw4in1kkAXQTbnrb4QdIMdkGNglIY01OKEPaAxajp
eQ+1WxVjq/oHlpNjc3mgvXBRW2XFnuzsKwaBXbyBZs7S32OHEdOq4IU2f3t99YoBXzJ005r00ffj
xYgp47ob0HGzMFCE8zG1UMxqSbq6NxZXujXBPeGGLKrjtslb4EaOyLV4xRcxRtWF42QWxes8ptEO
s+Wpv3Emd0HFjdo133utSU/BwaZZ+JCKCSq9u3XyrOTX+FbXsFeldaEqUbMw2cXhkLx0jVMWZbyl
dToYbFIU/L2DoGJkd97AQVVd4GtjkYeL+tAl7mJzFPCWzcilO2+h47XgArPQaZJ0Vv8YFwWPNDF6
9dH7YuIk3MAECbtuo02FhS1YBTjCX1xmVhT2g2rD6niMWhxMuNMlL/KfdmEyEAt8bUU5qQ6d2aXa
OfypVYWuNDK1Kj9Gjf4NZuTpBO8KBjqubbyHDL1JcRX9fPw6hZ3qM4dYy2N7jUy0zjHu6xu+7x8u
+R5VA6aCG2pj7WGhSqVwegtTzZgjeNiddl9tfNHY4V+XRu5pCqv8+Nv9fikYWzjnEm9mAp6/t7PG
z7haBtCJryjx1P5UOpYYKArZrNm7Pr7WCxr4K1ZtAFO7hoDnAxfx96kU4tY2V2Tar5OQPY0MfFeT
lWh3FnyBIG6k8mJbEJpkT31h2S0gChxSLw+qzqTvBoVQkw2fllftPa8788/ZR4E8QZVIrs34++g6
8CP+hLT/dqtwhtYNCyqUoB033/s0T00ouwi67BOSYBzWNxxQqi3kcKWF+vhO/bbmBHi3zyiISRBO
8e8NXiijEiy2nerJjz3Rz/twhlh/T2yCekWcMBr/uOTej1BUFC5hkabNNSFWvU9IaupWeBGzgieI
aGqPQr0GithjoMkBYfrqzAp97IYpJmb+/Izhrd5csdtJ+/Dxd39/m5ma2rAL1VSV1+03g/Wx6CaU
cZF4BJOgb55jDA+/eYWr2vmPr/T+Lpu20Pm2AuswlwnSe/A6ozDE4j01HuF8uNlFV+WqNU9SS3DI
x6aqGj++4FtGLAMaLJeAnRny4rRO0aS++i/spC71FjaTuXlsUA6wgjAiUNscm6JKhAibGjoKfP9o
jv3AzeyYk/HjD/DCuf31DaTUUtkXuJSSpcdXf7+zWFGcG5VbQH7AbrXYMMuCGAXqEfspyjBVtgxN
rEpjx7LU/v0TFNfsTkFe0sETND6MrzfnZ2gK0P/MW1xC3qRbWF5txXG1LD1EPqJDXgktJsMYSQkk
1GE5zH05lBgv67z4qB+Yoafrzu0BjwzszMeE8g2IboN3XWJ2h4TRsgcvBOsWLtMOrSq7NKjTdDFt
UqvjHG9aahtc9dQRX1UNUq3AfQXoW0p7dk3MX1TRhMD7peIzDVUshynKBFCbFq9O4LEobUAmzQGr
d0CWAhITqdr/ZBD8m8HzbwtOWe3oKiHNN8XvS7uns4g1fZkfyrgW1KwRzus0HP7SqQrgJ2T98SUV
rfvNA2erRS/IjAbOPPygd3NlZk6zEoGOD9jpKIyxT3wnu7ChiGfapd6+eL9bud/TRE0GxpyAsLlU
n+bjj/H+myOytHR2TiI4+B/vZfz9y8ovnLoYeZbxQ1YCf54lsunknZmNyGXNtvuDGeD7HURQnLkC
pMgRCJEs+90id6CVJnHVto+DssO8t1NXLYs0hUJe/OF7kUP35v7y2zFqw4OFoCHOBTj/b1/paJzI
cykG865oO91bh8CXhCBEwKh0ukk6cjqsGHhL/uEC2LAuJ1v49zRrduOtKmBdIBhaHjW/rzB8oQ41
FksV6klEh0LgFW9FXKaIKwNrwlvYQeniwIM+DJ6jYOJMMh05DZoh+HIaKgNrH0WamhQZg1T7NQ1B
NtUHhFHJnG+LUo8sosg/Wtbv7jf3AN9BgScqE0is1t7fAxtnMR+59XTXS3y8UT2WjCqylTaW4HQf
X0q8W8/qmbJ5ORAuEIGwj75bz2NZgakaVnjyrPLlWr0NdKr4w+poYqtnC3qdveeQdLgLxVQolPTn
n5qhVwgB8ilurm25Cs+kF1RhGqZEFDIetAx/yOXY8qpiZpFUMht3M0oU3h2ivmiPE7wOaUt+Dv6Y
FqkhkpanJu/O4ukL/99QSvXAFzvlKtrLJN59hSYGAwQU63GluWH8+OpF7Q5s/OW6axIFLP8cofFG
snZTZh6ce2EIyiFWsyFHIJCPb6n39vEpYQisAR0jR2w6Yeq/f3w132DwdHIJ0Uq7X7CntBWDz7T3
TuZVFhh/jCzamnyU1bjArmGCFntpZvn9gPk3OlAUxAxNI4GSfvYIqcDT+S6kf22v86kd4iD2BnOf
+OmNLFz921BZbbXCEz2eA2Y5ztVgh+V5rCftBSdSvNCtx0O21tpUfF6YIw9nIW4wRD3kvm6tQQ2z
e23R4MN2+YSzQOs31xanUra1ck1cuHMzIOOf6w0z8fw+hppwBluVKUFadeQPlNnICK8z8kd4APb5
jOQ0QVRe6wbGzY17Mjmfn6q4NGD9Nk4MhBG17Q6lenEaXdHfJ0Kgc/J0zSrQStnVQ9b77fdcq/C+
sNqWsijs9+nU41nGkKIKiKt0pmAa/URb9ZYcznCY3nQjpi4rL07Tzz0OqqDmYZ+tu7EpTwta1jXl
p9J1a5oVoMW4sbpZ/4qlaPsIVxUFQm/3QUzoynnmtskGDWNCLPr///vMgqD8Uuw0KhXmQb+Rx3q7
9cvMauT3uiCWDVP+iqQ9KTCy+MPu+UK0+tfp9HIlyzQhYpDzyTn1vreaTJmZaCLj78ZYspSEyS66
KukDkvUU5+5tYcrwNmlDrUJlYfvVWpDIkO8QIjjrKe9gQ8Fhc64ap/HPCmxz7jiGWsoHBDYoQjjT
za6Q1crsDOtGH9Lih+yFdyxALW8GczY/+ynt24roQr2CkQxBVvo8Xs2VDqBGxojKGH3wpsafv6dl
1AUpLqFbI7L1JwR7Iljoq/5WifByR17uPmWacpJ8T2Uqgd7c2o6K77wr07VvkvSycfKyQ23S6M7d
xw/67Wb6ejEXkqIqsaif31eD4WJRVjd+8d3RXQk/a9JPRlGZLT4t2cVgiZ7eOyrlDeNZN/tDLfyO
hMfFVRlAGcQCQDJgvi8JDM1tJ8ubl+9Wr1YZ3gLxTkB23k/L9ITEHA0seUHr3oywwK4bzdlbxWz/
ybjTVgf0myXoKrImWibTgDiGEOHtAW5koWR8EGOx0DM4AE5rMqSltuuvW6YkJDVYJKS5soPtm2iV
JEOmlPsS3OpiqBzY9ugftavFiKw9+n6AM+j1jxJvCPTumXYBYdg9zkjNC2wmTmCg+RVpIphOOQzG
5mAhc+liRPYYBm7lu7eUjUO5RZf8Y3bS5FK4VbLLQIr3SVRWV9Lu8m5dhm2Pwjnu73TbzG60Qrkg
OpMxboXZjei70cmdxtyP0yCudb5APOG7STYDIwA3rVMyWzgTP1m25h2TeLY+G8p4mwAgdMp/eL/V
vXt/b1FC0u47dLOu+a7f6YGEee4uJoL4Il0iuU/vq0TM6IPqQr80RnqJP1zxXfAgq8qlzYJ1Cx8J
n1moce8ep27mjeTofE6r1DoDNtMkHnKzdg5QmW4ZRHTs9HbUfK+Ent8n0dQdk8TXb7CFFNuP367f
VzifxYeWBTmKBLTfkCNhEu1DrFL2jFO07q58rKq+wiOYidApimeqdvf70vbKnUj7Og8p1hGzMyC+
+MPHeMsFfrklWKVTmAm4kRbd59tbAhenle3i5s+hdAgvdrD0u3YWwg6OSY7jib7giEnaQL+dnTjc
VH44PcReM1T7uF2M0x8+zL9ZEkoBpEONM5WO0Hz7YRbZj0OJsPg5cnXnU+0Y7a2Za9raBTo854jp
L/u87s4qq5CHfBLGRVe4nAlu3k3XCT4/UF4LgjQSXAt/wM2u7ZVXJ9mnjz/li/Xx24VLk8Dmi7+1
C4f6PY2zQVdCBB8PKUJckoO4lOFj2Sz4NBFaAA0fBxWwKVli8NnZoLzrNHZs7leUrEG4fD9gVC3j
dVM67he8QgcF2jP8KLQ2vsicpN3XQkyXTh9HhwhNnbUqXd8kXgJNy4vaT/bo170yIBTErnYaC3qr
MvsuCE5WcsDR1Y4vj3GeRgqRFJPKbTRSdwWlkWRHyYCeXkDIIVrldY4sZRhTpu+EYN2T/TRvqCLb
T505FYdY5gKzNZeoDPYQBn0BobbttfCTgmE5FM+JtCsmgp2T51GAXUh1MVZ+22KWWzkwoj0sbg7Q
itCjEwJjfsZYNfmC/U33w0pMxCjtkGKD8vHTUcK1d9sKslRh84rDmaapfLegB0J2pV9b/TOodx3d
cbrZbQCSiKFYqw+XpkN63WpsF7xqvcYuf8QLvp2rJTSrcSfcsr23/Tw66u6Y3ZkNpjH4u2XhFulm
zssQpW6Azx7CnJdP/V+dxWmunv/vf/+zFhnGLfv+P+vP37TI90kTJUWCmfi/xBni9Yd+ai1c+y9g
YP6TqSBxADQ2jZ+iQ0/8BeMLPQXEUqjzwNj/FFsI/y+LbheSp47wXbU3/xRbCOcvfhs2CDSSHE+m
87dUhyDYbxYkH4rLC3zGSTa16Z9eOqxf0A1vcMqynCNj72Glm8MGLb2god0KlmKu8b3EXaMIH+fC
sxm4elF8p/dVFFi6KMl4jPpLUTrJym8GsbVdBvabxrW963hGxtw4RX4qi5kDmo39UIfdCUMfKFRE
Ez3pokKri89HE93BHCvuzc6BDIqPc77CFrv5bodFeV7GkX+05glKll7nC0bIrf0kKuh7K6p//x40
QXvOJne6y0Qpp2cqRd9Nz5LWGi+hqW0a2QKNTem5jhDL2zmED55GbJ8oSSMmpZc9eXQGFNFSO2mW
XXVQ4YoBX+w0Qh5FMdXKpLbWWBJMlwZZhTiExN5jnuWeed52g8dtKU0ViDZGx7QyYGFkjhJVm6KE
EzOO9taodYvUoOyrJZfiPMIzGerkYq3txsq+wIjAmssIrbVG0GCQh2K8N00Ee7Ikd+FgETOJkE5W
12R06ySthbF1QI6tPWCalqz7dpruYuJh11mS5taqXobavSfPc+jQek6av1nY9UnSTkO93oZ+lCdE
9lmdeYVf2VJvNaz8T7i5WE89uDmMiXysHqzI8o4KCDthpavucmZwL+LSN05+ZuvmajZH40TjAhMk
r2x+fScQbayasjMuW6p0/M3gCbcrURW53Hj2YJh0i4wMQT1rOt2x6Mtzo8lNpfnmX3ODdMMgZEOG
LNzj4xHMseRnCIHJ3GNVkMdjYjWKDrOT4X1qeSAgdu9gDzZYtL95HC0GY2/bv/fKTPQ0raF/b/Ra
h4uKN5R41DWWcULrwdeQjO93o1uiH5w6XxxE3NlP1YTTx87qvAYR+dQu537BSYaFnIHePjLQ5BNL
zhdiO+f31FB/z7sMeuKZ5s18gNGoUXe6EUJHbCnC6iEfJb1mBFEDZzJSY1KsWtzcwsOldMxLHP3G
cAtGqUeHTo2zV3Axuu+4h2hBAiMQgi3W8Al3vG7yHVN6dS5qxdAOK0fDBnOFeRG/fnLUl/eWLoW9
CZyxBA3So2S11K44WFAkDtMU81iWtqseHGx1Akur+BJhb+rXXjI4x5crOi7w2nbQHHGA6MHarAdy
X4J0jML7sck6L6D7iVwGoeaw7JrGsJ50zF+8wGLmfO7oTfVQmzgNrmr4nfsIEZR1E6WA5ZlA1Qj4
Te7YJnR6QbalmfD7I5HztWblYxvjYvLZ6tJZu3/5lPDi+mifz9gpB3CB+bCAY6wyjTbsksF3gc1I
1lIbYBXKc8bApl4+dSPM1S1msDxStMDqnqSz3l52s1+e+05bns9NyZ993JHTFR5EGOBqhOzsslJj
QcDsTHbumLND0V00e0vqxrxNsPD6sSywtVapo6k1ZZh5ifGT5sld2Q+Anq4hJ4AMsIVggh0/rjvf
XPac2uOtPnrT9ZDO1QPHNUplvcS/jHVKosDKh3Jw7Lw+KCub+GMbRduwak3kpb0sIhHMTete0s+G
56k/+/c8TCdeo7kzblNM6Ri+N2310Fl9i5E/oqtPA6t4l46e3C7ETQX6ENk3fdK131JNGGKVc+jc
534+ffLggAdw3FjYZgNWQ8dUUobplsa3k+Q9rJYSWlQAjpPji+kTaQELNcJIYgKu3o+En36jMXHF
xsDiDvowoa5sDm1mHaIotQ6iUPd3nuKQ5GKXHQRL7oELyvFqNGxrQwyciTS3E7Ad65CWTqLAO4gp
Ebsy9+I4aDgxbgqjKm5zeB0UfVmelis3i02yPhd3i2fT/Gy5UoCodck+HTzje267y70X9ZO7hSid
HuvGSZ5FPY2n3rbnQyULScxgHgZoiu+aVGvuY9Mipwu4tcQ42YPPT3rRitgSciSxwuO/TcVW9ySc
jkhfnpM5yngDxrw992wcY1dD6mKap+SID3OWtufYCZOzyOTdOPRLk13g+mCv7RG3ORyTOtMJEqg1
R6xq0ag38tm2/ZggL9oTolbnej5jWuhd5qN2a0gk7BuUaOjKM0QAxjHHOai+WSwBVq5DyhocwkvR
Ka7bOqOMZei3yrQ+vCbGld2EnHf0aVV/i+/7FxHBpwlIklwifMMTcayyQjfvQqyb7nHRbD5hXHgd
20N9C1MhWpEdatySbuJ+KlycqfJ+6ryrmr5wn2BJrGIz9S+ROU64QXunJTKdzz2q6105wULb4QaO
vyXPLa/2Q6MMecWIasDH4KMyr1vSC1aOrGJ7kxPifRzLJYcZX3f6TUuq02ZiDouqsjGwBhTNtIqx
xqo2OcFaOgO2eHyEdSnRFVgkn2912feSlI887wPNsPAgFDVNxqR3J5MUzIeEvrrlKBT6VZ9a/Urq
WnUYHMGqHkX6OHG8n4953192pv44Yjl3UWFYB4A2TpUDrBB2RyRuKZiJb36afc0CYE2NG/IOuh8D
8VmPM4Pk+mnq9Hy4SZwmjM67ZskOOD0X+AQ3X0ySwG5iUnLXGf5oK0rB6Th0uIbnCKwH18GythXa
VYOAZtMSPjnjVCifSZaYjvWS4EeMy9ENzpzDg5c44TqSsXPtV759NfUjBsBZEcuafFVYwa4WZhd6
WJvFOu517cbKCAZwrR5bVJm7KyaN01nVyuIx6XHessvqLuwr/Qww5p6I8oFAL9Zpm+oPhhkdSE5t
j8DB1pdxjCBRudncBEbYGlhYxvF5G1lAiwSFXPRus/f6EZMI14QErhs9u2ZZTdaR7s3iG3oGKlNL
5Ouowqqfw0+7dCyWip7ER0IPyr2ZG5/D1MK5LXewvDNLK6DbytYIefK1gaMMe2FlbcCHCbgVfris
I6uGF+FwhG8x6dCnlWlW4saLLOeaWMnuU0kLxEFfMJFtiRwJsmXaYl4wXOCODuzeR3eOXuPw0GgJ
tLUJoBQYbgvRUX5K0nKAn0n5sTVJWl3jp5ZiiYyjE56sDrJS5LvxtZwILs+EPp/0phnOiTrRP2sN
PzgQG3rBDjTsk6nFrBBr+BvR6birFviXrjuTpAshl/o2tmU+BHPRjpu+VKBRPJbGWQ/h7yZRvmdN
6Bw8puvHEjLZnd7CtV1hYn4f9/EX9IUh3FHDo6CYhuhuqJTrZAsVagXn4cypgPcmPTJXCEy8rdM7
PIcO4wQ8vqXuL4HnYmy9xd7M5k2QZCFUk11jj9xzOuaxj6GHK/NdNVrefeXzxYdqaj6Faelu26kO
0w3H4bj3YJGtoQtlQP0MeqfGuI1R1bSrJo0tZuxRe15as4Ulfjwr630LENA0J7HlZ6YLV04YHLvs
N98BoJ0fHvyXTZI59rKHcJp/q1y33oPjhptclVYV+cSrfJjRV1uGLINcps4m0WoS+4hfCrze62ni
DXMdznkXYGMxEJLtmudZKofLpfUqccf5Bh8C1794CKQ/yeu0S0TQZnZ52+OK79zmviaWwCYuEGQx
pSwoRutrBmmGAHj85XiBdGrBzDGyq4hDNsIB+VhkbbuZ+8yfgpS08puWMuDCzKuKnXcW0RdXDkW5
XgR2jBi7PUS9Ud4u4ZhiGx7F2zrr56Pd2vYlZIUa2+a61tZ9acN2LPPufDLqeecViOGgYbeneJRn
9VifV94yrWvfrK+IPWq/AdPpO1zymjPcFcJdE3n3FGrj1m0b4hoa6ybF8QiS+ZBl5ElMMsrPWsZ7
xjYhuWPGIIXEC3JeizLFDtNZbhk4Vl8nKMkRy8fMCa4o8PIQqOy8Am7HMesbTX6bh6m9hqS7XBEc
3CQbnOzs/qvXVacK093MXTXolEJzJzU2twMBsLs6Fu5taeSfKybC8XmR1254FIX+xOioupjwwlgl
HmvhkI1JyHNO52zjZWmsEGQyvz4nkn9rxlXDyPJajUy3NgYeiiJtV+PnJbbKwIIrEbnXkVnV15x+
BwKRpDbuf+nkr18Rs18du96ifWi/deTQOPvArQF4xJbgLdoX+WM/4+LS7N2msQ44ovpHhHLmacE8
8LvfGMnu4+vZb3kG6oIWg38EyUCMDBXej/6xZ0XirbflnmQhH/tjSveWjfkp0zrwOLPsv8U5TnWX
0eD14oAJPfaNQcu4TV6kdpqz8/Fib2ArWM2VbAbjUmrOQvwKw4P7Ie78zZCVFIDWUoSUbdJpv+uR
LnwaeqtbPpmOBlW1nrJmn/Q9ZWaV2k+lPYzdp9bw7Xa7dAaG2MhJMTh7XOgnMnJnJhq2CCdxav2I
XiRjxzgRVEaIaj6331kyxQ9vGYpPAnlXu4LNwd93TL16wEBwmo4RvZGm9k6dBsvQwptFa/sWdRSN
w86LSqjRymnwyiorw9k1ZIFNmxZw8eGlF5ZObfwt+oV6BtBMcIkijopUxt8g+IwKOUQdW+7tWfXL
dpLSG5CsQbv28dNWq+dfKO3PC/mO9UqpQoT8dnUhsLe0OudCeZzziCtPyg3OSjwf3j3yZEjvpl0q
J5oQlADVw9+9OrRQz4eHALNF+O+ZCBXuZi6+xSSfppV5csbRWxOkPlM/5s2+nDSuimyGJkAbJW3b
xxc33oL66rtDH0OMicDHFdAv3n13JuIaoHRT7ltCg8i6GqPeIlq3Nk9F2tI2WwZxl5Qxc3neRRU1
KrSnnsaviNx8zzT/J7D/X3jzD/AmXg8+nKD/DG9ePo//s3+SVYvT1POvGOfPn/wHxqn/Bf8KZzX4
YSa72k980zX/sm0XOiZujALamM4O+w+/Rfsv6IvI/sEe2Vtt5QHz03YRVzWHnhKPNvpa/Ch08XfM
ZN7yQ0A3sSaBvwWVCmiTEem7pWZpzhTVBHvss8KOA7E4FOZOdP/LTfk3J8X7jfvlIj52OnBQSCd8
PxfqykGrcBJZ9n2GMczktlhiu4MbVJnVbT6+FLjvm21DXQr+PWQ4FRr7GweylOFEKLOgLx8IIEvw
ij5nRA3ACk6IeXXS7aXRaDskh9bK9+byD5f/7XYqG0zUxy4hnzy09/uGmS90wghK9wyyTqZ0PyOH
Wn/8Dd8fu566BKQsl/OXKfv7ZM8GaSCzV6NGODKe4Jvdt75RBiSMYwu+1M8fX4xpzvsbqogiOru9
A2GKnUntVb/A3yKq6ZYYCu2tUdRnUSYN9OQ+NL/MDuVZPlh3YB01BvERbSuoZJmSd5f7CxbSWSOb
dVuGCZrxCEwjTr3s0I8u3S9dll/DPsppgHEPSwtgD6MaVzImBJ0cbLy2pPhqpuMuGtruR2ERJoLp
mW7eY61c4Yvt93KdaYW4jGuS8USciXXPhn0/p2FzTDDvxBLMdJt4TbCAPOEME31OZrcE0WrEDRbt
9pUNr+jWwVSHjbTBlS7qost+KAj+kn64Lr2+xi+AbmDol+WQedFFn2rDVkj5g6nhbZlY35zFu2Em
JgP6A3lGZ/QYDdbIJSjJNZvfKUW6rLNqqXdZbSNdK4w15uTjcxP7ZEym8VU1O9o68csGsZDsN9hr
OpfTRHadrznhmRmJe1czwjNS87qgbt1qlQzDs3A0/zSh0FvPRppeLkR8nDrHygOy2gPdH0iFLMka
mTBh3i+QujapPsUXRWsHfayIqN48ntuR7mSbsdG6OYiQd/iHDqXhtE2YVZ5qF8/4GKcVRoAJGDMm
EPp5URmhsS0myqo7mCXa5zgbmiuME/k93jSZJwxjhvOcandP3diuEvp4yVO14/NQ1jjdYX20IZon
20piSpVsK72uGawAphYG4uHe3A5Jrt8j4PLW9C1TAKfR7B/6hAaVLJTZOGqLG52SuF42BMkYq/8c
WlYtRXMtm/YY+rN4DS6zepHtlVXghXI42MNWKxkIkF7WdwVG51I8xFljz6ss6SOiGsW0h2vk3zD3
THca7LGLlyizPodK2PbzBfBu9WucGa6NKNkTB9W1MdnIOP1/ZJoR0Oow3G63iNRL6Aod2mXfiB7T
PosP/Nhn+tYz3Ljq9VSNN9Wc3aVGG600HBt2liyGc0hmNATx0MJ8isYbLRyNnSkSfQ+vKSdMsLMO
gMH4Q5JuQXwRaZVXjLE9kxVNZYHmKNJvRFjPT4TA6EHOS3McolSjcnDMnZgIz3CQyzFolkwfsrB2
17VeczVMHDGo9wl3DAitC7dwJmd8973wwcs6kia8CG1oGI7nU0r2AVDuiJBRi3ftoCPWyaS2gi5N
6xSSJihR0K8EA5SzxYyN48Sobxumjn/PaI3Y0iwp1o4bP4lQfPaNZd5AbdVvE4Sxe3MQjy5hdMjC
o0/oJa2VQdD5SiTLWYePezCEGBxQbHfrcIRZWCPLCkCpLjSYpDdpHebAmcv3JIILCiSDcaUXRsMh
1KJ+Y2j6zTT3224qo32qke1S+gyRl4xfG5EsfddAY0I0147aGvyq3KIDFk/tgJlYGZN80E7buorE
ybYrBfFlTXEo3KG97rVKPLFve4dEjmKnG2QlTi9GgEii6D+tarkM86xTlWw135WwRhCc2svBmPxx
hRPgQ1OO7QrHVYJfvJAevwpJyNRjuoFiF3MArOSgw06KIiYduTSKy1Z6hxyeciZjnLFCowgir8EN
1NPWy6KF6zDTvIsozJ4xOE6DhWgrtzeZa+lW9TXtxXAFb1P6Kzvn3WNLcK6SOZ2OEBLygyPNZi88
bB3LcRm/lIy9oHM1XFn303kOYJkU00orpvSHn2q5Ihzpp5A52o1YUiJrct/ASFLS9xNML3YuhNMN
liMt74kzfZdy1q4gDKGgbYsga9z03o7tYo+FXImZRwOWaViTxYiJ3SP36nzXL651zAU2o4zQloHW
39NQ4+lOUNfuN8a7RDkOPs+dALD04KWei1KUcMjCTsjQg0cQuMOc7M3MMjeG48f7PimZo069vbc7
275ykDPsYy2KHj1lDpnMu3wmDBSu63QHYVCu8cvyttyk/CS8yAhgMqi8zy4zP4HFbRymW5+7ObMe
p8GJL5naLZ9borQI3kb6kFZNc9kbVbfNZMrKm90Up1kyrHKHRcbh+QMcxVyFjFa3ThS2B87H8TCk
gj2DTD/XOe8MSQLb2szb/rWu+G+R/8cin9r8l6roNw7Deb88z/9z/tSUeVI8va3yX370H1W+DSfh
/7F3pr2RI1fW/kUsBHdy8OIFhrmnUvteXwiV1OJOBncGf/08VFcbanWjejyfDdjtsi1VZjLJiBv3
nvMcSClYupaq/oOR/LPS96xvC5PQgrFAHYVGijL7Z6W/yBUo6UyPXHvELItc4Y9K3zS/8aP64ifx
uY18+9+q9Kl+v5RyyHANIM0c4DlUg5ZblA6fSjkXp0ABtyzdM8Hg/IiIOnbXcxvV49oYGh9YyyBF
hQCaIJNDaECaOZRG6YN0QclGDOMI8nhrzlNB6pJdRfVey4kAawLiJQpBd9Ns3whc9k5qmcPLZeDN
I28dmMdxaldGWpNkyiQVkhPL4Jhidw5g9FL0zb538uOweibkTz5LQX7eBr4KR19qA++kM5Z6KT8a
Nj5Re6uKXBMn6CvDkzsDIF6zabOlNzOYANNXWZqoK6Pu/Icemw6p0HIZe4JdmW4+xuAfZHgCz81D
mC2TaFNObkMjs8yqY2WTHX2E59i+tQj/7nJmf+zoMbZ8vVz6HaTJTlcEUiwD1p5VBhCHRS/AMKJm
D7FEvxMcTl5ckj+AQ2j93hxi835eJp6lSbOG7jgTW6dodVzvWNACCUrvgUhK/uq6TugAuX6KJl36
c/uWNstEmIwQ4y5pc8alYS0IHjMbfowzPs4SMh1fVMTvsdfzBjgQLPOqnFcTZmTcpWFMcdozI0W8
4E/TDZoKXtPLaD8RHshn93Ob4XQ/CpNJRFKclVhSLsxMS0/eEJKuDX/sPA2T4QATJjuUicvvuB9j
doCMi2CAaCVnzX3NFf79C6URlDXrKEFkYPTLN0xlh2xFzG375KhKTadRhkpfTxkV/ppufpZca4XB
R6hUyt8iceAypCb0jg503nNdxlTjPYLFycnPI5LNXrmaGyW7uiugh8lly3tsAGOYW0CoWkW3ZH6P
0dzTFQGT9aDy8aabW3urytix0JAk4cNstOm1yyDLCqDsgFzQC1orpLk+4zpY7tqCG51Iuj7cKol0
fJGX8U83Dnlv8aKl6IQ5XcUs2pxtuoG7wWhoQQe+2TEC9hX9Po9EUes8h7kBmD9qufk0A2ZTOBg8
eu4ouzd0T2O0EZ3UL+Kx5iF0/YkvGNg3MpLfR/EkXpWMQVNwaSuyPBCMDNyiTqDzWJ4qSfts76ah
edAIDGY6zhyPEn7uUUkUBAzcmMS1hqSR08AIQr1v36bJ4iXJV+C7G5b7RPnoR/rlK/IgmxwKm8am
pzN9W3WkTe989OUb1yqZBA+Dv5GWLp/pkocPH7dworlc3wwRQbU87HCS5XPoDNMN+gMuCWGv6mqK
eBSK2ajOrDilwPxQJeFi5MJ1sJXMlcw9bpjeFUxcSkIgf38kgFPhUkywtyF3QeVTCxaORE/q55lu
8762Ifismefod9ZYhQ8EYw5aQAxfTKJPHRWrvHF5OJ1KIfLhELPD1D0OxC8WfBz4VJCucMEj9VT8
FJ0RbjDN5CFv4V1EG4Ld9LsB1uVOiZkVhPOxeXDR+DCgzf3TXC/dty5R/A20Xenq5pq3hF27pJhe
pfWAIERrSDTfdNEMsjyX7t6xG7EVeUqLvJ60NcHVWhNMuB6TwJwahhRzq3rczzwUNGCagjc0m6xY
ZGGN8Y1qJ3n+oRtJiGHcmYpnGR6YdfDKDBlTAe8C4cuiaskyjm5px5IB8k6/6wBGcQVpJd9IbvSE
HL+sfs4Yje59Thm7EMrGnWtyzxNIiu4G20oz37Y+9vX91LNEmjMfeCIjkZBv3+CLyg1NvwvFTN88
qiAibEyGIvERzGGyS8EX7noLe/9qGPmWgIAujVqDpZkQbO6pkG4rScHOzNfatLR1BflmyWoqUQ7V
vdLvUtAUCMibAhlLQXx2ttVb+vLVonLCV4M45aOlnSxyqwIgAMy0gkCizeAvd46rg/g4WiBvSKGj
enpDxJHsktjm7l7ESWgZ/YcmsfX0zJI9lBN6vPX24563DGjwK9HxmVdGvdz/vevoFz2xbA/MF10+
54d6ZkDO1F0PcLOmLa4m1remBZiQx+ZyP/qL9EfWnv/AAI0v8vclLW31pFhLd+RWskOv6Q+p19Ya
WiJrbMiY1XRMTjxdeZ5RnPcjl5fB0PbjiSsGz3pYXNP6aqrtJt5+rKxVRaN/N8Ze/aAnZkk+QRSp
7NEmmC9Z5daySunDmOysRb/lo1kmRa8urvWYTGGUz29lTFZuIzHSIrBGiRuoMGIF9vNZvyC1aZGu
UT/0Kw/4u058Vlzq8SVOMph2kHaLEVxhTwlB+53zP3Lo2T8rMPcQ2+sCjOaSJH5+Paf5b6lIctdb
5Z0WPbCVAv/pgH8erVIssxAoFhcVzyQZ0SwxFZ5CYitXJjKVt6osHqpIb44I1nsxwjUbF7Sc2dzh
qD9U/rIRtYt8Eg2KPGOP8a5gr4uQZxehZVObSVDrendhLzJMInlIEF+kmQn2m5zcs/B7TZCBZlT1
qV2knE3nroSb8gwg/P4YlXVMzUD7yTM39TnsXIllrOb73SOcuC1KMeSBcFCuAMcEKfO48GMyp5xc
ElHrAmUND8TEFKyqKU+45RCrZoreWEsSE9aGY8wlFubOjgKnttKVrIxir+t1hCfRkgRMkA+9zUpj
8AM3mbeQ7cajTVQvkdnuqIbAICVYoeiHBrwHKZmA5mp7DB6GG/tnnWnNl960QL1SfHluMtWM4DW0
m3Bk7i19qM414ZSXyZx5R5KDuXt1Mqmd2CPc2ksl8kw5GYD53f6smQZxDmlfmEGr2dNLDgj1HlXG
vZW6dX5CGGhd1xkBf2Rvjaje5sbfeqhw3lvV+HBYO851o28EQOCMTW27CZptxcBdS/29WGbTauoI
0vPkFJOzQa5Bb7bpudfEqTrnejlvaeeRIt+PIft4IjbkQd/7fgrzL3GbnRuO39HLLkMo90eE5QYt
AexDPYdwTkQlyqXObq5bFDqUP6Wzsadiek17405LXTrCY9uee+SbXxewWFeV2xfbiljWXegPNL38
hMSeur2rwUqmAXZBYrTboq7OO2jCZOAU1CcjapyIuuEI6lM/Gsh097ZftXD9eutUmbNYcdFKxoq1
fTshI4bnVXsbzZ+JRGbFoildZFdWndKw845kHumXbAKKkm8ot5GnOYe8MdV1VJkrszTLvaG1zc5b
dghTyWE9RX6/t8lPCFoMCM8tne81B0z/fE4XlVthAP4qxU3WLNoJ1AD3UIS1kyrI3ww0z+X3GHk7
P7oBO9E6NAw6KvBodihsqqeU8n3RgxYDh1b8oHdGE3p7dzTxlTuwJNl53XXmWaRW22qbVllxGBkX
vmhZ8TRpdUZigpvT5m2aFr0Jtw1aniVxcO76Hdmp8cr2MvpneRKtZ3qzuzCKu8NQ2m8yjqyN0enj
SpcC6Bfc4IPCuv8SNkLW67Bqpycq4g3VdUMlmIhyrTKRbTra1HcLj/CClb+B54pZItASw92LdjJ3
RUznrjXoV9gIOcdT3Gv04aTZp6SatI7XcO06W9wMY5brG0B3jaIWr+cpvUlCHXsYqBwr3wPfGaI3
Fn+SlVKD9HJPl+tQG0qEM3FIz7uKzHDXObHGwtQkzh543Pigcab32PbAXgZJr2Mdkd0N4pB6g+ip
Ok9anovE7MYH6Xj5YXZUjChXZdt57uZNH5Py7adusnWMXNwDM/K4xc2isrRjQvd6MFhISWt8BXIT
naK6uEAl1j7CR+rPisY7dzIEXmxe4W2BtvXJH1uHHBTOLt0xq2uVPLYOGYsHskD97qgRMWj0e1Yt
f2v6Zl+Pm1TXqJwiDm7hZdj5pLvIRTVMk7PynsM6Z1EnQmeUiuUbPHoY2HB96POgn53tlZGToRxE
rSbGCH6g6M1nLy7YdY0+Vc7KS0BKbkn5sIuzWgD32tLiQ68s7AJt7dAYfrOxe2rQuImptgA0UYg4
i3lxtYhQ1VHo84RMD8k1tWgORGukLKcL+U8j2WUM9qdptG7ZHOwNDtAGZq+vBBUa53kiuyTdhxUR
nWt8gub0OFtz3z5ZakYsbhUwKNdVSQvNIa6ZzfdTy+FvRmiLDeLrO/AYBXKGdxfDl7FMnj4d3seY
WIPZ6KK9PfkEtobl4kfqfT00LnScRxHFZih3KIpjdHcynMuNdNoQKnGn30F40y9orFNV/vpd/c1l
oVWLW4eynfmQu7zpT2+qNPuwilMr2pcapV89sftvJnCkSCk4HK86bELFui9miiNtiP5pSP8FOcSc
nOthMk/k35Tgf/HglcrNCLgmUd1WOUehVIf4zo5TewUEtSJWhDIC0vLMu8wNtYO+lN+llaOiGqxa
GpeWo4YMGCqZT/EeCyUo6Rqc6Hsb2pxhMHX+kyX6b75E2Cy6vQz1hYDJ8+V6DT4EU5NW9r4MhwKZ
k5rgqcdOxtigsX2bjHtEuRsH4NVLYWXqpu5IsatjzvIJSoebgqi6X3+Bf3G3gKqhBrJwt1hMmtmG
//wNauAT5566AaGDRtnoMA++6WhJPZCpQB3oacvxF7la+2ahVTjIgfNFOVaI1PWGLXnVtnI5g3Fl
f/3GzK+2m+WNOcAnHMcjO8z+yu9xYRszPqzjPbhBKlT6oAQ5YbMcG3K+3cRsy1tyQj3roABR0E8w
qzY7DpYx3PTW4LdoZQkOFEJxWmZySV1MglCy+1AAEbNH+Z5EyMrJq1hq+KXXU/qCJ3sJU6Y0dZup
P1dV0739fiilkz/d9DgJWISUJFkwXPTcQzpPV0sd95KUGfcW+rqM/CFXcgL69eX4giJZbnWwGK4F
5gWt1RJB+ufvKdY15CeDq+3M2GYNNKq5jI9evxx1cHbjOKkL/6QMb9BuS2NenEBFzNsio3C+nRD6
l7eRqXM6sWd0Yrhh+CMXi3/ivVDR5qM9ZBqLlmRsUro0/dhHyb6K6ICtYKMP0SYCWryfCRae0eUj
J1w7maKN73EgePv4sP/pRP9DJ5oO7y8b0f/dZJC1X9rPLejff+dnB9rzv/HIOMLxfUJCfxeU/OxA
+xYSFIenyQC8tZjp2D8+daD5Fe4uH+MV4jr6xn9EfJpL7Cc/jdrE9Rd73r+jNWHIyF36aRsFD8S/
wJAgj8C9x/P957u4hsRpoX1mYpl7NExsbbhoym7YzWE8HfOotvd08MBvVuOo3lh/MAdkVg0iHGXd
TVX1AhOo1F5yNxfnGQ8N3M/QvHPSNOEkJZ1yHbWWexHnQ3uj0iG5Az+b7zJcTWTkOfr3SoYeenoM
cOgqNp0igRjgFP1w+jcJbDAwrEHby/lVyAy7UciEdBXSqbzlRJsdCcouz0LXZAZl4t8iw/y8sg0A
9HlItnJaxOhO25EuaUEXmr6ouTa0yD0Wdc+mFObTJZ09xMS5x4PaRkMKvHIyrgGS+heA48W5rhJx
Dk5AG/AYmpRI9DN2emVET7qf+Ozy2RUzs/48NPS7WShYQg6J72Vt+VogIMi8Y76npi+WukonbGXF
+tldEaXHzHRxpmBVIle+yZN+Z+dCvo0IOrYmiXlBnbCeYzbL7jmNOih02CN3aKfTvd923Xq0Rlq1
rtJhqxj9Y+UlIdHj8XjdVcn8Cp9WPZVNb17jBlF7k2r9wqERec0YIlkBFkq2jOL6MzE59Y/C7Kc1
YQLuVg75sHP1jI9Bi5DYhDLfD+VoBHVm9W+ab6IgsMk28OWZUeL1W/iyPQKBIKMvtG7tkGhCWRw0
TzuQEp+tCemeH62hqXd1PdjvkY89pkXZfIY0Ytw5VKYHo4iLKzh7s7H1CdE7AmYLtQ1jyv6Mvn76
EKnEf3ZrhzBFJvlHPHfjrRzG+s4PrYS0OEecjy3+wqBvzOQx7Kz2lPYiv7UqS+7ILwfcPdaVoELL
OXxmuWleo4VNziM2nC30ZcTHmvQAnyRSB63T1YgKW3M4OWA0r/yGewUMiROu0tnKX/tpkheh4zDi
n3rzzAFgtyukkzz3nps81TLWwfNK+7rAF7afYjVdQE41z4zRRrTYV9El4/H2Lp1Nn62gzQ+F1h9k
GY40/UvbuzAogJ5Ldp3zOrIyWqsYVFL2BUQrWZtvRyu2L3M5nhnxiHUBs91eEx2Hkah7ASEo8GZM
mb4xZOi+1Ob4G13N4hBxKg0KoPOHikCALXwflBxuaTyYVvZKcxpbrBZZxrPrlXfVYM4PFA9qN+Nm
ua5iB1MT9ijtaGuMuumke4KTjI4IZdSc+qUNm/TKjbKaKHDT9F/J8o135cAvRWhc7r1EcNo0iesQ
+ArP0ogvcTTN5OD0ubOGLV7cumbb/TA9f2iCLqM1WpUHbDvOsSKWHiQnYF+HmEckY2l2zeAov7HD
fO+osTs6VNMHEuHxUMieHgWL5XNX+cnBtQsmBIlZrykCJmpyjouyJZhtnrDemGi2V3OsOOxLO3ty
hTbdu+BprqWBcJ8vFFs+xxpjDShBXpFfuB1zpz6rG+CqtJq2dpcWu7AdxTk80XxX59dDGA5PCEAq
HDSmfp2KyNwzIBPtCk/QcFGKoXk1O8U7ISNiFJO7Yz43bYYcv+cmdk3vqXNJTAgYx+QMbFzkbyX+
hMu5rbKdNnVzEpCY7K6aYXKW5PURH1yoNj2FTYsBru+9te8P99GsrBSzIcievIlqljloKhijivkM
iH99Tn9NbHRde0rpGHvIFGZzQzKjiyuT1oHflM6KhvVj5o3ikItWbIiZqQODyNIfObOqM84U/rVd
eM6hbenZBEhvuuuk07K165YrAL7ti5O6E/1mnNSixbix0NbFxeAhcPHCYsZ55+XOBkyy/+Cza1zM
Vhw/Np6VnOisfwfJ5+zZEecV2Y7DBQ6ehFtpTE9t6pSrTmn+qeit5qpLw/o8FWP9oIVJfoHyVm4q
2uZb3a/oWzDI2dhtbT5mY2HsnY5PSZOk2sZTavyGVAkjhu3LF4uGJptLP1tPMblY9ziq8bc5ScYR
O/UjBA0x81QVjbi2wvhK17HAjL5lBwMtrVvRc+nL2J7XSnUSzYnhnSHTs1MQSVVM6Gc6cqPRLsGQ
ZUOZW7I/VWT2O9wS3RIwIe/zPtwlukw3BGXMV9lgWhvKeCED1YmZhrNWWoEdTVsHS+KFjhHxiD4p
+z7WRrYeFwnRgLz7POERP2vBLOxdHWwu4YGN/5w5TrIuylE85WET7lmZCCfrjLViOn41I5h7lZYr
jrLztC0hLO0luXv5wba0cOtYUXudq9G7jxC5bHVRi9t4SEgLHTisrZTSnK0Zu81Fo+ofZTurVzH3
LP+UvDP96cmKdhODC/qqnhkYrXZmY+JDFFM2NDwZDo82CiTikIi+Rl8krsHjLgmFaRrhfqQQIZS1
ztWKYN7uuo7qfF8x4EmCSbqU8HPbAGxxQ69+9xuZHYY8Zgw0jdopMfBMYjG+GoYy23d2/2w3tHFZ
a/G14/7qf2Sd84wP4kWE/TtpCM9eNd2U+oy/ex5hhpl1cWhKV22aOsEuHcmjjF33bpCZ8ZChhXs1
fWd6hDz97A3Mw7jVmYI12ZE5ZCL6o6zbeuh2uUMiq0OP1GYWvjickcckJOtYmwUfeJoM213349R7
V3VXK6KqnPC9T5RJvC+jGf9ZQ9NCusgwD2Tyih0TQDnTJJN0owg9qp4lCyi11xJFM4UZ/hwVFUdP
o8WxEOzWFHnZmR6p8tg3iftsK7v+jis3Sq9C0F5nuJn05q6P5zjckc2c0+2e2nHmPBmRt/vmxVOr
3dsQ5+2NHoMcCCotySoQ3Im5LjWhdtDDy+3gtI+tG2F0maJ8LRTfZBdZj5NmjHsnkS5zra6/4Cen
rb9MGXrmUEljnXrfoEEitMoOMpTAD5o7aHtqkftyjvNNjE3oyA6i3TJojk4cf3RMb7q6GOLFh8q3
eZy7MejiZHyxMl8dm6VT22IE3unlRHO2X8otkzZZgGCjOUuSA3wRWOJqPVRhR4wLWXcka5I/wMkb
N6dFfxnDW0q862GGrHDowzA8Nsy8j52ITmiscmYPusTw7XRrFbn1d0b2tD4nW+2Seki25BL5Gy1i
utEkebUZQ0tCbkGvGHShbFeEkXn7XkgDap5R7GwRindG15TRkvDACfgEjaU3xysd77EVPcid195y
68y+D2trAZ+BWU2KPPjPIa7skk790yFOIMj/hWWA6NkfL8WfZERQTPiVP85w1jdCLpdD/h+OgX/5
BTzvm+WCvmKBNeiv694nFZH9jYYS4DJEREyT3MW28McZTnwzsEwxs3Wcpdfj6//OGW45oX06wbGz
OIRv8C44KtJzW97C545fqkss4qal7RGGUgQkqULV71vt3adr8jftzr9IlXgZjAkuBhyw5Vgk/vwy
s94SwT3z3LbYHMnJKNTa7IV3WYwDzK9fv9ZXQT0fiemvadLb9cG9orL600fiu0hbH+3QXumVfymc
Zjgni9Q8WjOQPukU7Me/fkF8AH+5irQAsXcgB/OAc38V1cO8t2sdWSuZ0/ik0ftV3alqCI9gJUTV
s/LAiT0IzzEJ6O6jAeJAnqdq51SjUe4gCPYre2B6HPQTPS2JGWxPJhntO+U34kc5Jc2pJihrV4do
dEdciTvgYAZxXVN5VI1eXENo8Xe51nT3eueUR2piNoOwSC5C1SUXVpSiBzajMibQTxQHOmVqU3dt
cW1o1vwb5jPiZmFIPrgyOhe9Sjajm5crjrliPxtmdm5ZlA2rODX7a9TSxftsztUlndj03hBJGpQI
lbd2HZcrBuMDKRzluBdVSHzkTFKHN6BBawgwY2+YZJB3ZgtOoqsuGglsuoMw/yLySNsjmWQA02Br
rJmDsgVPfsjJl6Hua4tZ7OTMSyJXNcc9p+ORHYH6bytao3lOEE2MGRDKBgdX4CpMou0zUhdbtae4
lOnWhZxYrsaQ+3wl4opSSZhF+YOAYPlMxrH3iCDHuPEj4cerUbT+GwN9mSKoa1x0C4YiVFlLk2lL
JY8CWsDw+5HRq7RXCe3nS/zxHjnkVlSdXAqGMwVS6wFWYr7KwqRZG0bOvZcSFBdYAEMuExM/8ZQI
OhGQb+LaR3lMsslz4VbEbE2iY+LqaEQsV07x1hRFvIvL+FVhXFtHqA7PIt/rEfvNdlxgq69e4zLM
z2u0Uo8Wuq1ryBTzCcUdcFdkshm8ukFoCzEnFJBAtFvLSewD5wmo6WNJBIuCQSbSqH+LWjIMMh2A
xGaOZmeZASf+kUvQwiZwXusuX42oAy/KBX/DNvuGZGoMSLQgHIjDUpZF936rMTUIOdlyLo6DWSum
VTuNKPyQjq/8MHFI1OnOIFNYZjB1kSJczktfUFKS7ae538l2Mddx5ajNRCjATTjmxsmJ2yt7Gked
uDLX4tbm6ZmIYDk3F8Vvqg+/TYVLnh7Wh/PMKOcfyL/Ju3al/UMidLlM/NJYZ3PX3dR2RwRf593U
tZ9sent+0jj4Xxgzme6wDNoLzZ3nzejTJShLH8247g9btDbXCK4eXTOsAONyxhmwnEcDYSElNT/a
3qGHAuv02ZSiRPCkkVJtpri0oyKzN47Rq2yl8tqZTx4W0ekAGZcMuBXFiRBBqJER/5C1I7yQYDL6
FpsLHbN63dOKTe8sRr0RM3c9nbxhvHMVeSXofNwI1kDcoB4IiUUObMRUgc9gvdyNA4deBrZW5G1d
lRn2ofBocayTHNrvtkWCWVv4YTpnG2XjHN0Mmc1PmjIZogunbvo4qIqmHK8iRyP6MZBO3cZnPgPR
KgnacLSfDRn3TRqIElYCdpPJNx7SftTsbb1wU97cRW8XxFh5tWOG1K5vbkFel0W90/02e9Zsmd36
Q4GfQixkgKpw7f1AmuGDGyqtIevPCDFu9455tKehIpttHoBk2gw/d3ZnmsfRCGvQJZO9NwpNcADN
VKLW6E31O5hWdPDR4fA/u6ET3pKANuIhL0MvKAGlbtFgmIcqn3jdHjjpOuvRsnK6L48JyN9NV/SU
tSQfgsDTPJA3tWXhB8XWpm91wDocjRPgVdLvVmUrPCTyKuYMEEIQnRr+VHdaeTu3IkwDu9R6uR6G
sbieTEv+xqjNO/FGkmibGRZZc8ov5nXvRDmpAgQ7HjyR+5e5nTgvhGPz/sx80LcEDBbX5PoBc808
YForIib4/2zM0e+G1+QPpuimqzxLnXntzUV1GxUxop+WMgKNT0V2Ec9tvv7Y6v7Tyv+nKpAD+qei
4C+a8v9uEjigf64CP37lZxUI0O6bwNNgLvC5DwPov6pAXadCpDxcuugfPX6a7H908l2qQH7rDzup
8amTr6NAx+DJX+dhKwW7+P//3+v0X9Fv1c9qrP3y3z87/yEI/7mAEcSX8L6WiQAdfYvx4Z9rpqJ2
WxSUzngCioWEFm79SDgaeYi2U4mzSg6eUQBUdru532VGkRfisYNFrYNZh2CBMxJHfRPoFH8GXIu0
kSMWoqGspXebENTI1rLq05JEoZUcJ6vcWubIIIplVuHUGUdygwCZG8VwaHoSDRhDISwpO3le5iot
eZQStjPfk+XJDtPpSFE1iANNXXWurDC8I2tZgpR2nrS2GnZjNbgYzCZ/TVtFntIlGA4BME+FbWfG
XewkPExJzLKFtW9RWHsNaj2a50h282amaHM4jt/M2YCgURqsB4DBh/NExAgfjbhjRWrgDBELh5CK
Pvs05LtpaHJvjViIDmUR1e4F0rKB+GEOubta05AKOVJ1Ow7+Qw9/npldzEB4L8Glb9O5ccm6IueS
7r+VIoCCqzZcGgABn7tREUToAOnbgZXu1nGLYAX1hjLYWSM1EwGG3C616+Gpayz1EM6YSsjUq+V0
IAtpgu/f2HxQK0St9kQKWn0abcYQreHgUcTht3EiWcOh0RvEsBXqF9dyxw3qXCQXSTbaB4d16AFn
0HQy4Fm0OxJX6m4bt41AC86tvgYYpsR1jW3QYAksdmYHgcqp7InskLRzg4SJjEZ9Wwxu4DlWU61F
TzdMOkOxr6swRvc09N7WGMdxM3ZptSoiYyCj2ugEFzqS0l4tSUTvbpiIlxlO4DazeRqxtiV0h0tL
vRS67zMCaAp711eTvNXLJj7LnC5/ohHpBKEA5L9CyNfRLIkjsTYa9xKjEiplA4ZuAzcREQxRK9w0
+qQPG+DLNXLNaKLH2viXk11LqpoG2mFtRccYCaMbVGaR3Tq5acM3jHuKoVSrDl2YGrA5XGapsCG/
Ly0q5gIEFf4g0B39koKhmO2irjbu0J/0h7Ep3C0kEpf+eBm2t541vApic9eDIkMFaakqAp6A5ADK
1QQUGE2Dv4oYsJ8KB1Y+mBvveTlU7IY2xuhtgwDGkToYEVyhQjPXbVjf2aTLXtREHfzIuyJc93Wk
HnqSEvbhzMa80jRsX4HUaHYOUmsvVTWVF7WNAgg9N3O4gHRokDwtRjIdR8e9E9VdMGo+3jg/iR47
Cs+JkIswv8mYBK6IvJUwWwpSFenAI9oGTGVbmbgmwbJfqW4y/W1VWgZEfRt45pkEPUkebycvEWX6
29YR+W9Y79SB8061muKaofyk/ABa1SviU2ttqnFEbJagDslB91aW8UKc2SMCL3tVZhEMcn/AJ4xz
EHB0hP5T1rHsnauxxTjJy2a206vmP72R3/Gu/7ArGsK2ftkcOX9p25fXuG9/67r285j752/+3B0d
/xs9PBokjLLphohlmP1zzu2a32xWG9s22Gp+ghP+YCoY3yj5TU7cri0+WLP/6pFY+jeD0Q9wEzYh
VEWQGL5sh7/aHr+e7rFzuctGa0Puw2j1FXfgm8rRMqlJYo/zd8pMf6d5VQjUByHzp6Lhf9EmWV4J
JZFlArvFYPaV8Z+XVmnNk84rkfaLYl5+lyVU5zGM+9W//0q8hm8KyzXgvyyf+ZPSK+o05I30E/cQ
JftV2IvLdijILaj/KQTmby6eZyK0o7xx+FhfdW4D/Vj88LPcqzZ7z/LsHTX7e8p//tufh5exae7A
iPT/8h0h0ZxbjAGSXHOKeVjjdcCayBF8Sv4Pl457FckOvHgYb1+VTJGE0FPFfKIhLJrTJBghcjb0
Tg1Ss19/qK+dLG4HlHBw1/mecBt+RRW7Q+FpSDSBu48k9bBw3bAFLGHaDx+6rV+/2NKC+9wJ/Hgx
4MsLZRnByVfUhabbFc9mJfd+Tc6O2xJ5lZIiu/TyX4SHByexGjPQFUFev37hv7tDHAuKtA9/yPkL
TQTJbI+TqpSo9ZLqtkfsv4RnkhyT8qdfv9TXbufHZ8TMyarg4t10vwRAMcGiu1UVcq/1TMCLXqpN
aiCl/fWr/O0H+vQqiIA+P1tMd62B3AhexZ/sM6OZHoZiLI9l83+7dJ9eiaPD51caMcsB9eOV4rxX
a5jwLzP6N/Rg//h4/cVsyrsGKoM4E6S0RUrElxNCFRa2VwBd2cuB+GyJPysLlOQEOlvwQ/1QIPwA
EratgcbsRUNEUpqb/sasrfKIv8YhCrXCduNNNDsbOoSvbpyAaF3cbj4NVYTn2bvCPnuAbzycS7cN
g0bOOIQMv6rxZfEjKg6LjSCHDLm6ae9d7K/X+BKMRwCN1YGTQfidKlOtR0JC9ljW8fWrkoZpyv2c
uZMDE1/1tJuzciKKFp3EoevwOvRZXm46wy1vO40YCjiC4+tHp/Wjlzo49FdVyrF99ADkr2LXI2Vd
Wbn4kWYxqqKW96ORtvUCqoZB/tDJbQX8CwfqTEyUjWoKIUNIW0Dv4QMGtdn5OyekQVuLcNrAhcOi
30htVQg+3Uz6cVCkLkTrDsVPCK84iCGybxyHLYCsWkKsmep1qwGO25GMIlxazQxgWnTV2qN5sPOw
1K7QUxmPUTzYZ1Okp98jr8ofyMjhLNLiFUURYyB34S/CuKhj0C0spswOrPI8iN2lw2GagJx/Qpc1
i14DbhD7zNNoGaMq7b6HXJqzOK3lpdOn7wL7EMc7x3gsvOSdyWB42zlzhYNgefc0JM5UboAtbnLB
aQtGUh5fcXibbtIJ6x4rerdCPpvshig3lxMnXY7c6OnL0O80A4CXyUVkSv8ydaLyHViKfqH/D3vn
tWQ3ckXZL4ICJuFegeurbnlHviCKLBIeSAAJ+/WzcCmN2ORMU3rXgzpC0U0WCiYzzzl7r11n3MS+
oK1taqPnIWbgtS+Y/J8WgCjX1HjVlvkqv2ZPtApygZnWjoyfvGW1tsbos1ANrFblBvFFZCfIHwtQ
oUtYL61T7FNCzeXZ6OFPbsjZGN6SSCKCZtKPwrLC+49qXa/aaw3B1KunVTb8lpy2DKbCE78jPF3F
ygmhqTkIjv8vNfOfJ6uqeX8wDq7oGAG2MCC/iASZfkLq2U5EhlHG8AgUEjXav6akEkWuS8s6c9Dv
QqzYSKEvGkJPtrhl9r29siT1pA3IPHlRlRYP+96rsnd/NLWdX/EdOS4hRUHqU6J2WGsemBUPb2DS
870te4UuiGhGBpLSspftAs6nCVryFfvAQQ30ZfFl92Hi9Twy4MfjW4x29zy4Sn4CgWxfuTPstJJO
kx20vQadUxc048gQxlyd8yTsBNVBgxH7NEWkV8IaNyFCZDSvEv86MmjycSE012KGQRravXGTlCAW
YpiT2z5e0441nlBvsfX11loxY8rc2JRfj9nQksGV4DL6VgGMPVS5s9oQE5qsuHTfZDcPexwVqyK7
50VYRq86rTk9XYROoNGUHnbUwCi0vilmABTV02PVmAe4Vl/w66SnsnLMbY9e7Iqt0L1Pej5Ko+Ky
dKMYzoNq/W2c850LCp/ARGHw6hlyudJ9krfIbgnjZZIqpLfQkWWZro4xVfBSsyriZijkvKnwqdxa
HCp3DWOaLa1Ips2DxAjUkf2xtKxu5YiO0lj3XSn4vc0ye8ef6N160OTeyWrz7i1guzd1jFciE5F1
mnreKFxS0efVyB7qBYrCoVp7lh0heEHpNf6tquiJdloLoSJGeBkmIvfuDadtAqEX77bNQtm2rB8Y
Xtz7JaV9YLYtYbLuGjpkW713H9V5e22MPSvZ5aTV+yj0CljFmwy/N8EeazN85Ee3Nf74tPNUaCL2
/AoEBLkaHaXY73TeYPpEDL9vLakQ2IwWfKKulLcdDYEgrXEXE3zKyzQ2mIVJimYC73J3cKGPG8IL
je1l1R2T9JPKPeObPrJaoRaDmInb5CaPGHplNqaeYU6QZY6cJAJNU/ZNFtu7jlkMvKrWDG1rNTmo
egppm9fP6Ez828WNqs2ku20otG4EwURNHxQ67lekfBWyjjgKPaCpp2jpS6iorD1azOox+nz0+YCm
bEChhBII8U4MwfXGikz9i2/06mrQbM6jdX/rocg7UOoOe/zN/r70Y+2s2vTWSi3kYFlGFT4l6hxl
y2uqW+Orl8+Eo8x4X8VCVPnipxCTkqa8lVob0QFG49iWOI6S73CiiKpQ6TPf80s76PHB9GqkYnHZ
hFjc5a0gu7ZgW0Rs44gvml33mAzZ9C7uYy1NipcG8uAJSRfzytIznlJwKDVSunGWPxZZR3Ryt/AM
0ANCN8+dCeGGJ6pwAKPQkzVoi3ZPQm1gGomkiXCBgcFpZTHLKPIaXpHML0Mj1gEQwJbxA0+6aVDl
qFtXThRtxEJaaRlAKlsBZBcYmSzN5640y9PYWOWpdhURcCvR62St3JT+B0MFt9hKVJlHcyoXNp9i
HfyWmJEeGnNMx42Ofg8GUzqg7MXgYA0YLMto8E5iYGQJfqoHsRFyFm97JDgMvr53c5Z4gYcC8Zu0
HcARaeweJ8+ViBgZzTI9a2x923QT6/rsAZJOQ9UqdVc5zC9boNxMkTqSardKJi3oYKs3hpK1p/vs
4XFTYT0Vj2NmTXAjDMBU6+FarIb5eThVyBY3qdS/CK8/SGROzBuAVRMEluC55/ti4RjubTvTzgZO
9zWSl0aMJsx5z3dqEvOedUTsFJ46mE2vtuCN3+kX5cT6mnTq9Jp4Rbcx3kqShW7QpMHfmuJW39Cb
ITzBL6zlhs81/hoXrtEHudFpQeFOPkdLTTumk60zYIpL1jds6iz6MacTqiVG2KMAQrGR/MIHvHIo
p73ZHv5b8xRSeOiGHOGR5KypdL+csLtliQkF0ItDwwa6ccxxOKu4Z/LjtZwTFEfLm9mC5h2YC+eK
3G9BGrSmjZcWAhBz3T8Var9B9dbrWTv7LnIDit217vipmnaB/fMNcD2kIb70+nzV5qypo5u+V0X/
EM1sc39fYvxWGQLugz3JTyKJgD7HL3qKTgx2GY/wwoaGQ1gVgSa/oEyrKqmvSLv/U+7obwoH7riB
IIUJAfxUC7HuX3/DquWAI4AKsKA09JNZJWrEztUgN1lbviutBoXfJZwHbW+8u2w7wO8xtSd4+XYJ
QIMwygEE1Esz7Cdmwn8o7Kzfai6uz0ZLY5MwpNNJ+qU8katLzRM9qKeyFKd+6MrvaO75pkbFALQM
YsFhu0B1kYEtxEg+0LsNjJwrlgYH7ZRfgqNMhZEAFfdsUnmCq6E/Wsy9fSXMFDcQY43r3EG6pYYV
0aL6yD7EEauyNVG4bgUe9keLwfo7XAKceT7/2Hua4d7PEYORIJqn4kVP0+zzZVfEyguJZ1xyQsT+
/t0w/pqSuOIquRecKHUdgZDP9OivzyrGXp2xeyFndOCCoL+uAzVlcUgQ0FuTutoBAN5AcEhiMjbH
LR+36g/BmL/V2TB2Hc+0uRDT4jX95Qogjo0MK4304FNv720tZugpxj8tA791LPgpNCqIM3bX+M1f
nzl59wNc9jo9OILD8yX1pZJMmhrTp85w1pSPOaN4SNA9vv39PTZ/v8ccUQg39sg0MxBQ/fK+zUaO
N6EYE7CChMcccET715dhMEpj+6pDrjrf+prtvzCgeEF22HzXpD3iURlssirqKkGaGoNUhK3Zky8S
K8lxUmC+5fztX2d11X2QGxKpoxZ1FK6Xq//fFPcP/Wqb2vKn5/zbFPfqvUi/122Vzn+Z5P74Y/+a
5DKuhe4FmJ33+uK8+r+9asMU/6DPyWcn0HLRdmZb+nevmnYTIdg6CzYY6PWb/JeeD2owCyo24H9i
g/8rPZ+xbn0/tfF0HJYGaDJSKi2kg+Y6tv55K0K1Dsmy76ebaqT9MtA6BsVkZauKwB2He5RF8ymb
EDtvdY4g+B7E8JyLDo1151fN60+37//RzzZ+2RjXqwG4zcfpsvCtKse/Xg06C5n7SU/OX1PByMrx
dwU9wVBk1Q5YLoJhFP0nl8kTNNjSw/zYZC3fbrR0rkA151YfvlL6LX9H0gPJK4znhVQiYw84Pvpm
zJox/WFjvfSjf7l/gmBZIG2cV5Aq/rLRiTW3EvCLurFImo3pqS3FM2Qpz9op/BWo+OfJyDYpWnI4
5c7MUC/X4REMLQVyO9TqAzF0Z4Sk0xA5olKs9cDsUUy5rZ1juiQc/g7S2KnsfETE6wnnpUuaK0gl
sHco8Jxz2iZD+YcD0++PwV1nCjwIsvWYLPx6Ppm1eNRk0d1c0sLqGCQxDq2VXEV6x3SHT85/lJFR
/GGV/GVTXh3RqFpXdzTvIv9YL+unY5GtT7GQXVzdVB5lGbttf1N1bZh6UfLy9y/aL1vB5SfhdtRX
WB8nIu+X90yyyi4Nk9wbT7IB09TBABcpbwamIJOt3vQ4aC19JqUzs+yx/NNL88tuwI9f45FtZLk0
sFkdfvnxrrva9Cv0lqsM+x0UJIT7Yr0Geym7LR1ueBk6j34/Fs3FEle731Thd0fKRnE9OVark7sE
diPM3Kp8BglnIoTz5vmb1Dhi6dpSuiHqAtEebIs42D+dGH5/UB74IwZOdN+x/YtVHvLTg9Kd3q5s
O6KW6KPyPW0VxFr8iQonCSbEKj5RaudfYo80r2lpkp1TiymlsB/c7wrRXA3UKyaJs86Gb2lruR+D
jQniT2cK+7eHjJmVl4gWNGsrX6f116t0WlxhbaKsMxIEGfneRvnJmmy3DpUVMrwQ6od+P0DL7YMk
SfA9GRVKh1bui3U2nRdN+SALmzrJLcb4dczK+shIXgWSCf+zs864IxodCFjXwXeqLIbgEZGFN+M6
GcdYzz6NKJBS7DI6N4ekPNjIDB7MLL7DPGFNmKbc5kYxdleXAbyzzuKNdDZZG+ixwiYYvewaeBmo
DVQQp2Sd5S+Xsf4IkagkroRpP+5VBv/jqgEwVjXAkk1fIRSpR7KPkAqMpXJRhxEoQg6J+dQkYAL3
EWBp4vCSPPrCzA/ZQVo12ud+1SJANzKPeV3Jo9H4xUc6SIfvftUvpBcpw7CqGtpV34DtQ+6hZfi3
DT30LTirZmdcJBEE/yCPAKZGAQ/xLtqWnYV+gmILix+SCuBI6sBWY44hLCjkQ8ot3qZSTxh/+PLR
thTaDD/TTEb85fLuOTWQR33Klt0AinunTZP+bq4qj+4i+ACMgfijughBplUTYq3qkPkiFGlXzQgq
4vJQoQ0J2IBojCImQV6SXaQmYISQAF4EKGLVolgXWUqLQIWiEanKuKpW0ouAJbuIWUC1IGyZLHe6
dvJlKaL7foRGWAZzWsxV+0E0FzSdT3CDJ7dcWS4s5fVXcy4zZcFeUX0v9RuVqzKfTn7aLPvB71V0
LC+8x4wovUfd1axjNltwTnqeQRSgw6aDtiQEA26qKGI/RAg9NlsnH2M9bAm+jm4TdJ1ufchnd0wA
KxW+IkdYWbxRY4RtjeYUe+HO0ZIsusUEZnFMbLBo8sJZeVfuqiJt/aCASkbWEPR8B7EiCb02cDBU
MyEx5hTnUGXAxI0YsBETR5wKdhiQQCF5UHyWsIKq24dlQhZNMHRz3N11qUZuRx2n3netH8D1bPTa
VPuULoV3YyOxiE6V5SoX7lcF9WKZDx3T/TbZSlLby23UDbBV6JxU6Q7ERzlD86HvF9rmyp5wccgU
+5ZgDjoQjjBfiXAHBUHcARkZ/E/XbsFcah23vKpes7L0y6PVEqq0zRPlPCw9EtEdOhzTuErGpEO7
7SbotfYwxGT1yGZsnbIYb9Wul1zBtlZFvGw9Y1rwRpJfOJ5LjxHTVuNTaTeRYfSnFmEC8V6RFfcb
l24emii343xSLZm1fEO67mNG5QLKjTWXSXM0kKgQC+nmTmjmeWNt0jqNNksf0SMn0U/6dxkZSSK0
0gZgWimzRbtCPC92hoxim8v1Xbk15oThSZIaoAtzXyRoWPjv6FogZeb1iS1A+zTZF4q6VPvcVlA4
NUDyuQc5ZkH9DW5zEJr1BCnT7G8c6dMtqvxGne2+YkuKOxpVq/SNMn8XpYlRfVqMAvpEM5dg6rrR
XtIrQ8XqSRCb9m5PZHJh2Ofl3fXVhO+8c9bYzrIHobQprCYncXaMtheYYzGOnCyyOBseO9sZv8g2
sQ6DS4VE4hHUmaDyIv4eu6gBW14IsHTKLXEPcsN4MpTGfzHikfMwps8MCwe63umhnUwTG74bd+bt
BVH5Ixq3yjJyTN2iQyA+zQK+ELYAnk0yVlxYTWafccUO5r/QzODtLlkl2w3l3IROq/Mj8y5jiJA/
mF7lkx4qsrE/q0mth0/M13d2DjllW+MEHY91vVDPT2aplr2eQ3ALLmlDI+sT1yVLWDx2xW/RN/iH
g4SEziX084FPRxa4/O6r1uWTb3tOBTH/jjXVVFVy2xhibit4tYnO40ZM3Z9LSEeg9vW+mXY0oXVr
S0eUiFn+/xpQyQbeh5NvrOdkBVEvoll58oY0pUlJb4/3Yo6d9x+kmwnsx4OlJr27ijnmZog4qzx7
9Ngt9l2lGzeNHzefKHLhAyQiSc1TDQG+v4IxG8Nxa91m5IA7W3tpcltD3W3mr8g37DsQN6T4NDqs
ndcRsWN3KCOt/D4v/rqG4D0jugnsCRZhCIPdDsON/6ox2yQnQMbYMwTL3NxCwUxr1V35ZZ6RIWm2
ZsyyZ5OVB1kdqmMGX2hbmBWfCcBzyz8K0ITNt5IFeT6houHbGNcVe5vZGnd0wly0ZZMhRcxoe5Io
I595HjutNegcvZvsM4Mv/0mbOaafFl+1xofqKphgJaKk4ZiOJn/VVBrJEooxduKj5LHg4M19Z7fU
w6DO0+wWDJ4wmHgu4RnlNNCJH9H3h7ludAsciLyuz5VDPCADJlFvk6Yqh6t4ZjYXenZXJk+cRIig
8sEF4IlNuyHIkw4wvD8OXsMuMDePIDOM9A0wlOUBDOUENj9LZTF5TBoM88gRtTw+aZEcv6Bj1Iaw
cAkTOKa0Ye6xYEZE1vZNl25/IGNTU2XW3YRd074pHQmtoJGD7pyFkYgpnDnddFuIdzw15mMAN9rF
LVdUb1dsjQmK6WYo0JnvF6/h7c/FBAZ1jmbM6ZgUneaVDgeTp2Qlx7PT+S+862V3VzF2ZIE1pZ/t
vBKibjD1n0yMtJ6BRWRwn20yI8bNaMdKnEVUeMNDE3VgweaYN3orL0nNFA7oTVNL5VhqWplYd+ak
FzCsp9pfgnSatPict5pkGNRFrBkIGXt1LuB2UEbS+9l1iZcnm3HS9ePc0FXZzMheQKpGiXv+Xyvl
P7FFrhUdVcTfRSkN7x/vf9H8/fgjP/VRaFBgZPzRK1nDkv6p+TPWovunxom+5rU7tDL4Fg1Kk381
TlaPJL5CWu8IUrwVKfVfiPxoTFI+/Fz5Y8Fcf4xJf9vHNPyrAIpMT9oirbTO7ip5nkdhH2fLgOtr
L4W+we3RrJke9YkCFMU0q9Gw1XF1bUcof/ve7BrE6ToqaztZ8pvaLRAhNxMHs5DUvsne9Ks+2xoE
Su1Vs437aQmSi5DbHzxE3XLVd08XqXe/qr57qwOgvirBF9IiJ5xwq0A8v4jFUSOPu3RVkLttBhL8
Iit3V4U54CdZBzLJpjyM41pkG+ZG052YZ9eBZOCN8YG8paUH2J2hYOkLpkTFnOcfjas1t2mMTjsY
OfzfRqAZISrHEb97KcuVejGluXus5xb6yWL0k9yzx/Jvrc6W5qn3oEM3id3MxxhBRLZBYT1pJ48L
hBUd4QUL6qYsrXso7/W9L7L4Ycny4bZZNbqZW4Cl4TQch9Eq4c+ggh1Kv4CPhvIGIBzwg+mu9fq8
2qBHmXAGWLn5TNOU8lNuRtRHqjlEhg0Lp4zI2XH3HrmLoAjbVF/0zZRha9LDvPKmG8tdygr0zTxo
JM4bNRoV9qXECTMUeBV9sdRDnz+9dhKqloVFivzGFquDRJqSRsN0k/84UsN+4Hwt67gtd/Jy7u5/
HMIZ0XEij+hO7YYfB3X7x7G94cRM6C4LdwLe5nK417sRFbTZJkW0aUQ3rC8O4V1wKu2FqihD+5CX
zlgMJ/WjzDD+WXW0XQcYHS3TaI6d8Rb/KFGmHwWL+lG+2D+Kmf8teP/Rgkf79m+bx+e6Uu9/tQCR
0bX+mX+teLr4h844hNbiKj5kdPnvFc9wsAcxRLScdczGcvbvBRDjEF1AnYOYB2PL+alzLEihcITN
3BE5NQo6+s3/xQJIEsUvC+BKGqMFhHUa0hdiv1+6hHKpczOK5uTWlZKUl0IrIeWOiWmHNvaO+eDW
uVXtIPEna3vEkufYZK4H8zX56CJvIb48Lk0ZenrSTMdkaaDv1J3rfF1aiJ9llXoiEKWcr+smb4vX
dBHNdd0t+kdmxZMfGFgosfYC58bRp2Hz3KcaqgxXKdc8dg3Gz9Nkpe14bgGDbROVT1XA+kPE0+zk
Z4lgN6R7pQJimK8xMUuOAhTDoZFVC0ieuf089Cb+HTMpjmKY9BlYDNIRHPY9JbEVi51PW9LcRuMa
nCecJD2TzD4ee1o6B63t2+NQl8Tb4gKcAIZrezOD/1yb/utYAaRNNOwVWFewT8DcWbLXye5kCDdf
bnrOMolvYOrOFqPFoTHmDHaIwy0y+F2u1dqEcleU9WZN3n3IcTdfjIAnz13Wl964g7pprw5iym98
Vc7ViCD+K3dkvspRV0Tt0+LI5Yj/pyPE223jKd+uGeNM3BwW6dbD27I1J3M815ko0hV7W8xw3aod
gWf4UkLgUHTVDjick7rBV5TLoXevFszoLUwdoyN1Y+KkmPdZwlgzph4bjkaZY4+9gkWOkk8Fk+H4
hMHFnua6ciMRgXwaLNN46MDm3xWNr00ffuXKNVPI6L7TgTBHnLdVZ5fGI3NTY+eo1IUnIt3IfZPE
lgsSxfzheozz/ORUPVURpo4owUrbZ8dU+BVwniK/p++ECQjkOFVbPt52M7G+64yV13ICRcb0AUYV
AqSTB42I7p3O1pWm+T6HtYPVDTam04sU5G9hktvWYmEvGhWfPPpXIhS0ZCnkMy86wLQa1LawZhy1
k97uFgI93mtTFl9N1RjWzs+hgwRtsySB8iKvAIyStVZQkeV36ugvBcKKi1NWpplxEFX/GcjqoMKl
Fvadxh20A5Bj8ee4FfoV2jpqpcnW9pwdqo3LjzsXjkVjbjGm+6pWxj4Zcy+7FUbkImD01lOBqZOL
aMTUbKPZDRsvd6rjMOr2Tbp6kvBaF+La8bLlVEWLTgSxvvpfk3eukWO6XiK/LXAAJx2yul4416Cf
u7dkyqPPgHpx7EBZAksAaChvchgxhiufs265sSvXvl/fbHY7XMbUqwhVGwNgtTsTKoUGzrOkvfNS
abbcAal/r41Zv62ZhLyRq7xctY0Yr+sBWUFX0JScCfrbZxkeqShF/xs1q/4QFd1eOgwoYrJCAgf5
xbWXu2R+6LeVleHQ1SLnGhSufS3TRgN61o2vdkPMAsjzabyeUsv8VNpELAT9vNQ0zwrdeuC02W+N
qrO+a+h5y1BxN3b5kkFzIaObeE0/bNMIOZzWz40f5IMjHqU1gjU33aH+Krw5frIB5eoBejj7iyqR
AVR+1/F3SAB2XmGGliXRSfRDgRTJqU9rWA9tpozc+2GN3ali7zDZuLZGWQ1e0CPe3gGQN3jReyh3
BlOzJ7WavAvuzxPzOdLTs/rBM+drf0R3bOeRf6AdLKn9rcY9eUS++4gOCu9jcqrkzi+8FIdCXX3Q
pfM3hT6bHHRKhpfbuRagu3XjGDnZgwIqzTl3mDY5b/ejoa3BmsY4m8zurSgc1fLs6ZlBA9KOaau6
DdK6gjx4MFzW57oA51MmvbaZRoOz5qQ79icUICQ4Ioh8qCc/DYXbjq9UuhUCwqw+kyGeE33nTl+1
qRpo8VjqO2Z0LcxtggDrIqETC9njDSt/ebsYqX87TN5yN1d2vTOKWN2ZbStBDoz6owuZOg8RxubN
rua0uu3qRn/3iILYiKmvHxBBoJSex8SCXdFjgqSr9X1aYv1QDZX7yTLVQnOdV2u7sOSECUdCOtdx
Mm6qmpXfI04xcIExnM1miUO+SGsnYsN8jhsght5oJ6camtRdA/Nooxp94M76yfwNBoh6tKF9ZSgR
6FV3Ov7/IDG6EuQD1lrDGMzj0uJPD4VJS6NMLQpuhqGWbdbnKSO1XIMxdr1U9XhfuNoWhIB/bgbT
JhJjTpPoSGJkfk50o9kYJq2NohsIByKt5exKb37UR6NDCuYk/oPwJ3UYPDUd6ylKRVBHYgyHJNVv
aYnmryXS+tfYI1yx6ovoRWKpvOqnZqKH5i3PBgXLlt5Utp/bYd6CEmkCggY6Mjj5bXHnKVNXx6pY
BoKb3f5ZEJc1E3jQcUZP7Sp0bLogjZ7odw3IAmvrkn13qkZNII3Nx/nKzuYyR3lDlIBXC4v7qMY3
MbkQDYbE2c9TOSR4jqPlZKSG8xUtlK6FdVSld7GiN+Nkuv86L3Z30MXCRu9Veg8sOu4gq6e5c+2m
UhJcN7SEL5Kxk4O+wza48cbpum/qdtdJQQjW/w7H/9nhWBgcWf//3YBzWlXfulr9tSGAQoI/9c/j
MbBb4VnQauG8rm6nnxoCvnux8+moGug6GLbzl+Mx2gmEOMKm2QkG7d/CCmH9QwDJxxwPcsgGPmT/
N8djDjW/Ngh8jvO66XouLQJDNy+6q5+mpITS+qRzVmSnAiNb/ay4+ln5jAruD2Bvuc2FpZj0WoNs
d5NmGdbWoX33bYIfSqdxSatA9nNHKzESPnGlpMm+Ii8Q4sVAcAmcrzOYsZrxczn1bpjGjv06CKHO
jc6yt4w+lL20zqDT1cizzzEkEhEOhPnKvUaYyKFVWXXlZtOCKN++L1plfdFGEc1XetdMHkJNU10P
mS+qZyuPeve6WxoSLeBpjj3CUkiuH9mCNbYyuymMsP2TUoDSd+7GzZJ38JpanXXUtfpPKNDHhO10
KLVzbqX2EqA/dgnx4Nk+0jAondAycUlsJelcz0YyI4WmK7+wpWaDcxSO3X24bd08OqLnaO+qZG9O
2QfHxHmbuikQcr0BKzQMprnPzPRpzq38DkJklB34T6wzKYsQehn7pgdVWaoNWlSZW2Vo7xNtSvKf
snI8tp2rhUvlW9sGqQcSb49Vekncxt4uiOMeDL2wz4OP6sJQvWsce99viF9ffOLESs99lK4dPbVq
Nr0jvi1L22SdtIurohMrFaSNsrdhZK6lkS8Q5ogSuQeI6hoOzSfHrwuY/S73si9JiTQB98O5ncnp
Vb2KyYOJESW4qbM8NFUsUp24DNx2ucEipQCCkHMyHuZsXDj9eTOLoIgajmlzFB1EXZpvcmHaBGVG
W54A5RUrjwap6YFkBq94SemSVM+xR69Lh/QpzEnDVo/WoNuvGQ16d0xiuwILmwEcMd7jbmlx1OPS
hI5QUKZ19KsaKW4WlNfbSY840dHSPabD8uDBAdr6CcnEeV4DeEht1lZBVydMCJtgwKEIZS0WjbCe
zjbHbbFEAzN5j9A7zX3K6YGVtnmM+/Zsz9i+lxHqQVrfiGZpYEfnezGV0cnNq13l5N2zpiXgU0jB
huEX77BUEHgzzJ8MfVx2rpsSYDuw1xVZd0T4kWwXp8muG6gwR4nhfMcMHu6lVqkg74xu29GTCYjN
Sk+iL+rd6NXplVbMy1GHfMEDKsxnfzY/QwcSIfHEjJITYEFCZSCZKkrQExKu7Nil45cWWcepTUV8
1ThuTxxrqW9bOe8JSQg7Yqh2YpHcH63ZpGu2Ydxo8AVJFUtIFEm+2UvzhokrC/yolrhtdSgSos2Z
XQlv3KCWjK8rmxKSBBiYA9nyqFLmnUadGgH7fxRCBDLuuPrsimgtWpMRrbAjBX3/Ta6+Ei+xuDl8
bAda/XjekEVW8aIOddMgtrcfGwufvpdeL0aE/aXXw8xcnqjf9rXe+SfYjA+dnx45eZkbTye2N+Pu
xwynGSg+d02z92byA01tApVIuHQrC7Ud0GqxtYoXBzcF+Y5ltzHK4lsh9JZco9HBBpj0j6lWnb3G
MEJfOV3QKJtFMPXOQlK5ZSVnc+TVRmAirb7Xezx55dSSqOSD0AmZiBkVz8PZm13ZkSJNSg74m68M
pwiFMnX/5LBcAq4kFX6KrOwm8VV2QFTJAMBNjfs4ae4Jn9xqHr8UEJebyRPZe7GuZnkfubT1Mmij
Eg7eQ2o28IOlSkIeWLuTk1z50ckbM+cBS9r0PVGlcYB7iqyfQVfAmIsAGsbqJ2SuDEZZ1u+VNXIc
Whz/mGfkSDnt/Tgofccy4V3VsE5c6mtHvbKuIGgDjTogxVDZTWb2A0O9XO11HtROr5v+xo7t5MGa
Jv/cTvoDaDS1EVn5qYtNMyTnBpcIU/4GTilnRjdYqu6BCC1WF3TvGLqzXWblFpdXi/dEpDe5lbA7
NFGItcsH46FIw8ydnVku0eOYj2epNW04GSp7drXs2Y6Bpxba8N4t/psTE+De2w7vcS93ZVFwQjRH
RsUtidfZnpQ7JsRZI27WEnQ/eu3XCoTo1m4XDmfKfIIqnfMC55gOCO4ZruxmBAZtWA89giIGuC9O
bpKBUCxbvRYzMg65xeb3WRBuE0I5D/N1LZWad+d11r5Ls+lh4tGVATEGTcgy6n3Oo9h4K2zP2bSW
y6emCYxZ7nDGSrEdmvyE51nt7KExr1on84JmoFZkRlgnYT4X3h7nynJMkLAomZ0AXuR7VehpGPva
GtGu7djMinCJQB57+BvoZItefBUazwtKhubdzIsu7iG6kE/CsPFc9CgY5nGotzKzEzhkBFUyi6cW
bdgTxuLZEAORIfXZHxY21szHWkjNMMzdDfrs8uswVQffm99QbRZb6CAhdjy0YYLArathto5GS8Uu
ksgzyeCxl5sJyMeAVaah2bQkxpWd2gBUNGsOuj62PkV1Lx8s3cirAERgJZnFszINhPLdxdqAh6Nu
aX8r9jWZjmQ113TvDcOQO/ou/bVJ5mSYmoCC/RW+G1nac6KN6/Y8xpva8aFl2Tcjzv8XDX/XrR5L
akkxFwKnBY2w/qHKNO8I/ms5MQ15FpMuv2jtoMWHqKx6BCfuaIHfJ8WJHoGo5+HAPmtuB+V/pQ14
ZyQurhoxqofOru7GStPCJtfuyznpbzH3v3at1e560rhOAHRfvU4UT8wpTsQaqq3Br7cxq6L5zPIq
DiP+mve1B7cd7ag9WpBnt1k9JHt4Pww+PZlTmAh+2W745MdMdird084xGVIvmGLHwMf9+R2pXLzp
mXjAfbGK99pz50ccZg6pTd4nK7dlWHql+0IXP93QmdBpGCTZUxVXejDBFtz7SG0Cy8IqPIn1I+KB
ZYQPWEB5kbfxXXN5cdshWMg+ZJt/mdF8Pfh+NbxaHQMnv09usNHaWKXYst2MqFNSl1oBmVy2IpB6
W1xhj6kPWU8Pbemq+GyYxUHlEbg4kky2fe/TRSghFbPcJv291gARRsnavGqLf6ihjT8N+Gh3q9yE
LIQlT68rpT6a3PvK6lzs4BX6zLKi/ple1pUDb3kvfTyCUIbSLZZJNogUVYwyrSFMbFOHW1Zn5k0F
vB0MoN1c0wAkYVN183UpRv8w1sa0cZPmK+NjI+ynIjXupByMRxbIjpjG3iq8wFFjUuxF9X/YO7Pl
uJEs2/7K/QGkweEYza7dBwAxMhhkcBKlFxhJiZjnGV/fC5SyUsqqyq5q65drVi9pqUwFg4GAO46f
s/faYbvVmXrx8GqV4nMNcfQqNGdjS4Bv/KTiAiRqwiYHFSPULO/zSIrXIjPMVz0uIrdeutChT4gX
UEBeW3quuYaw2F2wUFAAD0erR2cT97igpHYTcFBheDcShRAA/cn8nMoDEyqsvMijZZmP0VXTj9Y2
zYfw3lEoRMU1hZaXF8MTjdMDtqSvJcT/XSvqV0d3MHZ3FdZWYigOQVGSojcZCLR0dcc3Rx6g3rkO
4jw/K8vEnfT+y9BxVNaWCiVcFazMUMyRTVDzDEzLfaQXNMyCCvWiLbK97DTdjZoE55g6kpoozwm8
zsdYN5sdKc32VRzl5VXS0etKLed+XqJtNtTNHWJjfaeKV2DLFE1JUG7Io3sUDLWQjmk0RnWJA7qq
SGho0BUlkI7NudiQFrhfCu69HFsv4baa8EqF1LRYp/kIQIwthaYmYt0BJB9ekyWNvoyrgI0if6va
XObcqR4x3JQb0CswlAgrHiFj+4mwc5/jCqbLTtHpo1oVz8WsRISj3zljru/MUL5lRf9YVrNxo5jL
heabukYDzltQk7rXVJ1f6TMUvcporsHwD9tmUbSnbGxacKN5/jiBPvU0LeFxRz6gmwj6PJJ4+iQy
gBpoSVmeiAN8xDA+bcuWui4ug/hr2ghfTNaCL5Y7fcpMWmjEK5iTHTyS7HHCqqqfGx33fF8X7xTA
7arv2JAnW3qRAily0oebKWqj7QJa/7Ghve9nmNu3EBKcja5T8OA9YhahJNl1GrLBzPAdto5q1GfT
Dl7Vtgl9J53wVI3pdKlnqJdOawpa4qQfAo2BdVslZ5jW/Rl/n5eX9egBPseCr6vzGdflUSFbAC8n
+YPWMCBJd6zxZCPXLTlzZEJBp7G8hJVJjEfbnzjqzivEH3XgcghsUGGLohC8+67YNfl5ZqueRJtU
e4Y5t3Usr4oJpZoT1YC7wb6TqckRd9AauZPdsNNKg5FGklyt+FxqBRWbvP1oWJF0Zby8TFb/FvTh
a1mm3D+lvCDnsMrgsRyWboXihl8URYMsq2eHLl4WjwHviZDxZ0bJfuM45S7lAelqoU3ERgCBU0Hg
dNL16pKMVGhKm6he1y9t7CI2VfEHlyMlmnLbmzWt1zSfFh4LCehJjacBTS6lirazbbeHhjv4y9xE
3yQdSlcGI21tqbWNO+rIi9zIyD8jZcvLTRyL/MxjS1/cqZQZRV6JsVyLmuIydho9OHIUVh9/Shyj
EjYeDXE18kpM5J+1URCZOw6MD4yqfhx7MgOHIRoOVNYpbIyo2DHu0LfVvIRXIBXMbVP0DzOgOreG
bwwNNrktYkW8G3HbXy1RbB4raTd7RmPpsS+DeWuMevOAFQNCRKO9cI5PrtMCCVAQqjc4KQdvaMvw
JNH2eb3QjGuch/qmXqZpJ0tIGcnAiWmwdGXbobz3G6RCgQQ2OqB588OJGWG+Gu3itgt9+huKW0j1
Bqkt+a7MDDYM3IIbE2DEOnZ6tfPeAalrvVhhxhWjsL2m91gQVzYfjGZY3GYcziInj6FsUXDnqfOF
2Wjs17YlCQdmAIWxoqAUahbmaPz41kEIy9oJSTDnds3Hra6BDOwmDXstPXVwv9mB2vFAGEjiEbk9
bNmujA07OqPD3Cg2RJZjxK5uOFDZd2Qc6DuOw3Rd5JR8HlLHoZrW1fSaxzVPopETw3lunauiLWy3
ShPd1wJaln0KSw3OB7oQrQaN0KoY0rJ436a68OhYkx/TtepVl9bdsS3le73017ODD389X2hLfCbr
GJnuEuarLvGKUaxJpmiqbcDJo0MbFUH6ddz5kOiVq1FPGArmmBvK/Do0rafSRsBMjY0CcAXQthPq
SqHuwpGeR9Yxz6wMAmb7NOZH2b3mxnH3bSmri1l213M1k4c6I1OlR0ungbOWJiGhKoxvxw4xX8DA
1JQt5OSJXRkc/T5iULmB9GZQuMzHkZXq9QESR7Xv2CMNQWB8NbwOVvIaW8bB1uvbCZc9Id2z5nOM
vGKLfqpQG2/1ftpw3OJORu/pdUPL/ErE5HuIHnA0KbmEevDg1YkybypBBpRysJN+swxm6tU1SAYO
O0vxqdYVWidIxMEIZmSnVdqdNoczn4ihHVRLTl/2iM2RIyEaU5ewa7enK+CLIB6P0WqGMfTitcCQ
dElChS/SNnb1WJMAPUnGH0K/tdAMIv4RGmoXddu1huXqTcN0kGJZ8c2MeReHnOSBtLlvtqjP7aJd
pbb5IoW2rbKXTuS7vrPf6aPDnrZjWAGCqI42d/w6AZtNz9/HGfteAYhk7p5+iWr4ujVebG/FNKQa
BpJssemXLESM+AUkTQYKDBvZtb4kZXLbIHgbvLZvzMnDAQPfsB+0o0JdX+EzzJDVDhzMB8bg/CWe
5BWedtdRq3pTtIx5/QhQ41ibV1UurhrVoLk+IStCO9hv6eSERx5ZBtojYRFJK+a6h3yyNDsdmACR
xijwD3FWB7c2u1rHzF80Rk55XGOeX2MtugcFl3i7ze1WmbeNko6NJ0VEu83knDCzfWg9EBIy82oU
wlwjI2DOHvbKrJ56y9Zf23Sy0g5mCBD05of55X/bDLn7Vp5f8m/t/11/8BvFBftc1P2/X/8IVe7H
+67ewl/+APKFsIFL/62Z776RUM1Lv/Na17/5r/7P//PtX+nGW8QG/FUz3itpxr918Vvf/azP+/6y
H914S/yGdkUVpoViheWxNur/QPJZNNoRq3DtBUh/JC4/qfXwH8PyI3bue77c72o9Xf2N1DnTIF0U
rwig239PrPJhqf9JrQd9DZkepqvv+D+sX4hZfmrG4xggHa+Mh31ZhIInbUwUCO1ez+i6ZwQhr7ZK
IltVLt0Gh5vjgUlu3WnikWiLtPLUzn6wBzs9Ittga++zE8HsjF4VE6cig/tMVXAPJOA2535tKROZ
tNVlrvoEvEg3sqliK0fhfGT2Dn0q7cJ2hhciIvsk0e10I2pSLUOKJOgg6uAlAKg9Va1VP0nbZwKa
H3rydtHjlhpjsuTVVCrVp29OySiWwQNg2xDN2TwLO6q8xRikm+D12OSB9cTg8y7hXDMw7+W11XNW
4mkNO3BNJSdlBI7kwkPL1Yo1BLyauo3a1M+mSBx6y1giIP6sTUFYPFNeqP6gWIeGCTC5sh32DC4N
Sa/YkXPJ3pK+aynNPtPkUpZ20/oqGjU3G7gEOrh3PgKXQbUPedy2Pi4LmgIqv8NQ6TBHAgrgPtI4
ierArpgUZ75Zm/zfVL+MNkiK9ZWQa2w3dnq6wdqa/TVzCapMdhujEwtJ2dnFQdKxyVreEreGcWXo
WPOxtsLnqfmFZGWmPirMR5QwEGmsNdGqLN7nokaiLlfGSzAzWEln5DUOOIsg40EKv+eBoqLbSNBp
DBsSqF45ViS94xxYqgNJe4nTPgR2kJ447gawY7NlWy3qsqe3RcWK6BoFs3WwhfLwcZPENYSWWa9b
v7K4DzBLXPLBBvOkOg8onwfcIPwjV43LEPNLhUmqHwg3c7Yi6Vu/DPPpaDkk2A8ItH214+/CozzH
rYBjWrbaxhqgWJmBiWUIoboLI5k2g2GcuZ/fJyclMAlWtJuN8StWdb77hT8lpN66g1AKf+zsloq/
5DU5V6kV5LhpVrVcq3WLzqFtnj++75xJsDuQ5OV1lPxbVF7s7Q60d7rHEQIFOyOeOXxnkXNXEz+D
54C707a4Vcp1LYR1Nz9mEX9EafJK557vn2xjl0lzfO65XKCFH2ZcOpuxZp1YkFmOI2Tz68hidTgo
Tix4DJ5p8Q3bPTcTiennj4tRVCyKUeGvVmn+mpOasQkwJBwzrTUoWbhps7QNjjP5d3c5ZxIUtzSo
RiJHPLka6+lngxtKS5Ssjc4lXbU8Yxi1VzyQpl2IZ/Yk6yCm/7pom9RiUZJud4rHpGCCU3KXwW6n
RC/Sa1tjoUqVjcAeUFURo5RtVNYJGRDxZYhohK3Li8HeslepYTYTegyUXnQkyp4AQzhJra9HTnoM
I7XYTcQubQaxLsMUa+rHd6vkfHwlKE4mvC62EG6BoqodTyLV9z7u8sVKl21ZNc6OPk26wbXjbOE1
Z/6ocDt/3ADrHc4Sv8T6UuzkzDbmDKxvHdnS/uNr7vpRsg64jYjDpImfiOClig3y7knCRYLGexW9
UPaBQxsnMeLXmKmmN4oUrQa/HxZD9hWF1ZyDs/O0QgRHtekLhu7qdDYmYwem6lUJY1LErbE4BSnQ
GTKdYjxrqrIPDdYpceLiNGN52lomN1lBO/KkMH5gaMf2ZSU52alsDlia3HjSd06UtZzMJn6YGAcP
aa4JI0+VftMYTBS0tjmMJoIdbFq2P8W5SgQJU0ElC9kUQ5qBwchXp1ipswt67RJJ8GmLKOYdE1pt
U+nDgMqRjx0M/Apjjw6HJVLuc5sdLLeAhXzsTUwSKcnXRYuhbmCQpzzws6Nbo+GWaAz9os1rrkug
2K5BOcljBzrgXE8VvseY769EL42vr8Dzq8PdgXkIRZ5LM7MCPq616Ripn+b8yF7wveqMwjY6DQuf
mpQtcM2EszIluNVIIPPNss52dlC/1xb/Oe+TDYue6UPMfqIrWbwVTfNmq4qxKRTsm2VtPZEzX25S
JbpVxv5swRR3JVkqxzmeOMIpWZsJH86outHSka5KMSnECBA//CU1ODm5JhUBI0B7xQEtS5O80iyZ
fLLooIhA23swwjTzW3uskmvcgv0xHqHxuVLFF+jSoUdzlaggnSNOMrdRqJtk5ZCXRXpo852hlHbq
BtwzZCWQfVCWzLpWjlXQvyhdWX4l1eeNaSnMqlBO6btdS2VBsKMsS+ux/Y9Mg5tyi6OIkbjb0Nj0
qgSkUY7WTvFDHkU+YIbg2oFMo2wzSfr8GQ+8bR1wgLX5vpuXTnmeQ53GJSE92SmIHMlYs8mE6dVz
ivLJGEyNsRhZDspd0VM+RJb58FMp9g+QCX8yOa91DacpGxArHBuSJ6m7fq5rMkfRFr1s+r0Vz/Ou
WaL3eMV/ycJ+6BuIJkbHqtNByPh//b7YLX52P3x/X50GEDpj1ZLqn+opfOja7HRVvxfjx2bHGpRx
+hW9TkqI3n/LE/1H74blHJ2dgNb7Z5zQMjKhAcPf77OZG2StBJyU7NaQrNDvn+t/u7y/jt+asi3f
u18L+o8i/Y9q//+jQwAOeRvewj+X5BzK8Rc1zo8X/Kj/HfU3cu0t8qy+B0j/qP0dk0Rq7Hv4Y8As
kPrIbfR77f9B6gb3oEPeNnmd/jenDrW/NKEl29zRgE7WV/1++vmxIv4Kx41F6Ne7ZyVQ0Xs3CbeG
+cA5YBXq/FT7kxPYIeCL7aNa59OVwryQEk9L7yZppF9pv0N/CzrdAoMKwgPhRZCepcybzwmHgIoq
sVVumfET5YT/ZrhFtBM8pYsW6Fc13rK3qIuTkMhbSgIvKEBPejV9mW0vAmcTIOV5mo1uvPRNJUlf
5unLdCCxs68D59bTUPf2UzSVSeMuWWPnqIGFBu+x5DjdyfEQOXp8GIwh2ySRpI1qFg6qPp595ldb
mLDvVesQZtlyTpxp+NTFtX7HuuhJi4EO+d5JNJHMtK45l0fozIs4+bwEsn7Rg3D4NIUoMbS5pUOL
9pR6NzTgVjaTdUvWgpP70yzbW+RD0zVDSkGvFn3fu5UryqUskpF28JCH50HRggM8JcuEEGmDFBhL
qZ+0KEkT+peLcJhiIRxeqrDYZ2RDbIwhiD5T8IaTJ+3c3rWWQYfXIaDgfhZRdNMb/QHMYImHZ8zC
XUjb9ghIY9ipRDVIf8lzk0ENob+7pYgyC/F8pFEtCa3HHpUWgm6HXjpfZ6FOFZC9xlI9Rsj9lek0
DEeCtD7irubB1wqTEXJZkkVbT85Vs0DDRGHIoYL5gn0GiebESEas/m6w8nofzhHWekVtXyMlAFLp
xHlWejpK+nscSd0RKRhiQ8Qzl9LJso6uY5HdCNTpKgrRJbmJYfAREWVYw3MG8M1FRt7ZVyIqATRE
y6o2DkLLOUrVROof5mPCGaZobgrikzwyHOsZgX9V+zqSYspCeqdH0oFl5JrRFN7aXfXe8lN6pudL
zRzRluU7UnikPnJcMExR13VvRYMOdB+gNn8K+ik5DLKoN4szJxLSpjm8YImwb82xGXysvwYR2bJB
1yJruRUl0SXuhMP8ZgH1kTzVahpMw2VR7LjE/bkoXccQYIjvRgq021wjdDz7yrerjTpHpQazOdOM
IlJaksYawJRn1UTFfw4xJfi5YLQl9G74PBqjebDnVTFr8x4gKxCDLPd6O2HeLaQwsHkTbL4PCmbN
CoRpF083tGT8M8e5Q8TT5mQ/K4lsaLPRM0cm7FqFYEzsUMS0arWmLolgi/htrTM5P8WTs2aGSIzp
qbjSOkdcl3CZOBrrd6ru7IlVNk5LxYx3VhtKDbWY9ySvct3XeO7cHXT6oAVdcgLMi1o9A8icTb9t
e+nJhnyKOFm6o5Y3+SZOZosJsjOeenQv/ljn6a42+p72V77UV2Zb90ccIvndLID6wzQ1jZ2ZFN2d
4rSXJWJhpmXyDpj1UShsA5mdfrWbUvcTQM9uGSftgwIV/ZyN4DXbgvMXzEVxz+mFXcvOi8x1Wt1B
jpvQxqeIcRPQHN6gMUMc+vQW48ATuqKVRMvCVkrMHV14RyR3tMlLkXh0eQsviVWGDlOb2ftmMXNO
AuZ6tcvxQZV0StVhdg5WqS8bLTMh2WmJdmdWVL5sT5w69MY4WIaeb1YEHQcVve2vDScFhzkl02nO
jeWTRNr4bOWoCcg2zagioogRa2c9WBb58dVooiNxwpY9xSrZO9wYAg2pwBPKqCgNlxsVFwMckzC5
peGbfWMmZu/LRdf3PZ6J0ygUiLxhS9JxoC291xVEho8teLUwTuszDdB4ZwGVukoZeqggnVxA0sMW
nMECg7rukLoNasoyLKLLyPRzEyz0Azy69lxtTSYsVFtxSCaPZx4ithxgB682RA/iSXGKjai9ASw+
fh1UOjOQM8jbRRC9UUkp8hPd6qlp7fy5Lm37NurCaubUX3TPiW1sNaNXzgb+pRtBjpA/Z6H6oDla
9t6CMfgMaEW/t+qpuHDsDjezqNVthlb5mlkYDRNVR7CRpUq6wcSVselGMfIqXZZHO2rli8TVvpey
HskMrtFciardT4ohbtrWSJFs1z2rapzvQ5GbtpsDjTl3A4NZ1QmGU2tkWF0i4B0IplK/1G22zCy8
oe+a7GOCG26VlIYsdgjb8kL2fLQrnYb/uouWo5oxNcPNn59jLQseo2LBgpFXRvtlxsBEBrMyxCdt
SNt9S4obCU9ies27PvUWWS0PcpCaVwUJQp8si7uQuUj7WIejdiJ0eDwthDqFbmaqCfdbHd2R4oJC
IBw03PkEI84YHgkTJB/vU4Vp5FYuJqTltlzPF+tuzxN9eokIm3+Q0dog6U2Bo2mUcA0Y2QFd6lH4
Nd2lQ56b3DAoEHQR1dpkAANXmmOv+gxCizFVOeEo/YQWOSg6MH5mz5MoVTHjLGU00LyWfb7phVn7
HJcn7OzqtHy1O5wBQToXzIFituBI6mLgWDEGyGLnfjeq+cM4TfWOvKUQ8nUcHPgqM78viuwiMfX6
+GyOfahUfm028X8k6/9ak9xcQ87+eXkMaqlsXr6Wv3TIP17zNzunhmeTWhcjJ55JWuR/65CLNe3N
MBEyUz//EKX/XiWL31SU5XDxAEeicdcw0f/uZzd/A2ylOaD7fsTg/FtV8p+ZZLYFIRdUFtI2qmXi
Sn4tktU8qtRAATADwrpOaDU6SMr652ZAAd4cEzW32NBSmvhRsrNaTpXGSYLwGDdhTk/CwkhZzpjS
juCD7FReFwpIAJPnLOM6FR+kTR5iu+vTpJuCHZpSI45PBpp0Ns+F/xr0+wBuhKM/qsYw4p9xwz7v
p+gkBsxYRDOMtqXQSFeYSA40E/MjkE/oJqkcM7pGxDAO6mftIzKjNDsEtvdJvQgU9baO2PliR1Mf
OTfMMRE3O3AkXIoTJncgbmQBhQvFx4xZBislNVpZI0H+uBf+c6r8bwiamo734a+WzU2avUTlr3nY
P170+8kSSKZco54AN68HuZ/CnoQqMTvT+TBIQdLWs+ffTpdyjUI0V9Aq7o+f1oz8jdhlA2Enb7K+
7t/KQTSMP1mgWbjMrTSWIb+BkB+Yzp9Plg192GIyRX3UO2XyJXq3Lhq6rcw7mwgz4MoHA1p74XaU
58YmbcweNWRnYF5g8IJ/dVIILWF4njtxsFN6Su4HDITZFWidOLmFII8NuYmtz8ZCTHMkQnwCY6L5
xN00tKXjOD9qU5BuTYi1PgGCxSmpagUMRFSV18PcVxQZs2CuTz88JLcWMS4uBOfzQHvW3mO8huLS
1bOJN2Hq7duZMZ5vlXF0SrSy0zfSHKj7CCex45ehU6LnvslofJVNCSqhwvxpnjpDpVrZKiQ86l6v
pnE0uXgYQL2fswh3urW162ypziXI8NaFddlwzC7IRwn2XQvpa6LArFUlPxYkn+CDxQHHBonZdD0f
2NoS9DD1Mq4nxdSc9yMqXCjCI+dbglY9IuaE+jaOWTsuQL1iY8Q3gUt4QTablCzm/PvKNj+WefGx
5Kfv6z+yl1on/S6peKCn5hDSUSU9UIusFL1RXy7J1yWY57UK6vJwNvwhLHHEWRxFw52WTkFztvJO
OagI/m5VPL8g4BXpYrJBod5GxSFSlGEXIvy8Bw3Vk+nQIt6neT9eBPDOrelU84tVJekG93Lmzekc
Qf9q6+1g5+mJYZ3cla2eo2PriNAsBmL06qI0maZl/cEeJs/qUeDleVH60ozCG0OD9sWMYfJNPUx9
vaP9SwBKSYK6E1yanEzioFC6yk2B6KzFVQUczXxEERJeZFi3t2g/rAtmy+FzlNuTHzr06GHpTBfu
h5J4wzJ+ytqJ/ACtnPFnVopG2xsRemBpgY8KY82wTIMnUjbkfopM5UaZcBu4baM4qIEaeSJkl6Dn
RInBFGLOnp+qVb5mBZn5WJsC4NqM0txFEUFrwCDLafLwaVuTV87LcigazVxTixG69n3RHcYJPcGY
peGTrEp55Sw4W10BMvkBWUA7u3aF5cbvOUe8i1E3MxeMx3rsYNS9QR6xuBwzjVtyIRlnjsZDUlt+
m/Q6g0p0TSdBFnHoknNOAAWgw+GmD0PtiiDhcq/rHBm7BLU0Y7W2uUSZWTzRjkbfhNTnddSiT6Ju
Bvh8tn3km843M8Qyb24r+3oh8uASmG10RE7VMAmQyzPHwRzV3jhpb0nZqFfKUliJW9fSOo7ZREc/
qb4NTh3shaHWGzzWC9+gldw7qd0/c57LPs3pEn+SYxev3AU7/VQrhUN/ixVmKl2zU5mub1DudduY
gJKx5MRM7E62w8s934BfMo7jhCjKLeaUxzSvVW5EstbfxpIQH2yq8W2xhqhOSjU1XhkyPRwEzX+g
lAQRxJ3ChEqpZ9hnfeWNAUU816VjXJetunoVKVE7HkswVjDvDO1JB2140ynNY7w090mlWF8nA44E
XZf1dGWM2PIYxy3JAyAY/SpX5+Ckdjrel6QNfCsOD/Teret5bGqWRt/eL5infUJyyjezV2kNj0t5
KwNneV2hrsSwgGZZY1srfPKh/hhG2APMGuEdWMwaxc/ihNe6JvrPHbqcgqkzx+Mc0WMqBHX+1BzJ
vgxfWk5N31Y8ntcO9UnrsTqBq5v8aOhxHjMC20uFFDF6XeN80ibmpToyIuSjnYYjINUj9SzqSdk2
pVAAQqp2eUmTdhXQd8LZZP0kzkMbwzrGAKeiE6T/M+21qJvuylEHb5eGo7wfusB+TcccuCIoc016
NjSFTQB+7o68HRtffGG8INYpr5hBN8hN6XXwV1VwPiGeQzRMHBNcWjLqtQWk/GEWSnu2YLjN1Fpy
9IUkFRMnUXQocyBxbjUL+6QIrTy3cZtyixoloSDTG9Lu4k6M5gruCYD5RS1H6CRoD0ZaObuu1ieI
ZhpaByA3b4wmjPdS0b/GVa2dYKe1OKzrHIiQk2xqsG0scszJtLXsa0em6QkDsZkgX3iLVI3wHTUr
XX2aHku1uUcbpHq2aAj/XRmDcW9G21gIY6fGi3OpRVNuFFPDvQ1jvd2HCsr3lGRYvYep2BSN+BTX
hr4j00Xdst7fEgaHdwwCRy9CMPwQWoIdJGoqwj7SfNM0gZFdG8QhkWZaDNBcSEdRRmxIrpnjgNJB
SVy4c3MfMP94G9Nx+gp1D7mYVomMske3n0Iz0I/8hrOv4dr3SqNi2gYTL78FgYcKXSN3QRSd5qmt
OvloAOOT0mAmIy+m3HX91Pt6P3WfcbBDMLXJHBms9EvXitekxnuw8Hg84XgK6Qe1Y3Sr2zUdsbZM
/SmPmCLKqX0Xckg5YM79fYLVfjPoYwON0063uo25RjZKcB8Poj2bqtXtRkdyEG3BMwwhkpFNQqgJ
hj0txyPURMph7K8wskWeUWBrU/XsS01vdxuO9KJwQIoNrha+V9v+EtnZtyaN21WzYIECTJmhG/xb
YFiOOxuGuR/iTj2oSaYzF0XypnUxXNtKSd4cGh7snQSvdEaBBb8NskvSZfKotUm8hXlV47wMsSXU
mbOXetlurYnKSxlLg6DpaLiK8xJlYTbRLMXhqfgqUzpUjiW4P6st3kD+xZjnsoe4D7EPzJG5HweJ
K8i4XvSx2hd6nrpqRT5wKYy3Wq0uPRFZLrlIiQdSZccWreDYVZ5FjNw5IjhsG6cL/dwMUEKqlmer
ai7W6tto690y5hBqMK+j9CnuyGZMjwl0qi3UMDxFzCpck+QwF5zKsV2ycBvo2bWkwX7ntNO4y9AK
7XUSCQiCIUctLW7RmEXbLsdVs6Ce98xsvjhDL/w0Tsnr6hA3dwvdJD0sGSdHvdgVg0T8rFjyRkHg
6rK3Ww+drsV7dIAlASziWx2YysaYE7ppObZeLa4MHmQp0mx6E5dREzS08rneWFBOUeoptD+HAio8
OminQ1A4GL1AfFL1hylvnH1ShArz5MU+5ojbstj4ogfW43/OUv+KTI9Ud44f/7wD4X/LXsaX5tvP
HYjvr/ldo2es0CjA7szUEOp9CPF+1+gZyPc4K9lrDMH3LsOPBoR0fmO4TOHvSE7xKgLUPxoQ9m/k
yVB3mCZJTECl5L/TgOAw9+uYjuGcYQph66ogO9JRzT+NlNME1ZJYnHo/m3P0DN6uqHwTikrvTksO
P4LubLet6vk2K4m79bII2RMQe54GarVNBpaou8hFPAdxD3YZNJvpgbocv00dtnv0N4kHTZZmaEji
kq0oGJCzL7pCWJrkIb8tQjTRs1TDTTM5NC64iDGWMyzqSYckZZq65ZwljPIQG6Hsot8Y6F4AKA7A
nwoGp0R+o1D0uFBYahdkYHM18YDjaSEzV5mMZDfyy2mubMzqgNsrOJS46+4Kh+i7po2/JFatPMdZ
jkKkLkxXp6MLAlsLQSEjZqvstrpZJsb4+dReBjv8iveEDxnwSUWkXZjG84h2oFjOhlRA6hY4Q8P0
vWpkPFJcEfdYqIgbDTA6W60mjI7krO6OJuTFlJPqxlZ33THDdHsNGZCwH4Khv2aCWXBmK+5pyIjT
hEyDp1cxYARjSqDZ+amc85NuV88BrWxvEd10ROH0hfLjYNYkGWRSXtKZUD8DdZZVlvdToiyfic9U
/UpGkZ/CXtkyDRu8OC48bsGHSQYbqlvccYG5/gq1axr8aKcGmWUtlnojUwVfAdbQ+7B1sqcSueWT
mCSqpVWbB35QbnHZTi7yRBgqav7eLtUt/oRlH+jKEYtK/VLqonnAoEedFUPE9WSVQTTVqluOZXu4
ZAByjK6+wUjfPJN392C2cbkrpybecbAIT2aQWpuFCorgW9OGKmU/csBViMST4yOxQXTAcjBmiIja
/KI5Qf+mqPXqTq5Veem0TJ7zGAa7z0lhQj4YQbEhzfZekk2xkZQpKOhLeddmHfHmNuFyzFbA07Jy
OI8MsR9hssWLOdXOrqllBUOrEoItdyYvTRg2A+TBLDHWTv1VGCpdv4VKYzxa+hhf6bmpfsFwNPjt
3CHFioEl+ORKlpBybIDuqzpfvRrn2ugOZaLCVTGSbn6HzrgoO6ZNZfA+c5C4znDpRKTVISbLrFg2
LpIcr8oTcf+fjf5f2egFfS122X++029pNce/wlJ/vObHTm+rv/EjYN/BStVXyMkfvWbb+g19NkM2
Wscf7SuaY79v9fSa4QyuOBVVrkKJPxQZJNXQf4PJhiSDzhSqsn9nq/+zZskhbhcvJI04tkGMxH/S
LIXjpC5Ysfq9pvVhhxjTAS2va8R86r10EPMZTUF0FlmcvhMhz/vpWv0DxRQf8GflkrFqwOm+c31s
oK0oXX9tdNc1moIBPMRu7LVhY825uRGMoPzZivP9/+CtHNvgMaTrq5rl17eCljYIkRvraYHtI9NQ
UUhSzzYSz8f/4FNxKR2EM4SAo3b59a2YjqXVrOsd3vQpJpxgqf2m62he4ZU7/PWn+pOc5uMCSj6T
rkpuir/LC5sGpnCZwQWkaUkkz6xBLO/N92kwfbzficd0FpJZQPsNa0n5ff703dvwD7497sG/+/bI
/qaxy10s/i52vJuiIJAVegM4BbCxkinCGwMZ8q8/4t/fI1iNBYwF9ImapDL69Wq2oY17ug76XePg
iOXeLGhpGFNtDZukysl5++u3+1PeDlfUQEqIlo7yitvkw7zwk0DJANYlI7gyO0SjHcPs5psltXc7
LEGrZfmV+V/sncly3Ei2bX/lWc1Rhs7RDGoSLSPYBBlsxQlMEiX0rQMOOL7+LjCz6mVSepLVG99B
ycpSYgTROY6fs/faEZ2ZX3/jj6dR2KCLAStiR8Kg96HWgn6I1dGphz3rvKCCCgsuVlhvf/0ty2n6
i+ni/biWbj7SMpMh0HsK31+Oyx0iqwIBOOydVKFgMYwrFHsnWm+4CcxS/OaYfnYW//ptHy4aiKi4
jUUx7AM1WiuS9laxKvE7ZzmRVuFCnMnzL78+QPvDAOD9CJmcecKhdOaG/LCU6ST3gnHksbMSzz25
tVs8xeZA/VPPwQUqJgrD9uwrHWBKduWb15vBsRHOxRB39V4NodoOkz3iYvSbr9PkGAftodOwo769
RylDhmYCkjRv598sTNZPrr+DrwvDjoBP9cMdF0hU7HXPY5SOg0sqpzHmyF4mobaG4VAO4kFfN0E9
MrHPGxQdk/tqzv6EyhjPrE9q2Dpu4vAEt//PsLn/5wMufvqrsT4vT7jgf8vf/+WmycLCy4kT6Unq
SbYA8cQm7ZJp3QZev5VtLB9BNCIuGz089nUxExddkbRIPInKKY4p65RZ0XOTdFE1FAXIgtEmqgLU
yaRuXsaD3d3Y3mwcZiTLm1b1kKR9MAwtIvingaCMp14F0Tokc2PduYa/cxw7XSmnC7ZDPR37vJOY
YgoEJEwiVlMhLklFfgRYjzoYigDNgZnocrYU6Ov7Ux2CZwbSQcPZRRQ+YXu8MhNtPhtdC7e6Iq47
Evp7rp1zH4AHCf14yWFM+hOfXO1+fbf++ICABKYw4Kl3Q8/3P9ysk4zFIMblosvkBmlGQrSWebDS
6WGYowX1UFr/9SPJN5LCABaXCRnrzd+vZYibPoAJ0e+7KDpY0t0WVvwVd/JV52C9Jy3h5ddH+OO6
HbBNoNlEMg2iUvvDskYWoqq4Nv0+00Wzsul3HeJ6ZApsg5z49Vf9eJsGKGY8GylQiMDJ+3CbxgOb
GpAtvAUDJS5ro7VQ0A7+b07gT7+FORllCrpVzuHfT2DJSL7sR06g4XUQkkBYGBdkugS3vz4Y68d1
jKMJ2H1TLVrY9T58T04+jOU17ICnyao3xAVlO28qybOTFQ3YSPqUFNz4KMHJfgqeOzve126e/m5Z
+tACYDldyHuMaANLMPR1P1y/tkU/lipfwvYq/O3YhsWOAJx+B88lDfCqzC4N0ync0u//VtSjf877
bGTKZqrrcp6dI0FL0W+uwEeM3x+/k++j3AgcBr2LhPmv6xEYWcOIEkfuq3ioDmYntqHJVHKu+vYm
ks0A5G5oPhUkwCAlNfRpIIl87aUmY9qA6ZxfQbeyJnWTM1Wb5/EVy7i9btO+udcVc8GGwc2FiJPx
WOnixjDBQv/62v78AELEDuRRk0P5zvH+y4IaWV1Y6mDkpDIqiDvIe8Poxo8Jq9i6af1sE0nLXJe+
1/PG6sojeUKfg9R/kB1UqqGJQEAFnVrQnuFdPfv1Q+DO3+C9VUcnwI5DTItm3pQZi7qr2JHH1Pzm
CKzlsv+9juC2+MsRfLg74dHxC9ea/oyRxUSph9WxB3u2yQxz06cdi/xAxybLzIMDEGgNqrP8zV3w
rhH/8VcI3hMkbMv/+LjD1XNHLQa5z4yEKSpJ2eILZdWtD7+UYYb5VhdqekYlkHwlsrAfVLzOapse
h4PyWgGisU0JfMJzMU4jpC2ZJDMvS/jCPb2hpbkcW990ZVkslf69j9FLmBlBZUb43ARZd2EpYV4h
zIOjUtefcQ3ee5ovil2L2KAxlOI35/zH0g14pmnR4ENBYbJb+vtdT8PPzyNsjVDliucq2vsqKzbG
bKI2nfFJ/foW/cmy7VEDs/N0GZP5P8RTFyg3mY0Bbo6r7yF5j7y1aRm5RG395puWHdeHy8g3IbIK
XRfHzMfCvo3iAWa44E7q4ofccuJnJMaLHEizmxA6J/XG9IzgGHnW73KWf/L29cxFdeI4vJgovP9+
Rvs4RdyQMRoYfP2JsMnbyW9RGUffC7//wpbX+80L6r32/OFYmftjGWDDTY/2718YKkNOacotyza8
Ih+EukfDBdIVjVNHzd8IWXqoUxQDsW4oblBvQvaIu41JtfLr6/vTmwmBG28WZFk/mK/ToVciAVe2
B0XYb8zFLQCOLFkZac14LfldvPpPXppEEyCxCy323j8ks3hhlseIx7jIusOv2VjRemb4+Zs94k/P
L0NRlzuJ0/uuPvrriwELQVxbbiP37JER/6op2agqCzHeBgzLJDL0WLkDgSotDUaQnWu6AcV2Usbl
jG/gN8/rj5vygEAaqmWTZwhv34eLPZI7PicS9rkDPnBLvGa8k918rZVmOltaxrqRZbVPUL2DIB/M
3zxWH/Pel5ckRQpjQtwa4M4/3mt9rGilVma315YLwc6n6YihNu5PMrWAO4xe7XnreuADVobG/btS
TOHFBmUgs/+y9ZMcw64er1Xi4P2z+56xEjxD+fbrG/EnCw1mIw/dEUh60oE+vMsTDAtaVF67h/4C
Bs4lBczFhLCllk9/c0p+8lXwEFw/RGBBUvPH3g+0M9m0nd/u+zkqv7uO9u9wrMCvNDzz/+OwqEEF
k5ulpfbDqtZgeO6bwG33wk67O+Z63q7WfnSZdQth+T+Nxts/Vo//A2b2tk6rXv7rHz9ZxPgm2iKU
iAS/fuxUIMiKs3rgm1ImJZuIEc19Gbf2lrcbaaVTSWRHnejfLB8/PZXsr12MZBYBJh+uGjEMFdGt
ot1re7HFiwlHSwZztDNt+Zuvek9V+fiGoNIwEcIihcV1/uFBCnK3HuLZ4hZxO7PdeVr3WHASd5w3
xPUtiv9O2huPmrxYt44ajR07R7g08+Qzpi0DwcOVOvQYD5HUxZPdKBLuugq5zoZMNcCByGuTzwS+
LzDkQEiM8wVyGllZKfMcDgnalocLYBMqMVq7kZQs2OdgTPeA4n2Q924HATDOE+vBG2zyLgt3EvYu
s8rJ2zphk9gvIXKs8puX0SwhJ4odTHI5JfBOYTHlXfIoC2IVDkVFd21PbGTpbg2zsY4lBCdjj6pP
yRsBahHcKvr26M6TxD3CdgyMkUy+DrjKanBDkpWqXLnxdeBXqAYH4dTZbhBtca8MBkDHrjLqC6vL
EbXouCPPIUzSpxLJn0vCG8m/B+ixMTiAAYbXTueYJrZkvVTdVabYToKqCGHs76UcQ/QMijyGTa3I
AbksDeDI9B3Kxt40JRrLlUqDwP7sE3iHhDfCcDEHqE7uG0H4457MwEzfQmFS91Xqdv1WG23on00k
LmjntYqHA0XstGsDsgewT8cAcFAxwwyTMgv3FUK8eltES/vPNOwwX7VSBI8ZipH1VJSQ0aSbKEYz
TSMuymC4o8+7G5RonqPGLl4KIzDPfeWhYSxR9Bg6K7ZOG56GQkNilbsJlME5QhShXKwbpJ2ne9tF
LpCHkNziQR0dpUfkUPJzlnvuSgxI7YZscnal47y5jjFiJNGYmd3O36MBMbfYBT3wX2TrUDHPq4zp
4iWU4emL35Oi5w6gmypffZ5bT1woZ0KQOGlgesXTkvPgGV57K8Ky2xL2kt4irZ6RdKbWZVAWybWD
zHLPbgFYcxo9TbMj9sKwSJlAeEcCZnSIQhfHSJYPFBXMvwreElihAODlxXRoe6xG6awFf+Snd/LU
6HakXEz2Zjbzdjv1WH6yBAJ07uPiGnEUMe4KbqPAPRNzCXZ7DEDhzd281oy1NpGt7f1M6XqO4qJ5
hQFgXlUJvDFiB7zNZPbdd89ooUn2IBIJAiv2DCDFoStIBPSraDo4ZmofpPYZ4U3qyMBsl4rG2uVC
v5Tm0L5UaXSBYek+HfQLoabVdkTnw8w4eik9kGw8gWVwIPim2imjhYYljAfU8dFRRk66QXgZbM0M
wGvB7HTlZuG8Sdg3nNMORmkbd8FZDhPvRUde9ZpclmKChqwNoPgtKpTA6dOLVJZkFiPF+u7KfiDs
BBUvXn+kM7Mmc7qtZoetuW12pKXWadg/wMtN8DRy8zyXDOvBZLbsI3iZskhk8TB+Yvab37Qjd1mm
IWoEuXUwh1iTYNvXjE1niMP45rcTD8Q2ErbQ8irQYzzKTzrpfNmSn0QgRL6Zpd19MoixMbOY/GCD
xM9m7xt2/RXeYd5cOHlhD5sS86Va6Rpr5JVheKADcj9AUFRoJYwj7VlT0qRtCWyFMAeUPK+KzRIw
9JDQ1b+1i8x+gPiap4cx87qtICn5xhrtYAfEBxL41NKMS1JpfvHMiHqS/m6z9WezuGx4yX7tZRB7
cBJiEtxHkTrM76V376o8+h7S3B8QMXmkP75jeGYdTI/MmcrvXdNhIdOltF6Jru02bNHEKazs5hNZ
uuOG6Fi976lYHgLtAnuTfI5GYLite7s9oskp8GpW7sF2HflMF24ZxCP8XsLGuRNASLQvCYnYX9sG
s2I+GbC9W8Q4GcD44uBMfb5LAa4/Y0CA1+7X47jxIlES/TRLHo7CNkAbmwBJYs8T64yC60CEbL7x
aSFv2ZWG3S5n31RelA3Q8VWfxgoX5biEFoNuR7ATL1b92nTBg5Qo27F9JsBlR9aRYxxmyT0ekGJV
+91A7Dan03gCdMAh+k0eJpcx1LkLiITqSdnTMF7HURSf0qCFzGHChqmB4Vy5icunOk26d83UQ7Fo
A/unEmmPHma+EwmizSutO3tL40zgm+JR3VYYIHcz7LDdWE9uufd9Pz4VRaN8pKOJOPEQtTxUXF2a
8O0xx21y8iHJfOlU3N25c2c9yJTznWa53s/Eve6DhJNq4Fa+hALZ3jWia76IZYe5rrx54Zy3WQpz
Q6QXYioXdPQw3Vqd2x6heIdXs5LNl1433YtKOK+z77dfUQGi6ZiHhNNKTGt0JCpRo87o5RvMaXFy
59YYV6oO49OEs6Wh3iXO8I3UZxctQmOPOAOw4lqRvrJ4LWM/DzOCpuBCEXVQJfAHg2GIwJLgPn1o
LEClqQBn2SDsvvHEUL96MQihfkhQXNmkyQPHDigixQCKJO6D9qg7M9rExqAuu5KDd0N/egyMjHUx
XsSpC/WoMY34NKBZwCcdCCpwaMVMLJy2OHT5oqfsQ5o4G0xlGNRRtoNuVtB44ngkazGbGzAaM885
baxKPmtN0zpAzfnmxyhqSYEroEz3y10+JABoG6Kg71Pwi08u+nV/Pdb8krAA83PQd81nBzz7vRHO
MNGbakxO2iNicSUxGr0UgCRvA08OT2Yz5ed0udx2h7xVwJw5ty75SFYOFi70ffRzFBnJyZWctSBL
9K0ZG/q7OROuZExkLKO1CaIzodDugVwZEDnOyCfWc36mZJ8eQ5OJDIZXhCEz5iTCGcoEh3tDm28d
DUlUr+i3SKwEnjGitjNqcFhoAEs0q4YXnd2ELdcKhysRlqVS+HCTgTtphovO0osnXm1Ys5JTkWe1
tS4thMmGk9HEVbrgWpuShImD59QBFgvZf6+RJAlmFyUxQOXYfgeDbD25MaG1apQEz6lsGHDsTu0d
q8X8vbazplt7NrJt8FNi+Ab/eBZcM1RLRtNwWjze5HJvjjkOaGRf1sNsF0gLe5PVzPfUN2TK7V0f
wfceWrvB1qmbT1MWtXdWH8SnyGvTfR8C3kllQBi9TJbQXegPh8qI++cWxY551xmBZI1HBSsI+qw5
eeBhr9kTR7tmiGACoyXw6Zv2zsBA2AleZxn0N1HZxHtVFOrC9UouDa/NKwer8rASfpzeeq5sdg04
sseuURCMQZr0cc1/kg1c4Ug1zhdMNWLnNkTONxj1N7YzIR9Sjre3OF8rJpruJu87nsPeKfXZAjp8
SxGCptHNoie7iF2gifU9RpBriPqgmhZiaNR33WYcwuympf9DqoAif41glkbm3skcSe1OyDveL7EF
gJhS43qCwnaqgA/ee5FdH8IJSSmLLnZhQJO4NRDOHUTaH5XWxSbl2bw247G7qmK/AudU6RWlPiVg
yPiPFurnEADiIfer6ZzXynlThXtsU9NiSQv4w5GgFz0L/lLvXsIpdZ+pt5dUrqn+Eo7LnKnudwmd
5UMb1ZgmQBNR4WVYNcBixmezSkaUss2FVxftJoS9Ha9SmGfBOH+m/1d+ykvkVbxzOEm24cYs9Oxw
1r7W6H2zPJcH2AcI/yPDPOWlC55oGMRlCUdg4xZ2ecf/8WnKR8bD0MI2d8YwPg+SLxlE5N8OqP9X
NKb1ik2p+zkE+P3kyb64SFP/acJauKddmlAHUsqtykXKVKdjcp0GNG4gOxwihHNfEjMaMccY5r4H
ZrQJ0sHZjETK0O1N+tWY0yqMtfYuKS7c58wV+0pM9Y7HiQW4ztidxh6aqbAIw+8qH+znqXGtm7AM
Z1QLpfuA0yVbT9SwO8HaxaHJ4mkhntxpxVUSSk7tzqcuxDDVxdsY+/+3mVETJuS4T2/ajNsgrYBH
IfWrGpa1BqK0W2YS7THgaAYIq3BGyTb4HgW9G2efM+wuxxh+PozXIlsJ10BOl013s2k/96lR7ngU
d8RbAxVjxkZB5g83pSuiR4LDKTNcRQqLb8IsDPr0HJjwbfPSCS6lRkoXmck2EQVhsE4nTpiqa5jS
I4kZM/FbB61rde0Jg9dOGRg5DxzmsiaeMhxBDngJckSW/PkOJ/2qMDIeI2Zo6jqM+uyltF1vLywa
8LTWat5Y8xLJQX7BdBtCFrki9g2eGm8GHCRDl+XHcEzNs/DROGb+dBGRYqgCmV9j2qwvZTX6rPp1
wXB07MH0yR6/Z4aaGv+4NRnhCzlH6OqMz11dDesyEfO6BU6CAbtKAMWp3nqZIAscatv/Ys3et4iU
oFcq1oKMs7Jm0ZLGI1AXY+eoId72/lDeaY+KpdCdxdAbBfM6niIoXqU5XSi7VOnRcLBcbBQSbv/C
xwXCO8b16pMBTiNeVdqvT7RvFoB4kMU1YwDoBtyjInsty6y6s9ugvPNS+sjY1VhAs2Ts3wppm18q
mSVvbWSS9mKTU3pqUQHgIc/qe0hKwfjSUfFw3VI2OcSgY8RQhucciibgjUJG8yfelvTO5gLQCU1/
/grGuP1AfczONC8T9xjnk3wr87p/k4OkiSD1UH7P3Yqugpz76NWUmfUlT5b8dUIzpltCnqJXO8fz
Rl5QCrW8mSP5ZoiG5GV7ViEix1xU99BRWBhkMo01STG9qnduCP5ggzd3MQHZAwVOXRX1feINuaDG
rKNXYQl+Jmymotv4UInFhhQsbqPK0X2+UWA6wMYjKw4WcD5HtYQOlcgb3UpeprPo2TealbKS9diM
abyjeOWTZyOY6oM70n7cJG6ojb2hlxKgZ0IaweMow6ssMUnA9DqyqdbFeySVMfOqI9tziPBRKtj9
8ZAu4MdYlN/tYeBbh9bRiDGBCr3+cTIFURPDCgkSmO1ZmijTfAvGBBgXr947IbwIp/Uk1sL3poBj
udW9QD9W7Ys0o92DsiBlgwlg/KKx6AKd7FZMFlGNs7jUXV/fC+wlDZeQeSt2qZbjIweLfkjXmHl2
KVExKEybCD9I++jVd+XRG0WVK5rk2jOs5CHXyt5XmP2fS5BLd9D54Q41TWA+QPyT+mKiDR+diC2a
0Ncpk9uDqpzfGnsRF8/TU2Uw/6tFseaa8OzS+0/0hr4MZ1EZPf9+JtLrLWX3kuLHoiLWUslvIEay
Yh8OXcsAI0Q7usfsaU/rwuT5WRHxhSa6ov93HNPFBMN9SEUnErfJDqbX0UTpmK2ANGxJgeJRx3PF
z0LsnfBomlG+qmCmgiOaCTg7Jcox1+1SQhZ+Zfdg7Ozk0cpMe4tRxzwyk+4usFYAzYyDCexanj7N
czI+jpgz/2ir/69x+3fGbfr5jBj+0xpeqMN/0oQXrPG//nHz7Uv3Wea0j//AJxze/vUPRArLD/3b
uC3+yd3vuoz1aMMId/mrP+0G1hJtLXyaSuB9sVDT8P0372BxdDtI7pCn0H+lU/0fuwFigP+CAkb2
099Hf+xmEKFYPMi4GLxlavP3cVjhDAZuwkRdOSUC0OR6BvRiwwF33DbT1RWFs6ubkuQymNzJQGrB
Cl/N+MBsxzssK+h9UQbRzLbJsa87K/PYlkjvaspCzIR9YbCuSywJKxtX1a6a0+EFSGB50wV+m22U
HQ67sA/SG3sKCJIiogxhmgIf2liJXJN+5Nz0cclOyqfnbNKLuM1zs7rtx3E4h5UHpJ0Oaf5E2tt4
XDwLeCJoVcAcGaOnwUwMe9UGdXgukqA8d3b/5AX5fADINe0Zg8S3Xivms2kV3XmKnWjnhPz6M73S
rTE6/RHf3gyvFLyJ8lChs17APAGKUzwMCwjFX5Ao6TsdBeDVdNsuyBRkwskzFKNBr4n8bDbOAlcJ
E9+699+BK5OXbZWJWXplmNV01cWgWQIYLeU7rYX3KuQWVwFxMRecS7WAXUwILzQEkZngWpMX5N6n
Vy2uDhaHBixM+k6IabmGlEBgYzAhJDvwEvOxK13e08kCmCkUqBlkVe9AWwA09oKiAep5Ym+b7Ug7
pHuVAKyRqHouzLGGe5NUwxW8y5SEqYVx0y+4G5qIAx2aEP0sWVOngNSSC20DyEHFP14x8tcX8Nec
z9kC0iGDp79nOgZdp1xAO/SLUHJ1CVGA5QLiYZhg7lrLx2AaFdWd0ZvOfa/d/hPA6uK7tqX5YC9g
H29B/JRSGDdO6u8QtfQvkG0gAWEFCQlFBQ/kwNJCrI/JC9ugCRULjNC4AIUgB0xv7SjlycIHdpVN
9MFhsYLsyN55ROGCJiKTDkpR21lAN4x3etG0gIwo/5K7Si7+W28BHekFeVSaNckHdK9WQeh+VrYK
LqsFkeQ6orlxO2yRwwJQgj6JAGaBKk3vfCWa/9lVs0CXCrABF+YCYsIUlt3iqQPOtGCacirEZkXB
bHwlugOOU/TOdGrf+U6BD+qpSj3Ivwv+iXkFjZMSK3dmFOKFYYX53C3AKFA7TDldOVynfoOxu25a
xXY0nj+1RWML0KTNdMkIIH6gKy1OQeuuumDZdiq/uqXz2J9tRXp7Lpwe0JOawdtbVuUDMWkXkFxP
+CA7FFgAkggpxk0BnhbySKKDTeDSAcOcLFYE1NFjJ6OXHHqvi8onlpHmVlNiX1Rxa27VUIptCqr7
2k/w/bPJaRpsICkdZzIuT2VcxqcucRkmtZ7zWqQF4wWe7elZRokPby0Y9L3n5SgsgckZ2zmzkgsS
oMvjMMNlAMYEEXlN81moXdWQk51FSKpIbaryEnVfED/5VtU27MHriBqvbSNWkrSZYejVb4Vl4pYe
vHK6dmYfP26aizTfZFoZT7GSMtziJgkjXtExXIvUysANZ1Vr7wAPzSSpBc10Zxem9dxJmIeIQe2u
aXeFVwtzukbeFUwpF26Zwts7soNhxKzjUXsMXSZzkOY9szGI7I+xXzb9uXeSATB7W/K0H+fGJqly
3Qfk/DUbV0GWve+yKcZLHJPoXiG3KsxRPJbI71p/GzQYoXYGJLXsTftNY+V7ZAFd98fc83/rgN/U
AZaNzv9XdQCI0y5O/1YG/Pkz/9eLslj6QsTG74gWB93Ln2VAIP7poQunxEfru/gW+Kt/e1EoCf7N
OTL/ifCR8gFsi8+tY/83ZUBgfhBK0PrE+MiHmYySmWJ7y7D5L2q40K4rgqUDIrCC+NOYJxNwFvYj
iIVeKsO775RxQTJ0+xKU1gtvW6Lufb0DN3zsl1kR3T374IylPshlklRZoziEy3Sp02az8ZeJE3y0
7ruOcEPUyzyqXiZTwMCaV+yP5tl4n1stEyynYL4GWgVmmlFNgLz8MybG4HaED5gHfXlZjeSvMDtY
WsdtSyapbUMuY2rGcGvdqvKkJStds0zWMkZsJNjOd0JGYlP7xEZaehwe7JRXWLxM55JlTucysBuX
yR3ZO8+eW5I1u0z1/GW+1y+TvmyZ+ZnL9M/yJEOXZSJIS2/rMiIcGBUOy8xQL9PDkjFiPZBMqpiB
b7plxpgu08Z8mTs6ywSyKVpaBctUslvmk+MyqSQHadpiC3zrlymmu8wz02WySXPjs62YdTKu433K
9BOT3EjbmVnV3FcxAItwNS7T0pKxac/4lGnLKVrmqYPRTheNw2xu8mvrHC5z136ZwKLP3ZXheIcv
sTznLElXaREQB5KhbMtp8BbXXePE49YOFLuNqs1fBjrHdwj2gO1Lo187TkU7rIlVd986OOVhE4tL
N9fsbY1SdBdx77XsPpr0pquL8QVwDeMA4YVPU+mQnQieggFOzfQrAae6lSA5Di26wTt/HClpSHBm
FmYrcdE7QfPJTzN2qpmviqcqrwguKJj4m8TT3LjV+86fwJ98F5tNd8XQKNg0qWNx8kJ7INplYI4g
7abCSBpFuGBrszq2xky3qg0qH3ROseRRWXUJeZMJ36VG+LCzRz979W36DJspiqst2pHoKbPZygdO
VG6nMq3vrby2bhxvqi/dZSdI2yt7bRrIfivCr9m64n23dmVmTFuKmulWC5XeDH0eV8AT3WkLOILr
NxJW7PQjKjuBDWTTtYH7GTNk8aQZd33pBt85QKAdsnUse85qV/NvEjXdcgKNNQPqlNBbpIoPzIwQ
+/d8JNpJPWzMKta3dsytKQZiGy6EVBx8S5LPmVcEvyNBb3RTvYFOUy2IAHI016EJCj4Qr2rSbmGS
VVutSr2Z+rL5lPD87VMPgQ1WCDrf0ZRKb+UnffHUWFV6o1sGBimYsr01OM03MdFXjoa6Ob3/Zhku
nWCHH5+PL2zbv4O4xKhAdIJ86ygJ7txpGZEZffm9WBo2lSCXS2buuK49jToqXQ78vWGNlqt/9KeS
f1hEmX0QikVkg11Hb81QYhsg0On1/U7Dj8y3zcjeiVjT9C3TCSZIQFz4aWyWrEKaNMw6GbQ80bax
nylm2Ir3pevfdSJ2DzUc17NFbwcsPt1JOx5894J9Cave4FZHIhS4ajYo/B0km/6t95P0poLQcaL6
1ZdtZNnnCPjReWyNcptwR8KNCUX0GtrMy0ZRJoyZIiKu4QXwjb6u8l0RJ8Z9PeN+mD26X21MV7bG
7QoIiqsFp6i+T2MN9ETmCzTRwo2xrjPOnPZdcWW1kqhWsiVIqvJiPn4YEbj5BVFT88wfaEE+BYz+
1nZbEwyezTeySm4UpvHBkA+qpWenRP1apUy2Sk8DKbm2+4H+fnybLAVw0ScXZdZ9F2N4GRLyt+rp
jFW2f56kQxcx2ffe/BSz8dtQ6ARXHoN+hsigvaQB+EPX64Ak83PPe2xgJ4i/ykot70wX5FFamXXj
kVG+ya0g3nh+46wtHxcEfIUbQLSbcco2MqqPTuVHt1ZvTCdrssnxrmNUG2PgkTta56RchMqFKUTB
6qMvu1AK33Mf5KRPGZ31VgFPUq39ra1UfdkmaXOZzQPJpHZpHbDbfO2s/qIKxB2vSWK51eDQn4qj
T0Zsv0gj+KoHLGckA5ekPUIxLnWFIah0yFkEUIGUoCNVr/G8+n5wljD5JJvfSgWwZ0aHs+gPIXRM
91U2NMfQz/fowaGFiJkLnHrWbmqHCPCszvF2Wo+epnlH8+qQT7o8mFAJL0YW4Y0ZDM12qnLiwcKB
tvS8sH7rT61JPulU1eaVzk3/2HHjo2LwzA1A6U+mVbZrkjBWg6W/O7o5N2ngf0ttZmHu2JqvPsO7
jZXnDz3Ghs8aeNOWZ509rkP8oDlUCBEYeB9BF7rtSs2E7E6OKi7ibHZoYgWgzWamTGF035byLdF9
tDWrQN8gqhoxc8ZIMtbLfkyvqrlb4sbs6qq2vBuwZPkdt1W3BetsQRnV7na0h4qwxcHILvIqp8CV
BpmXlt18k4LQC6JHDrqs6Uo0zWeix+1NG8iQEC31YkZQ3Ag8JvaTniKGkOErFs1PbeLsTd1Gj6PV
4LFzcpJ9mXOuaxeFGUn3jxEuqLXHY8hWsIpfgoz3cCWdTY9s8WoMaIxTJARvri/U2afX+pjjAKeG
gAiBssgjsK2PRiaTdhRMKFqzR/CnbFSAk32TePW/MTcrjmFX+ktMUIRMy2A04bnjLpf8bFw6gGF6
88aPsvrOcZGlkLBNZeUsCtGmC24a1YyvlamLV3Ajzo3X4xkVVFirzgMVVvAUsZL3KVPkpBLw39Dd
hCtvyuIrhWTCOoKHtQiYljNZTCHb9iBuITgxw3zqvck4eVYHQMlhcMpFrM111MXwd/NsuEJz7XLH
VFBf61Y0gFjmkdfgNNQ3dWD5Rxe93zZqRUnQURs9hXg2zsyZ0mw7S4DIDMwrg65NIA5UCvneIoQb
onTBpmkUtbtNuul7RZLMySrj/nHs0vGiSfz22Wt75FmshRvaw/S4/ZG0DrcBS+PPh7ykCmOabBzN
mgWsIR3wokavvm66PkPzoSP0L1bAr1Ugh3SLLz485pXsovGUe4Z53UVVR1ZF3e1baDjrYcyjNTXD
NYj5HUaWfWzH9MOD+VPWdXWzySqFkG0kyXu2gK+lcGR3pWv267rL3f1cz9dTmhArgbRlBfbK2YlC
qts5p8bLVS15c6ngBE23uG8zOaJbyo1PTh/ekF8lv40+7YcWyu4ubDyA+AUMKsMhSBiubUom8Mwj
jrlu0TKceYPWp8pnJ90sQCrJDg+y27SfxineSGe+157j30ypTRxTEGR7nBJ7j1bzurAgGqk6/tZO
eu/0vPJUC5NcpeT+TeY0HRe+0XrIZHQgRugqjduzGwmx8aMgO2jaWZdRhosFiYOR5NaW8e45zFld
rUt/ILBm8fsmhdXsc5hc8Z3jZS3khkGO4OHkuLS3QoOuw1PMhp+ud2jGmoHBWOjpMFH/zleCUiVf
Z3GZiy2wYLWZgiVyUQz5lEHlVsNQb0ovRQUtY5Xor0lOX8tdeU5U2xcLtY+e+p0BHW1XVuEy+hnG
+8if562l/4e9M1mS20i77Ku09bohc8eMRW9ijsjIgZETkxtYJpPEDDjgmJ++D1JSNcmqXzLta1Fl
qjKRMQGOb7j33FnfRKlTgT5x7GsWDJ/r2Uq2s3IvSVAZa9jjAD5QL23ywElva+Ykb3qspnVqlvOb
1LK9HgpCYRPZf2uiCVGOY/bXft9bG1gx9smGZraM8PUdCx/zzOKlvkSUKlszZPU6Gd4XLO/hqiZH
5nVoowlVRANArwzDU2Ek5AGkQqyzWoMl7BOw4+wZeFSqHF+nneyFHzwEUIlWTmZfzRaFNuuBd8+E
LGLXRXPjSpINK/trTGgTu/kkOE0REEzGEkvRH7FKeRMsDd89xknnYSg1dby2DxZc2mOTBvcCc61Y
1dQyBpq5NjvOc0hGyTzb09lGhfdJ5cX8nDciv9Zx8ZUGNCq2lVl3LDPaZVdD3vqGGOivdVHw1Dfq
4t3r3eXMCtt215XM4RopmhfKF3drokC4tFDn1tRAFytJnVsynSK9IkvbOgmynDfeNHOndeXw5HaA
tGpFfNHMtBLj6dTCCytrwHfw3eM3hKFA28M0GXcFAQHgqIIG5QmtITnPQx7474TScnD0kSMvaA78
5xZP1wuQqPJtJr5Usaa3bIMj3wMJ2QGoZLyKrM9ZBH7hIvWD3jtufTkfk0UGqBZBYLVIA5NFJCgX
uaD7oRx0yphMsjQdyMrlxW/riKIk/VAZlovgkOXdIj6EG/OhRaR6XqSJ4+9CRWsRLbIt6r/Hi5DR
WySNzSJuHFE5ZovcUS/CR7br56wBPaUiRJFuIfo7chTVhZR7NtqLeHJeZJTOIqhsFmlluogseWOP
NH4QAQPglEaKFDP/UGV+jDL+O/X5u6kPCxIWL//z9ucAaSpJftz9yN//yB9DH+nYvxELJHAc4vqX
YDb+NfSRrvgNkYANdoCNzEKU+tfQxzR/MxfFPcMZrAUu/p1/DYGk/xu5P5RaUKP/eRyk87MNjKgb
lPXLWsp0sWaA5vhlCISnN59TJzLvtVaLXG0uYIYCZyU2Ys7ZJCsbbWGc5M1X5SH3jOPMuFBcTPvS
Nibi4xIoddBQl7SQMB82BrHabWAoiodevWgh+Hu4HFHfG3BT79KGRKQliJitPQRPfCfky32IDU1D
AJ5ftKUf8sUKitMF1eB8CCJWMLE0um/lbICzxX9gQ1RN4tuxZFJMudMOr4DwYMha8ZRQU/G1reOo
p+1tsmbe0QHXJyKK1VtHGstry/QVGj+rboQL0wtx0M06ICHDoyme2299E0n6l9w+RnAxPkWxiwrM
SJJVhXjhcZn6ZJsfrpf/YCSxfl7HffwEiw+HX1UQ6CQXRM2Pc7iCHUEKP9KFc2AFR8fqnK0yWWqt
gmokQ8oy69ZbkVoc3FWeMs/lYPLRlOtXRIdlgu4xTqetx+r8GMxdfz2HTnxj4ix4l0lmPJe1oy/x
xGDCSdL0moYaP5+/dPK01P4+ismY7LRV3fp+8whfEAuuGs54EswHMzb3xMy9p7Vbv/31hw5+ts/w
oW3hLRcwrA+xbEZ/8QAqbEJRKFR5b1dF+CKXXz+qKvlZmvZ4Z3iiOXbElxyLdCB9L6Z6ZMrfzjvN
04TU0VG8qUwuwxdnGG8jAEwn4nac+3Din2p8/99MVcmryDCH27hzSSmM6vHO8cMnhjEmuBZGJVlJ
Gp6b5eKQlAOGMKMx9hnSuQ0Ay3Y7i4Jr2mpFfyVm6710u/PQmPLQdqFzIE1nURNgIUzGKduODrmK
rHViBBovuQrSk21Xw1dowQTPtdbwFQSvdfSmvDk0LQkGYUxBqvpu1ybDeOGmzG68nrVprvGRZ9a7
QFSAUhF0qd5k5JdegW4v1gldR7dJEtTnFVqSPQEyzCkSpjNeiVZuLPmVVi3JRtcFCUnnyc/N5wlb
0jc/p4xAU0SvDsgKqhw6FrkrY60P6GmSq7xtxTXwVNSmpeyvHSqVlpadrMxtHc/pYcJmE6xnOzIv
RtKOt7qVfKHmMvQiWfkwOMu9aWQzyZ2DfrZjXb8FaISIkW+CtWBSdvPX184vZxa8Hd8kBYCKWFoB
v+UHPu+HwTXpFSiue8+4xK2YPyHNLPeG1EzRxoGUdY9gWfy1XDtNNX9FJ4+DpdUsD7Etx++pqsYb
5ZrhqW5F/ezVttrkcS72NfS2kRXZpmYX9FjU/C1Z3zhYMYgH2uf89ucKxOxKtMjICUsZyY+szMso
6A8A5vNRp86YrnFzJmuOq2nX4w1cDtQqo0cHb7t1WoOgHSbq/J1jP96Qqzl/+rhsVYoQPUnc6bqp
yXaUCsBYlfvis28U+jnAQPdcGnNNrmkCR69A1x9DQyuTt1IQnlM18PsJDO1i3N8drpdpBsyW+bF/
64uaUdlff/0f6Igf3LR8/QucB2+yCw2RTcRya//w9Q81IYbR3KAnbhQ8wRZ34WpqauMeTCqfQKYm
XXatjYd0SnrAyaMK1PXYlPG49wlsojXnHmQoRPD1ifBt9Zr1Lo6lgJKIBZ9swhfGVnyYZeZ7rJPO
2P3zD2Avj1fC2Hgu4z74+QOUc6YbiTH0kruAAMdUjjc1mOtdDZcb7m/JORPWA+eF6XLElDFbZYIW
1KsIhXMlBzdEWb2ElUKtfQWSLc8QkEk0NFH67urcDx9yr0ZDFJcRHelfv/eP5/EvX77tQa2EDARv
3/71vTNBThr4rM6l6hx03ey5w+9czSFRRFgjnuSczNfpqMfb3OvLfYuskdVGWRInpZL+hNmLjE5m
ksfcGVALQlp8aN0CNehgA8Jr6q68nX2dnGk/xruhCAhAb2EIfwcByEwlSIgUD4fuKObZx5+0KNQ7
fDAlpniPnKkUGfi4DDxbRPzPJvaVg+GjIdYYvrchcKldri2A+Xk8viDamPfN0IfU3nGzBfZd+msy
ccZvEl5gszILG76fVqbcknMT7Kwqe0O/fNAxaV0rK1PqmNtMvEqPW52aYLz7uPXCwIjem9CI+62b
8X92zM9O89iYF9onRuVFavVrxkbxu1B63qUkT79w5fXf7LxYTpDlq0m9ENp1OV/bYtGw2QUnn1rg
CpNZZA9CmYRy2LWbfPaK9KtVoa+so3g8ZoOpSaphMGggBT4jFNQbh4HsDSxPniV/fSFQJHKV/nQl
BBag0MXYTU4U5eAvZQNnNZm4WV9f6Mpbj1wubrDVx9lM9hUjEcyVa4/IpYRYtTjaUYqpVxcLFGsg
ziTCSvQxNqC9x3maI7BmRIffRyRIX1C6Ftgdyl1bM7lacSeJt2kQ+SPHf/tm0ux/6xLPNjaklhfg
4mMfn0FJOXbdl62zLTxQwytizsB95lYe5rtchghFg7noDj6d02aalXfE4vLIvF3i8sRNlCOgSPaY
MoxPTEImLEad6N4x9XBEZiW+0QqR9ihn2B3ctQcvT5aSc/ldUUa2zxqVIetvliqjmczbwJqepUIc
gqnAWvF+4mLFyKHcwxjlYk1Nba9JXPS+YtIvNk3fZyfSvcRhDvLJYOQw1/uZsVF1TaiEjSC0y+In
ngPJkzZSwAizGiyIlUmRPmtWDGw5stqNDjF1C8oXi9MAnaiK343AkxejH5YCB5HwSfigTA1duJsG
B1u0Ytvfbtm/EIGL25QjLydpU6C0aPjnsO0WUWKM03iNDcS2Nzmxuw9R1OpjiPnJXs0ytd5iK4Sy
EsGsya5In1vKn2D6hBS7QijBLOaNeD7O1bYucARysou1UcIwjZwhO01cCIz/BxZhhj3FTBtBp3yW
1QxiZhLd/AnbZMg+BbXQpaG2PLRQ8aOV1vP8HcGYf8RpYUBtLzLSZBnsRivU18PW7slN9sntjbEI
09kC3uQqTGqqzNUIVqElqpdGVoVig6w7/+55w4XWOU/WDmVriITdKxkdIt7wvCK+MwtvIG4KtMhK
B9P86eNG+m9n+3edLQ8RHnz/c2d7fCeP5qfG9vc/8WdjK4Fkwq6EXglI2aWN/f+NrfRoX4khBHhH
Y0NLSbvYxv/3f9ukO9HjCGG6nFrAnKj6/9A22JIMJwzttLXLeUY3/I/EDfbP/YWzaCotVJWAOpFe
SuvXnNxMhnXneKF7g/LWOEZhOdZXJS4O/IE+trJFVcRhbrFGFQGJmzO47+ANLd63GKrLve1llrOW
lfXgogN8zjwjuYL3QIpHbvpYAoiJRK4VzDqoNgbbDNIJczOCsxsNQ/0oyjo0VmWfENdylQWJRmyV
p+mNB9iTZSAlwg6TVXkswonDL+3qNdk0xHUWUOABUzk7vOj0xWnQfcrA8xKjIobwnLMIOevObPeT
29cnM2iG91kCbiZi590OtHjJh8rbC5WoL02RiTVTexdblX61mpRbEzMr6zPPbOKreYrHg1CVveOH
Mm5K2k+MWl6/i4VP/bVuoC33DXbHThb9zgHBS7lGqvutEcfmcz+NC55UbeClqTUxCeIyAce6tF1d
bmBuPOdOEjyOzjjRooMrVmbwPI6+iwpyWodWX3yi360PdteYN01R0OmxZicjlRysoq+Go+PGyXVg
5K9BW7M8hOmwdfDtXaGxDPZ5ZfRvOvPC4xQ61o6c0/wbSkoKiNSX35bCteboaapDYCbfus5stvgu
xs+O9IcSOHAaMQn1o3Vd5P4X0+yAC3mEe4x+9VwkxXNt8NJIxSA4xEMPm4YEcArtagvhy1s7yivK
lTeULMwI9XYkQc9Bce/NI8gcnCbquFyRj3Wv3R2OHfwGaCuyAzv6moewR7BAXvXepjSYLO8FreYE
CIHkgJWbyehiZzK7I2dnviU6hKzW2a7PsWUaLOfE6PAqVoX4w7P3dppTLheGldwPrs7PDriAc8xa
4BrsHLQyYv/uhqZudqXW49fWt8luoZtq111mqO8Bdn5ywAdb7gsvHc4sH5LD6JT6TKoGYpXRHaL3
GIPcOlc4p4BxltGKACXvStLhVquk9cQNEhaB0i+Y81VTmqJc124frCJfd0+gk2GC4SUw8eBmNVNQ
4SUbM4r7HTpDfLtGYaSrqjCDq74oWFS3ysZmyK6iWcJfzknNm/JqV5EEMOnHiIkv8aIkGnyvUKVs
fZ+4Aw+pzLlxjHd3dkBexXFKBHsYYbdqjMEEkk67bOG+ReYqgmekFtmqb7wrFSLnKchtY/XuiDck
vvnOZCv9NavDmSKx6Hlg9bG7X0jRKxbEw+egsi2mRaEHC8gPdx3R9NG6zIbpqhoMu137KKhOvpsN
akOSRbydAFHcYZavtnPNzNl1YXO1o4W/HoPJJceQtyespHvCz1tBDCghhKQhD0MviJIrQ2EMc4rA
L9Z+wEdyyZHEX5MHGibZgO226aetnPuUxUE4bZPBnx97RJcrcuLkLnYEfpBg4idp7fA69oljcglU
lKHfPDAJci+B1R2a0ppvB2bhaxIZT07HbY1myhyPSViwthrc6g6giAFkQOqR8CB/us90rq7J/GQg
ZNbpl0SA7DVc1tLd0AxHf0ri8Ej0hwfUvIZQzjLMGpF6slFhOVwNnyK7bs5TqtI1h6e40cQWrRGw
EF5SJBaHAtG3kTWI41zLd1Rk7o2y6/II4MQ8FrpzV4nUZKyWymRyGEb7BhLmJkzUg+GpCaaGabX3
rA+nb4VAVTob3nSYUlZFHukqjAAl+ggqyngtEyfbex1SymSJYxLm3F4lcTc+lrmwd7UqI0rC3r0W
+EKQLHEQBbDoNiGmzBerEvFhgsOxNsYc6J7dTgZKAMd94SE4H+wgML7JtDbIvSF1ZXLt7nsaGtWN
7STVRdcMRRUgNmoc8RrNRbStZZ5DN+9Jh+21QedEsf5CW9GemyK/aPQ+pzhwy7XVNOoKm2Z7N5fs
t4bRn++ETIJbHTfZ0maF89aO3GZf2OxI2b34G535/abzYvtbtGgWBm/82i0BARlnZr4KsyFeN1je
zrHBhr9SzvCsAH6sbanmCwTXAOFN5b4AieLeIGkZnIOP0TjJxmsimA0OrAiXppPYX7K8x5CHivdG
hmW5n0UlX4cislEQzY8sxsK1OUzmweld8oGFETr3SSJH3NczavAgv8xCHqke6AsaSy6RIRM/cGk6
AeFG/adBZdEzYQGworpCkyVaxndprqdyZRBu+iQitz4FVu2dIj8mQ4TLMThwbmKCbMVZE610mefu
jkxQ/Kc5LAQc69na4dpjKmEWC3RhxS1B2xJI7NBzFB8D37hk6KLYAjfEhlhWGK3BoPiHZHQJd/Hb
fAvmoFgLPzxjXMr2las7KvHUR+yAbXZQWHi5oeJdV9APRW2XrswxB+jhhwX1NqE8AalQr3Ei1N7o
hXs199r7Kr08f2u0ItiWEC1tFc492JZHMdlgVIOwZqVnEc3VGvPe77xuWzte/6iLuDs5bvGazml7
jFMYV3UGnL9nxXroZjL1CNSL9ClhQ4lkMbIvOiqru3mBJACWcHoQgZ+wCJsvGLqHM4ZFBjWIlvpn
mSTGIZ9751yoJD2ZibOrrLSm/sbv6tpPozHYKwEHZZuUVrjyoj5/CPxI7Tvc97dYMOV61AogRh1+
85G/EQscx3uUG2wT2akfNKDac2zbA5r0LPrcBxqTmO6rjZrx49quM38HnfMQF+TtmVnq3Wchb6GV
GSpEqAGkX1nXPafqVsXyS6hZiBWVDVABqX8ONwsv8nieQmk/5nWG9A/uwBYleb+HnEsK9ZiFX5pu
Gvf2mDRf2L+xnA26gL252R+9Ie0Qbusvg+RcCUQhifTpAeiyDyU2/tXoHPR4BGOsPD+dTwHByF4W
5Vdje+VVIFgBPhX9jZ1Dcot9gc9UePljarjlPUVVdlXWPo96R9IQJUNG8i2BdnIP5lbd4MPeFa6l
9j7jxGsYCbgaRsfYx6ld7ERsRmePTmzbkIt9iNiHokEBBXKHVGM8xnaOoMjvms2Upg660uGLlpy1
0CsctWdxPd8q9I2L00aeqrkpd44/jK+dT/z5StdwFMJMu84qy0nbWLko+zZONY9fS5LtvrgwJAVl
7msRBeGGN/KdbJx6l7KBr9ZTaTTHSQt/XaSZcWAkSM6IV2dFupJ2Vl6r0URpmNnudugLhhG4qd/x
lpt4IOeBR5qL/Y0IQ4SJWXpL3btuE5HvBtOddyJUPEGHUCKCzyIUPFSbMauEQ2gZ4ruPXWrVTnm/
6loEe8ScRls4T82K0qPZ6jz75EBfsdBOTIgaQr2IWk3cd/zUX2ArRge6+nDrlZ3SKwR2zGd1p9eo
8fSmJoPQBi4bep/rWDSEv3beQuoRnzzFA2mFxi4FvtLKr6PycnJIRg6E3szRNWbmLizJyZP3/hh2
Kajl3o+rr0Sw9Oh6SR4PigdvjLPMPoWOn2RX7egH1cMw9XxrmFVHw2DCVlIpr9IGBg1B87n0+nWJ
pXAD9CXzNlMclRujDVPCytEyf1PARN6HgHdIjeB85s9UXwzYJrvJ7NURicxIJEUPbVVoPzl1vV9f
14p/u9Ju9WJx51nZ1GBk8CFwBazmO8QP+wQGdLWK1FgyRxPkwCejf3RxmnMH08zdeJ37MIMdWdXo
Od/tXGkSH71ZXUGBJg2OqKxLU5CfkrokwhiFKj6JgYgT+A4T8qJ46A523vrLaTBtqPrMTWVTwpiD
XmZOSXZwm9ze4lU2r0SpcUsLNmGJI0AXMzbcOO5UMNExeD2RqQoEdm8/a2yxzL4ShfRKy8UCJnJc
VHxzFwY1rMnydnoZnPA2SsF0r0QejPfIQ6NNnxIavW67WVxPKjLXaav1prHyERUxEUEdjhzFFJ2n
MPJuVHsYqRmerbQidncs0vQh8vP2paX0pGfS/c1UztE9Ce565y9fNpk06d4IWrovxywgTYf90GAS
HhlOdkocMc/U92FYiJbES/7VDsnokeF0eWmjALBSLeunJm7YikGo+FxW0VPIcO1sm8y8ECcK42CZ
y9a2DNA6dL248oJC3UNr0eUmDFXpXWNOtj+Vcf3qzQ2yRTWPEY6nWMxrH4pTsk7myIYTgUeYoLYp
f04FAk0/HcI9OxisTVMnzT2tUPuINIHIdlhHa4VrH3tupIgJZEiYNsgiNsz3Z3RqrYNarYZ30dbM
fDcwy4e3maqPit9w9Kqpxumu9nzSecogTy5NBB9CEMCD2DDtzK32Dbk1PZBxaMSTYzzP6RleZnIs
MDPe4F+ngR1dLiZhvJEDNz/G5Mw4K1e6fDjkjtVWOBmhnBwVJlf+QH5h6s23xlShnwPgu2/NPr+U
S51kzVxXjNLbFaY0ULpmhsiMypc9TFAdyjSU4B7gWtJ/LoWsdJqzY1FcJ6VYXNwzSvypHjw85RD4
6s9VO/jFrSTM0AK25NKM1ZKnACgcxqPrLnYRcoE2cOd3AxXicCcDdI8ugcD8hb0xPbflqMaHeTCQ
NBMVTcPb3nVCs77Ydp1nemoVYGwbrvhKGh/0U1QThmNpWaFA/D+F3et4Cd69maNxHxpe/ZDnxfj0
w/jnPyyq5c9aAdoHwe7NgStOVcZ0ZxFG/Lj4UaTcpbklhxuyC5yNEZgkLpk9v0hxNMD0hdEXs7D2
fWqerMzZGXazc2K59b3wWnXszKp2y0fdB3MKeCjZ//WbW3QKP07DP94b+xxp47cM2Iz8/N4K2del
CM3hRqmG6DlqxfCQ9H+3efwPL7IYeT2Ermjff/0CCAEaaXr74SYxSQbgP66R70qv+n1B9d+R5N+M
JE3qfKaI//NI8ubb8L9eEFz+OJX84w/9MZX05G++s2wnfVtib/oYPv6Z7Bb85jFeRE3j/T59RFPz
51ySPDj8VFzdeK8WxzUSjT/nkuI3uje82dISC5Hd+0d5P79cpchrwAd4Dvx64RBX/2vYiOzduhci
qo7gWzhvsjJCH4d0+mbOWV3/8NX8h9t1uRt/uCM+XguDH9k++FIpn35RWPRasDL2ZXn04G3dzP0k
b9LOCp4mvoFzXf9ToPTyejZUZ9NDssRO/teJa2NYnFK+4PUKyW5jEIodaDrO8qYdF1hSG7rWlpNX
PgwuwI6//rC/jHuXF0cq5aIr4dcjyOWXD1sbAkEnD87j3LTte5HD16R66vFKgKy4jIDSn0JT/B1D
+z98xWxEfMt2iW9iEc5l8+OBCCIibQbfK45NIRewUty+9ww1cOkkGGIiMf3jF3QlFykvhwkQzO2v
B1AqjBFTKPGSsRFWVx7jGWrCxTHiW8YXC6fdy19/rfLfvlePygrHNtB5vlxzyZX/8RNOWoo5Csce
Hv5YQ99wQ23eznMt+pU/2HAqpi6RN34O68+bMnmpe6d8KpViYxMTXsLI1dPepZ0Yta6a3ul6eECx
PssxGD9Ppv83VwHUoV8ves9hNc69b/NrcrP/8n5LhmdRWrTdwSGfwX4wCtMJr3SEBGwXVfBuijqS
w0lC5s3ZY7WOfOAenC5GgDbHFLHrnj4gX8WknNfI0pQIIGi4ljRgq6ti9iXKa9QXp559VLEtm17e
QJjke6gzB7VoZ2pYMEaTLJ2COfs7HNnyhuxXo9l2nqiulDFhM0J1ehcmAfMYRnqV8+b3lprAtcwU
hhhYzPSqsZzxDkk5lrTE77PgkIregNAeB6DfGrPhkgvT2mIarSeDIgXfiWT8HbgjqCl6+HS8bu2g
tz+N5TScSxGzXHOdFDQfOHhz9XEQNFPBfTr2GsHV0IItymoMAmNYq5cuNdHRNsI6un3W1uuxR83n
F1Z/J4ivL4ghnDm+RpEu7ujGefUb2jhQi8AHij5ULxa+8YtRG/LBaRdw2pw4r2x9zPJYTsH44oKJ
7NaslOAmYdMcL53d8ElVRi1akJldr/FnwyeDt9VsOn9wXvOO79Gf8cKFjS0fuoAfbfbr4AldrPPq
Gu54SSK82rU1sBWYqqT118Fo0KVghRsvv1+rcRrBw4nJgcQsv0CCwLAs+32HD2tOPfxyPfRQjIxm
ymJ8O2FSHLMawXO7coHLd9sW/Mpz3A/Bk684Tzdt1nnjFmI+10lfuvZrpTEwxvROd1gvgnOALOgJ
eTVbB/BDXBlEkxlrO8JF2EBvwM6KGumu65gsbnr3owI1Ney5MQW2E1XZXOOia/iRglhaxy5eCFSD
Wj7rYAfY7qOqOXx8//bYOmur8/FawMLaMMqCpVHTFtx8/DttGJbsmETKuTHH0Hd79QkAer8ZoiDY
dSjTi3W83B5uyyT7wIYgDK8kHAS17vXQUa7Rql4WOR+yl9a3BMHvyJPSm7Z2tXJWfpGZ471ywZ6j
167GsN/lKSYgunX+ADJNKY4DIoV+xGtmlPFJa8Bee1bM6bBBSz2FF5b1aK3iyiEYmkFjG55N1EQv
RE3RdYAq7tcDzqvkbpjQ9D1rvv54r8uy32szLskgERmQQr83oHpmoMccvFh2pB8UfsPtiMJkFZYB
rEQLVHVcj8fBqu0dcRLWjeNX0AT74RAGTAvg640PbtExvVFhws9uTAxxmWtoyAWftTDrjWLVwvRh
lLcG6USXIa41tLuwd760dhbYXF96IBQqSMYrNGqg/fCtQVcSJh46Uc03OG+j91pzbLpF4p3AUjHx
FizaV90iyYePUPCDj4auEHxHTChBmr8HSYwLWBsMNDdc3MHJhllCKCCFf8B+3gufLMjM5UYa9mMb
R3QxTf1asri/SVk62Id6sDiypWdx0TVi0R5MGUz5WPI/VpzL44XHHNeyGSIoP7hGyFMaFOR+0q16
cWQbPBVTzEDTi/yCOMy+Hy8zAXRPY0xtAT9OvTBHGXMWNcPrWOE4Sh2XA7MysweiSdLntJm5sQLo
LkxM8a0mnmUhSQpI0QgCsj15jFYPqEm2mIrKDT28He2kBUP85OQzO5xZK/mlQEcwH+fY7vyjVTSz
Nayl0uPOapivnVxW0m9z1DvuFsj4KQ9UeB4MFd01AMeOES4LL47rp7xtXqdiXE7/RD7pIug2acf3
NAbpoo9UMjkFlTK/dEbYLdG6g7hWweDdsyllAgNxd1HoGuwU2LmsuS+9KzusGn8XlGZ5O3YQYXez
bT4Vsa821ajxB/UFawR7Mmvc0rnN7LWwwvKGrtJ+y6XFv694YjWPThyY4VvgDwnpRrUKq92Mrga3
UZR1JETpzDiz6Oz46grsQ3PrRJ/x4VcHYGE+HFhLsJDACuhJxaQbPrF+qUafWkS1DlTJITHWmez5
WesAfiVyH5vDws6jBjCPno6Tlfo3xjgFT01RpcXGYBD6LnKszk5IIscqc2cumhquJ6NkFk3RaCyX
Uge0Fcn14o02lzCDmjA1vUoD/p6eLPO925JlqQd+mnVO0H20wiPDe/L8CZSIIuqFjL+SS3C0ouDs
5iopNpGZcd43fXOYYjaE696JNCnijuufA8VaMvUrXjnlYcKSz4MKpyxe3nXYq+8/NLZoEZK9Fc72
6zylHPgfR6AXg+EkvHuB1y1aphiiUOnjzlaDfR66TuwZOc09uzNDv5cWw8+VtBbFrMnQ/NXLeT5q
sNjDpgASzqwVaxVR9K3jUTFM9DX739+WLJ0GOHgMNfIUGgaPLw/hz1WdNxhUJ6Cobb/A6tizsMjL
y+lkMu/EddlNhQ0uxI3g1TF2rF4Gs1bxrYmnkx+rYN60HvqZlyybZPIudq1yzbxisQgWqzyOajh7
gy96z4PjZ7unLtMM7ZPame7ZQzkvbiw5WKfGwCKkmpHlR44TjEeGjB4Gb8YLVYncPduz5WNd9YEX
sWgXJ9XFxve2wZgcdwO4ON4zVU5ieMGTyZoE1Q/C2G5dM+J6sJp6ASQ2OFZ3jWdnC1EwWb5R/Mco
pJyJx3qnfACO0Fjb8p4kX/+cMqB/nbuCKy7X/IyGXJSTrTmLBkMrW5FkS75QKJ5Q1KIi53uitLx3
LSii96wBctJDAGRGsX/JM/IueFRBcLIUj8Z6ShaavhHJx9SnWo5w0LXOCj/yyB62gkcjbII5w7xI
Nu2ApmNwGX4WRkANglBDnDLiBW6soiWT2YhBg0Oq2YxkMpzydFbX/Pz1pYK1e8z62PgMohFiYkti
B5MYHj2TXxwi00UYO2Isy7vB4XOAY2dGgbDVC67sSYeoEKxPcMOTjdVE3U6KSCIMk8WqgS1zrPo2
WkVtLi+lzRGDvWxRgvRNspIZFQmyzey7kdgOo8YqPMCZYNvZ1mxSuAOHNafC97IBnptPt8FI+hvX
NYVBV4tbgNbi1immfgNjd+3qqTiMnVNvqY3De3Zd0y7lIbpJ63jYjjZkZNHa1yh2y0/82jyXyzE/
8eQr9jaQJ0axKAt8omOjIL/uSBsk3TKebgXz1EeFNfelqUzrpuoLwDlWJCggESfmQQ6esL+zCnmh
8iu3pjGI7yB9nJNl9TZ2C/QBKemFpTfYaFuNdP7m1C4/iN1xC+8cjL3xBl5eXlFoG71aMxVHlTEB
ZuIEgZAKSTPuOA3btLrqatNACDPV6lpnORdpEXPaJOwfcML2BBGCLspjfTdlQ0ryD2X35q/bqKXr
+KkVR0pIw+EwWMD0g9Xm5y4KG3Qa8MRTBwVJiKK/HxlPNkvh+9ev82/dj78k11nMMmj7bRq3n18n
CGOWjlWrDjmkZogAnicfat1gWbUJs7ty7aV1+TgO//p1fxkM2rwsI0GoLcw1bQIVf+m6aMlzK62A
6uLkdF9bA5luocd83DEf5fyqinK6uG7MWVxDMUr+WeDPx6sHJl0xNzhv4tcoG7ykTE+kW+FEAMOw
mv3GfPCXUzf1NKc94DD+W6iGtmSpvAlF5nD/+AL+O7H7m4mdXHw8P1wr/wZHvH5Nym8/juv++BN/
jOtc9zdCDhl7W/CHFgIiV86f4zrkhT6jJDJ6UOr/pCL0frOxHTDko8P3sVYiY/xzWgc0kaHA/2Pv
zJbjVq5t+0W4AST6+1gtqopdkRRJ8QVBShT6PtF+/Rmg9/GRinXJkM/rjbAdsW1ZWQASicy15hyT
UpCqAS0X2I7+gpT4oVo3O/spI1BV4uSsnU7rEQE2UDRlwne+ppRjjpd0bX+7G2eKdB+HgA+CiYKQ
Tn6y+Z5O+5uXAi09XDHhTh5O1UUyOWRCIaqwuKX/rpL+B6PMv+K3UWrfJdA2ZBQ7f26U52J447j4
vxviZOmxo8LIi44hUA3b6hEjXjW9fj4EmrQPBTeWN8eg0CaYGXOh588LaYBLxkEH7MNU8vpHQb23
5zuO+8ruGdr0k5RTKqkEatr6e71R2w20kmFtxYO2HYeu30ZlXT+IEJoFra8mXtXSPgoTRcQKzg5C
CEgLm8Jn76HLAb4gRqO7SBWosW02rvcjyZULO7ah01qkMjhF+ZyxzYfJ0qyJEqJKBuEah1WoLhRX
s1aJArwWGd24SKq2WFiAbQ5W3ca7UE3tg+pM1ncls8HDhuYYXqoAww9pkI7LSVWadcghlvNo1g6L
ZJAkgqAQvwA4O32LJP+Ivpx+JZEMFvroPaUKGqQck1ewr/gyi+bCSIT8RvnHOPZ+q22V1k7XBVLQ
nZHNeJdWMzZohSraN6V26ahJtmYvNiCLHbpb3Z4/77C3LuwJcyERzgJXKNXASzLHeR9iVHBB0YZH
P+76H67MxmM36TTRLX+wl3YXM140vfW55T+FJfjrFYqf6ZvVk1yx6iftra4HMkLMxpC/lMoYQuJy
UvmAZhNx3sCu9th1Kn/RfINNgx70aEK/zUATLa3RtFZZ6cuL1PJ1onRmeYZv5na55PclS9fEDNGm
sXIVB8abbBSDHYJsf8bT8M2YxJubu+b3QcABZisRPUnoAzuoIdySOqy0bd4bb5MsancRUlry4kqF
FpKWPATTnySEUf6+jLCMZTzYyT5zzeYhAr8MWbmyD+QehZdl1vtrHbXFFjhCeIQYEO+CXCcDgVAV
5A2Oui2EmJIFn9Ng6dKlXzsDtRn8tk6AUdUQHkRkBhCTtayqWG77zEm82Iy7Oxxj7Z0siZaf6Dcz
MZzIPKYBnHhauMkesy+xY0rRrjuXtAjH5XYixQSPldWkRAnWzitJ4ka8i4WV4cOhSbsYqgi6fFv7
2i0x5cFxDCL1Ls7BMmCIj8xrkWrxNiR6bKsZtf/q094g7Vko/pXo3cJfJihb24Wh5QDFfN+4xs0D
nS0YrSU6TGNPfkh1USkYIbRs6nYWBIwbX9HJ1ypD/cYGCXLRGyaN7QorH06QfjmYneq1IUfJXVXL
dMGZE6BogszwVQ4w4NyyLyS7zFbZFmPo/DLixPmlBL5cNkrTH2oykV9DV9XWQVsZ2oKWgbpWGulS
mXLn++GribWiLfAzrRruZNMNKTGBpepBghjJrnLFRRpQPFaHZFr7hA50DGZqW8fO662JwObJEX73
nOOzPapZpXoc6VKLTKmBfjraNX0BhdX5oQEk31foZa5afehfanTEl3kbuNe4WPT71JWoUhsa3uuB
gIRDL0B4QXudNkFZOzdxVOcvI93zYz1izBziUF4NCAmpnNvjZVO55iEBnLDVYF4uy1Fad+WoOyuo
A4Rs9xTClqaKhZrshXnxSolRP9bA03IKZX4Cn8ayCBOHo7XpfDbeZGXJbBGmRXhX1V3805ysxtNI
zVyj1m22TA1zNUAS3JQjRVJZwLJZNWXUrPiqGOtWNapD2lsTFPSiCknXyADJIAzj7zT90AJUYCMG
tPNpz68N7gUGk/0IW+dAwMC4TE2fgPGY4iEwkCx2dw47hk0Rx9YKFAWGaET2Gyrmxbok1WRbA7nO
uABEGksHN/CGXYJcq2Nd75RaJcUnrJxx42N8Wtv+fOYXyD2WHW4aZN4Im3DDUTPI07p67SspWca6
5Ahfw0FthT5dsgo8IwEgXo7DtCdF3L3Zaj5tBHibg8i1fNtTlXEWc6gMWOhCe5V2jksqdSP/V+O2
mMiaob+mMZfs3/+4yC3zDswZWqkhwMc8mXZ/3U/xcN04o1x3ToJFkzk8cXelszK0ACXT+5AR4icA
KA0s73aE37vQU6m+JolsHrEiNKvOJOBpYdS6sn43j+ZlEMNexq1m5IP/PTbC4oHzULZ9t8iCn/LX
0aSpCypylBMqFXfu0FI4K9oXx9XlzqFxmgCGR2/k+InqxX2SsHjW3RVZKdy+dydkrbnRJYDe7lLj
vOsuRq0YvEJxR4FamCp1LXRYMKrTZXvEMjih0MbBeCQuZvJwI/OD1QEDF3om604bGvVJNt10jIyG
R1fO9kSzdLBo9fMBZipbhoU97e8HbIkLrW47hG2YFsvI6nsSJnj0DpkYF4WNC7BN9fCnq/GnkzS2
7jJ0rgdfK9xtYCHrAe+FyBFnhrNlN1rv9FJJHno3crc51um72Xq2NmfLsiNlvg3wbSyxbU9e42rN
Qolt/JAWShBypdxl4Tb6IvRp4+j1aLwA3UrXeckEt3wM6BMzemmrhlxDEMrfQN60O9GozT0BKtMD
EwkMdUgGkYxbF0ZYhg3daEg1rMt869S69STZkEqyJASuj57+1JLEUncrfLIlcHjh4FPU7q3LfeVb
ZpdEukoZayt6Rf88p0QO/q9R5cfSeO03qlFqV1StlPvAT1hkEH3tkXy3a8Ucou952zhHt+iGjaK2
5qPejsZjV8/JIWY5XvGlsjZhFSqrEWHoSimN0LN9v7icAqW+LZBprkWdZ2sl0Yer97suYd2t6IM4
1yJRN2pO8LdLBfaA/lUj1gmTWd5OqM+ZiJvBLNAsVWG+zl10rNko9XVZZUhIa9XgJbbdcd+KMb32
HS3YaVkIQOh9LtOIm46uYtDQ44RymJxouLKb3F9nqR0sNUN2FVb3PLlWqzjbgfq3nlzf77YS4xzt
ioiPoToZPP6pmi6TBroTOL0ZzOvq6Pno/rAEatptqESvdTJi1Q6JNhL4B67tepoQa5kk3IxNOT4Q
O2OaCIB7WFjt2GxsLXEvUhenTZvY8TWFREIGdJHsDRjIh7jHMavZvbL263KARNTw6bbDXG7tqlB0
nAuZnawEHpxo4Wihu+bb1O3cOpgITjSa8pIA8Fxb4pUt7unI5puWBYc9UG43B80QEjANaLS6JRmE
ME1Cb3ut3Fe+1W90QQVtgSZWuf8XlQMZMDtmQ8fK0rFsqMFsukV3BD6QQme8cjo0fFU5m4i1nFjE
lumUkYyx191Ie1UDA687CNKV0fe4Q12HBu8QATxQjIbYrIYXk7xbsZ+GfjrWNKX2Vm+Ma0eONZYB
5InItbqyWmSuRVeINA1WOlhs01G1Bt55RU+pSfr8wz2pZyDiqW10F61U4qXPH72JdS1PCOCufA+c
oLGNVH3axY6PdwNp0XxFlMQHsURQF15hisaZ20bZnRgSyhFOnK+nMlS20iyoqenmKJ7HfHTQa+fV
nd7NMi8qh4fA727acrSJCUG+2sfKm1NJe0PQxRN0BG2REh54wWUkKwqKrJwUqusNGI1+XaSB2Pp+
1EGC8yUdArMmiKNSoTS3wLzLCV27JKZLlFFBad/Kfti58qOZzOtBgFektprN+7Zq54Q2bMApuu+L
cFrWjhJ4rFaIrfFGky0AOc3P8M0kzpOSE7MsY73AogOkbeX0QTCn3pAy7Uhll5ulsU7tkuuFIU8I
WytQpcJPvxxK9Fl5GIA7gH1qRSnS+IKYmC3iu/A5aOGyJoOWQrttaU/jQCjuSkQ2lHQDtWoo1IUH
yt3lTQ7E74niXL7gq559b5Sy/VF2tnVH19AYVqlTJru2Gyc05W6CizdsPUBjJnGmQWXcGE493cRY
Ge5KRKDrLmttrENDna2sybLWZBD6AOuQkgMbjjddlXAkV9NoH8TaiENVwpyop+yArE73piQ1XSKs
Cmwl5cYhUS8hYeeV7b32HVKNc6m5rVSXtcCD01VxDbASQu2NP43FTo7QZiGgwdYlK3MlMlwl0MyU
cIa18RQhxJqv5AJUPdDHabw2NBkfcxOWVBuN9XeL6KdkMWihuBodV35HE2JTSY7yR5+MFhhheas/
qPMX0tKyEpeZE3pDnreHMHKMyzBr5GMuYbAMsuqJiQu6A6L25IckrguEqcbDLeiN3nR2mf3MGlul
WqkZLzRsC8ErUtp7LRHGBWZMRJEKB+zF2OUGZ93GaAl8lcY3PbezdeKbpP5EXRdeFcr4lnS28yQI
dQOqOjnLIEin2fQHZa8DPsgeb+JTSOmwXbTKAMl3rFnJ4jT2YiJ9FyXAaB4vX9v9yKkC1rM+LXqN
FlEDYr2JsnsljZ6GXJLwxyq/oHBD3I07cijWysdaj/VVYqUIWlXDrtqVyc54W7gWiexJVlzIKRW7
uvbZSmFZH/1AXxpJ6bRIX5teyTyOS5byBjhsxpXV5k5rLecBSFm+4NzpbDnFzDleEUkJuiIv+Cim
N2wV45dB04tvcZVUT2VbDva2VMwR7B8xNMkWSQai0iRhSwOkNj8aaB7zZYMQ+jmpLRSPbd3H+060
b0Hv9CR7OdrF4Dr5QWdn+yMvVWsJ0KtZWUpyNRUdNepGV9KtTOxq2fOoLoBe9DQ+q1JeEXkUXMVs
hhaxkcYN/jazuqwDy182dSxuef9/SuQbi5ZvmktFF4+M7kvcB0XT3iQqRQYjSMOHoW5oHI22ttZI
ZTziwChedaV8NmDzPRNydDchTTE2RFV0KyXvtW1cTazspaIvedXSO8e1e7mkP1rfmiqRUUvfanAS
tupm6iDqmsx4T3EKYxuGln0hEgstN4pgexdmLmfTWASvRHc09PrVYmHqSgB8crDvOerwPQnc7HkW
Lq/KwH00aEYc1BJZMX8LUM+hkndGZPy0QVKDD5bjazChH6CR7ABG08f40nWnfot/jztGGvS2CmJk
7crcOtZ9+9HuQuM+6nAPxi3cflG74aLP2VONoeVuTMXcSj0UN5xBHliQk+uhnKx9hW5hIXtprcs0
918Kl25VSg/aUyo9viISHeWSidlsIVAse0MDbTPo+vw2n5qAHa5yzLJM7qQzEvhGBOKNjYR4ZcWW
uMJupv/SAtwrRQwStW4jtMUIGq5zcwgvUjPBXFzGLmazcfKV9nuM2YzcnmabsdyuuxKjwyQH9ej7
reWlfdkuC5kUW7LX0jvJirtoccKtXbdTt3Xa3gct7MjBVq29HhDEKfv6GYiW7cW4bpYkcw97FlLF
Qz7dXbCVs/c9NIurhn4h+98i/0VYQBfRxyxf9SoG2OXIFpkX4uLktVDjWD1oQE0OTk/uBNUS2thB
I+5bQaN4if7XdK9ohqKbL/IKDb8OSNPcVPkwcTQLa/cqH+v0Hk0WEQ3mSA8xaoJVSQnr3hLN2zDg
KlYntip1pYNyn/ofgFczGv4iwx9ockiquhHIQRLvssjV1hwnPMjvMSktjvlkZ9ZDFrA3pjcWeOwK
U0ImnR8NRKRVgbgGQzHfV7j1XjtYLzZHkCEGQlmrR/ZQM1+cMpHSOtoPlDT9wShMfW1VAArUJK+v
A1/zOlfxf4WWbt6YqiKOzeD+qgaDUAhevW/IIOuQBiWpvQu3HvwVCTO09zHpbVV3aNciwgttyQCZ
HBnzX8iQP1ZBxbv62DXQdzrIWf+sgtL2FAipHaKfDOp3BI2QaVUWzEli70Mj235edv1QokbpT0dy
1r/CwrNOJXX2YCIuwk3kjUVgLtSG/4gypCLEmqSrvx9KE7rtOiZkIZa+Py9MbSw8Q4PGhYVOcE+2
I5+MuNMuVdkl/+rY/Bj+b/BWnCmJf2yV4V8Qtpj7Vah63ZN7iGEEzq7OUHlN6k2Sytl4ErPlZPIu
qmDItgUWm78tknMrIfcC0XAQlSGp/PP6zIj+lEImuDcm3EVsFHyla0p2nEmNL64PMfNJy5Gh0KTY
tm2o5Bae3MqExX8qS4VG3AghZJH62A2UCtJrIqhoppQ/bspRo4KYTuElEWnDF+PPlfg/W56Mr4NP
QRg792hOKvVjYJShmgSN52Sg59h0Ucio+m+fz5ePfUeExnAQZ+U2vaJT/S09TTlKaEaelJRu7T5k
FxGgcbpKBSFs0yiwRrcuqdQ1m+TPhz43f3RhmchMad5ocxfs95aKa9JRRayB/q5PxnWpmzTr47kQ
bCtqWhH4wg4Maa6//nzYeYac3lbdoIVszHJjayZ4/D6s3rjkKEQMS5ZWuofO8M0CieIFFrPWtZm/
nw937t3XWWNA9DmGo72jC39rHAV1pWqKMzIcWtn7SlRbDv/DuiKc64tVRptv2IcrQwKKhhxnFQ/0
zytzp+mfZ2lNbf+jeZ+bo9/+HCRzU2lS7ZKSsrq1nEl9Cf25mIQB/z+YtDq6fITkOm3gDy8NaNap
D9Ta0wlzPpptQTWfmPIvRjl3U3mEc/tKpfF52qU3QAq1RsbS874KdPHsM0Z7iGmSwNDPn9+5t9AA
IOwQRqXTYpx/ym/PLwGzS8Zyz4KKOmolevKzneL5fzfGyaIWmVLgamCOaEJeTnjRDSf7F6Pn/7lY
n50czD94f0xFE6nBn9fhurHT14JMDEKymQiIKfek19Ao6/roKVRYYcD8q+So02YpUZnsHF//akX7
+OoBlDFpofD+uZQuTlY0wyxbXSnAJwbanClfSFIrtaS6IBgWdD+hXqu/va+Mh3cDM5MpUGaKP6+5
4ljljKVeeRnhKwfDGo9IUO0vthIf56JODx0uLaVdoTvaySBuAOSYPEpS7WTQQluDIlCUHXZjehmf
X86ZkbgIzGMGHgZMMCfTBJ93NI0jekWWNhjOSnPQR/u+rOOHz8c585je1f8az4qV6x0M9NuUBzaQ
6G5tF94UkbeTvihOipEvRwvn7z8fSXz8xoI+w2jw30OdfGOpUZFBZjFUSz48nkADeWNvS7kYoJmv
qy6fvo0m+zGT/ke9qgyq+2pd+d+B8SprOQm5jun+bkVDGS3DdZrROJqSvenE5V7qA9iiPpwu/ZRz
IEQMfQHhWllzrpLrVMhY7onIGa76oqWCPbZWuqTMBhebrIAvLvQUNYfChi84fT3gTfhdzNOPHcm+
iu7mLfe0CeWjm+XqFd6aW2yO0Us2tfae9F/6pynkxiEJNnYyUjMZgA9Z2Toy6cxqVZksRfuNqFhi
oSzQH0UGuM0BVkthiZQHQp2SnnpjpNsLv45h4UMlQzvYCXuvxEq7HIzC8Oht9yspHbFknBgltmJf
JAZahhhSAkzxIly5Qb+cbKLaDL4+BMAEQuHcSHztq+1Def18BpyZa2L2VqFgMR22/PMm4be55mdd
xe5j5L7ESnPRaa6+46kPxGUQZ7wYfL33Ph/w44YHVAlEaJDNyF7c0w1PVYBWgzMB3ciRxo56K4jW
oJYXll7Kre/ADwkpvd4bEflTn4985vVlNwe+SKDF+XjmAIvfKWFr5R5lrvGps3rtGWIq/g7Nit8+
H+rMRSLwYDWi1sG/T7eO9EU5b45t7mVdTVek02ji0QkiGyLO6x2Jw9DpGhrs46IXFO0/H/zMdbKv
0nGSEozKDvrkSwPQoaXslOceATTRtgIZHwwBUo94rP96G0AYHO+TjcLIJtLtZEGkBtQEQAdTTzjO
4zhCvhYAfnmLdP2vpynbDQRTCKM4fain8sNy5skEpKehKyCIa7IovOrxdd+bFrFV1s+/vYEID7kw
AXaNLvLpZ4sQqjI30orLMjPdU8oxnyWa9HQacr6aL+7hxxeQwdjasDUwaWiffr4qtCGh1WZcmWLc
h7ryWE3OTwLV7oPe+mIPMr/Lf+5PGYpjqcWlseabJ1/KTA8jgBcIMfQyXevUSl2Soxd22sHlz7s9
ZcqvdqPnR3TZioKJ5KU7/bwYJfL+ecRK6/aJW74U46yyhvuDnRyvTCsu/v7RsfHGx8OugxFPZqSJ
vcWSvp14hEjuwWt4hpFcR5b6xTAfN6WGiqvQNnTHZvdxWlAg5GSIIv5qr1OEAsUJ72A58EX8/GI+
riKMoqlsNhyhggE8eZEHRQx5HGuJV+tUtKj0LNO4/WXn1jGu0HS3YKH1sfhilXyHrp7OknnhsE0o
hqyWJ6OSFytdjn2J55ojVfCU5LFlXiYwy1269FNOE7sZZ6quUhgJfNbJxe7UqPZWDlWwS+kjb3q2
RdNoVrekKSaroCzZHMzbAlAZ5gFZnPXNFb1F5l5jfvHrzz4YRLTMOA3P8OmDQZIQpnQ2Uo/qNPki
IyBzZaDO+fmD+bjC8mDQVVJScgVe3dMXyaj4jARF6uXSTgFtdZ6aaPeOLb/atZx5YQFKsrdlHbI4
w/75cYa8q+dllbMQDaWOkMUPd4OlDpvPr+bcCoRRkTKcw6H8g/R5ilUxBK2SIB5qYITYfKYGE6pr
06SvXWz8/S6aMyMyUT4ZsN/U0xOqIyMMmSGv6Jj4P+d7V0fWMav9x8+v6tzLAyLDQrNO/eaDYH1o
4CpOBS9PGpnOTTJqtNh88yfNlmJTB6bzo0+Js6da2HzxqTq35qGInQ28VMo+HHoonaqhbnSJFwTi
WubKCxY4/FEPZTzdsVx/Mdq5Cc+xh3gNg5PlhyJZyjXaVtkkXolGfJtZpn3sRaysPr+Z7wL000WB
mwhp3CAcBPnSnzPRnU1hJiV3z2l79QFeJkEtKI5JtiFbjd6c3X+LNadYtoXsriuiAa/M1Na3IYbb
9TSWuNICcsW1CpYXmAD0GG0bf3W6/ej0RsmNrweiPsEM5IGcvC41mCSzzzK+NoNBm0BWL5qcIU8Y
gnaR7Ty2A9UJmyjqizQHhJz0HRhit3gOUXRMVin3ZQ//jCoSkWSEbWBZ5To+v5Fn3jV62mxBbZtA
cPaHf97HFHgfWUBst/t8+llOmtyoJWJKP0W/Mr58PtaZiai9a4zNuVDLrvvPsYQ24sN3JFt7X/up
UnDA+KW+wKnOPcKE4jWlcvnFDuPMS6dpdOzY0fDF+lDW72qysmpCMLw+Np/CCBOnQLVDH6MmR1aM
1beq7qsVaozO+/tr1TSqmFSk2CCerpQGSeURJkCshOhDKwtEEQymI9X42Z0XPIyOGfz9vo0B5zKA
IDybpezk7lp0GxsDoreiBtVy1DpUCbkuj5gTMy+zOEh/foVnvjmMxx5K58PGZvHkDcwwjYcRTEdv
6AhuSI26X5GMUK10FLH/yVCu6oIRYcPonH5ES9uIZJZzRNPcIr8xU3Kbaltah6jVtC+Wr3NzVOeF
mn0IZ/ATHZK4HEosZ5WsvW/D4s00Af9AD18Q7nZ0WkJD//426pguBIgV2ienL6A20GsTzZR704zA
V+3+toY7V1IH+GKgMwszJXUVUAqVZ2wc8/P87WBdTj0KMJ8jIKDWRxJEts5U3X9xLTp/x8mq/McY
J3MC/lISG6BnPQT92gLPGcRZszFvBZCLBVlGcHcDFWZTX5erxoqDb0Vf24iF6NW2DhbbXmsVnMYR
nV5jQAFH5Py6d8bUi3RZ7wn1CY/CJYQ0H0kp8HF4b7MGcRan23GJDJYgapP0lIlkvhtTgziwiGnf
304uMQRqrjXJpsiaeqt2lU/gM9LRa5zc7A4LzHF5EtXX4WCHW63Gu5uaSDQ7PcwuO1CHnpO491GR
NEvucLLJqBWRmoRQ0EOcmC2KfirXfhuaiIWT/gK0HokQZARuPr+95+YmX3FbY57o9ClO1k/yPyo5
WsxNZMIv1SBfMF1dG7qy0bNi7SsEqX0+3rk3nD03mz3K9zSETsYzwzGvdIinnqzCueZ01Ytk18v8
i83rx5If0dZ0DSn8USOAPvDnxDSGJATD5eYeIvJjSSgEmkHnR5V8owl9iSBl2ZriOajzL45M+vlx
qdJyRzlcn54r3DKrsrI3qYkU4/QUDlgjCfdVjhhd1HSNZoYzDvmcRNCRCLFKc0SCSpuzkFeALU1U
/rA/lJ2uEqaiSSNf+ghDmXDlln4nHWw3fjW1joP6gBQwsadghaPXovZiT6tAI/AbX+fSmcxqkcjY
SBZyKoN1zO9ZybR8w/Oh3cROOm1LEjQ3OLr477PJXJLNFeO5tsVDpZtfPYpzTxy7IZgn2nA8kPmW
/bZGRGpjZnnS5Z4qX0bHEbOte5tosvtiZp1bi34b53Rj1JUdCQpun3uOmarLnHrDMgvD9efT99zW
xtJtTquCfpt1ytlRK/KqKqPOPZpOZC+Q7MJh/LFIQjT1zfiF6ezsYNQrObO4uNtODxFWzWKUp7wr
SmhlnESnbWeUGxSgaKll9MXtO7cQwNuak76w7H3Y/KbjSFQoKiqvjuujaGxrCcb1sUjrNxmhWQit
L+6kdm5ezD1vDrBICOzTPg2kiJT7yz4txtSLy0toe2cCVC2oxa8KXQk9o6zkcihd/TbCju2NAaaG
oIjySydwkg3I7/GbjSUIe4YfwG/4/Emf/XksiJSRqN/Svv5z2vaD3yhJyDanr8o33Q0eQtHdpTo6
kv9gHDBoGF0QbXzojTdABcMSPR40l7SkmiNf8lHpV0Vbf/EhPbdtpTiFaIPzg8u//rwgvXdxcKC9
9CSekbBB4trnx7ow9wD5r9Oius9S94tCxbkJ/NuQpxvWeDJSNHpq5in9sA3a4s01UsTt1r4uvkL+
6efmLydSmmRsHzkLn5yLwDoaUDPtjGVGjM8yLH/1kWstuxRgLeXbYKkAKVhmrMjrqJq9Boo2KzNr
RH9u1zwaFFUefaKrvVbgWMDVhs8olPUdkcfFysnTdJn5jbMZ7N55cExWzQU8CARTSjOspmQubRbi
l9qDZLcLZwVY/TkGwooUp1xLtnzQoWAmjcTdttko7kpE13zshfnFbDp3F9zZqUuJg3l72oBNobw2
Of4EbyohsMiJ8GHVeDRL80DN9FFG4Dw+n77nHvHszEIoY1NsPb3tJYkVI4y6zIsql5TqsiWm8B2S
pwezYb+ZNemfj/iunTjZEKKYIbJE8LpwzDx50mCI4GY7aeZZ2eQuAdVad0aoAeDVR/MQFmn6UApC
dGID5eS7XeA9RTFryRCTSPq2St+jXP/8R52572w2Zgs08DWOEycHJdcCJCGFnnoJyUUEaY8WGHa2
jWNcNEB1tMlDF/n6+Ziaxht7eiPm3Q2HH85MH86+wWBOpd/xRjeTj5QVkNoGQaq+afwaEIttEX1m
kVGZmunaDeoQ3n2T4LwwtNXnP0Q/s1bOvnDkGBD9aLSJP5cWFWmEReA5mbk5IJfFu68h0tPpiLY6
Nw/cGXsHgs88YLEC5Uzw7VpTgP8toH13N73eq5tx9NWn0GDjTfSV+sS2mKjHnimFYyrZIOojkKEN
30bE2CzZ3dqw4nCNVthY1UouvdCq7PUQtvbKCQ6iSPQ7MmOGa15bTGgjL8Jj6LQgQVT7uzqz1z+/
Aeeunw4YHnSwJNzX+SX5bYtDuQ3kvdS5/jQZ7kJkad4A4e0x0pRw8/dDIbxGa4Abnc/GvAv6bSia
TlWVzZ8lt9DDVVk5s5uPsNa9G6bB4+djvT+30wk2V391Tq98Bk+P/7liQUTJIg4Hnek7C0nDGLPX
RCQJ3O9uldupdtAK1b+RA0RXIZTgKKRCrKOeltsSytju/Qf9f3zDV/gGbj8ryr9RAh/wDTvmcY4g
8Q+Cw7/+T/8QHBxgDOxj6MCBSJ2Jq/x9/xAcXO3/gDml3knJhXlFqf9/gKuC/wmEJZRWay5kzyqN
fxAOOkgITjlwPFmIHXoo4m8QDtRcThczVJ46OcqqO4NX7fcg2t8mdmRF5OVoTbgfKs2OFn1ZwC+L
R+tQVjbZOnDcDKy7sXtXJhXJnNJHpblUOwdjStDIovJqLfNJYCtSaz9NtuGv2Xtgx5KqOhxb3ciM
rRbbo3JM3Lh+rHLDMpcdGqQYDwB4okUnmg4XX4aMLPWJh1i0GdYzvMitdeHGqEcWFGz4pmqTxAEV
F+6a+Aa9XncaO4el3hf+nozHkjB47P2vLkWCHw55HivpuME6mFQYkGGZymZJmU6YKy3oDXHhChmu
GjezLntyeGEytrdNKpSN3Wjwz2ntqTokdS26K+N4PA6hKq+QcWe3WawM+doeCiWEszWgT81NNSBe
Iy5vU7Pstvz1FeSqYvTosLp7UdbRAc71dogENpqwiIqNmZsWLtQQIpXkEK7RD/GrjSFt8Zi6iVig
XkzvNDFYazc0noNuLK/NYnRXJKfrN62I611XjMYq1MRNaE1EKOaWvVbGiEiLUklvdFtJr/S8x6dA
iICJkhULCqWQH5Yvyq1hF/qSyKDkoGVZuoqsobrtaija9EwjTuhtY1zR3CKZEOh7ewE+ohJFceWX
dfYr7jAMdAnGw8ZEYhDUdnNLCeCHid+RFB1M8pYSVvhx+Y/QnB5dQ9Go7WX5kk/hvuvhYtqRm9/F
eDFudQinB720+5uoUatjmYSvsdDDF7OwaMEHwwEs37gyQSMsiO80FrVVKseuGLK7tE4yIobS5krg
HiQSE6aE7ybHOo0lhLakXUa8sd8IjvcXRiOGqzFqslU5mGKtmfxSLDrBSu384H5ybAU6mFOB6Irz
gmgTOqI1ScWldtDDSt2PRCym/PnroDXSo93lAMbGwXdvbVBnR0cYHYBSPybvLJimK2MmPWH5ISYZ
1+N2osBwqwpmtG21Ek+IYRxGOptlrRuQM0RzWQz69B3jhhmtSSYM90YcaqvSQG62mClPqypJ+i1J
CcFGqdoDjN1mD4L1suuayl4QmZniF3VitBcDbp88RQPeMAdXgzrCU/QVuSS+9UEBwR02060TjSqO
0YPRwSlrqvxp7Nv4hmrNtULWtQaJc+Wmxq1WUS/JnfJHU9o28dLFw6iHOQ755jmz63STREKOyywS
B9Mg7iefn9T4E7pAuSg0CXevVR8NNMXLbnR9GqWdctlzyqaiVgarWDW+sxg216LM8NMSQ7ZMUXrv
xqoxHgxLgW0Ak4ikqBpACBonDsZ7G0b+wo/E9872KyCxWb0lPlbs4mY/yehCZhLTssR9l0dXuU9m
A2hgCLPEVhKela37vow2cKsGbFFxc4vuMT1ijwh2XcxtJglY36FDH47ZQHkml4lYlRDStxPyrEuj
7vZjrfc7PMx+suq1pj/2BpALbVQQi4/mFSlhYc4LVjRGr2JVJtjUXVX/xd65LMeNZVn2V8pqDhne
FzDr6oED/iTppJMSKWoCoyQKuHgDF+9vq1n/WC9QEdkhRaaiYlQ9qEmkRSoklzvhwLln7722QRHJ
3RyNVnE9Vs65aL3PtHM6W9dd/PcpGP6dbZLOTDwZ3aEfyVsnUS+lXVOP0xTUWEnjxeXJ322SVu8+
KczZe71I6rCtc/Mqzks6TzCPhMT9c9JJdg5QPyG2xW2XkYT7XV61VRWIcv609L7cAGmJgqHnGpTz
NH/CSgsDt5B689C000OpU4sde2VxWxHC9zeDT1TsLgYVRQKGEop9zXGghk83UC+5pNWxzgZoa7KE
sVLVpX/fpeJbXVGYFRNN2I2Jl5OH8gx2appLjwXU0wIKhi0BtdBU0jsplXXSZc+2JMvOM7tiNycN
nl9yl2M+9Y9JDqfEPhDM60446RIAhZXWfMm0tJppt097nYFzNClkaEGTblIojoesp3HmeoIze5l4
YD9YbcRXJBu59KgGGpyPypDtKVmKmVjTYjmfO65+GRg9xbSBoUUCCIpbi/sm1zxaGQy9PVWm7p2a
OdJ2nZ+W8SFquuMsrfg2ydc8mJbixGsHTeyTjHVtQAYrea49W20H0y4OhoyTl9W85W8Kr03TIJ47
+zqGxEmdD8YVd7OMfXQcaqpFRmsYQGhMi3apubV/KzObvbplm+NNNyiwa5PZ6KEgpd2S9gFiANwR
ZMbGnpb+SY+s5qVpdfnMMzmm8Ljob4gJF7cAV/1vOqP5QoNtZFGzmg1PGnGGc6GLo6AR4rUoLPer
A++F8tHEaogvOkMOp45mCacajgV324DcjjmHc96ufY4RnyLNSIn3SFDVATCj8q9ayjGEFJVpqo1b
y/ESNbb7yHPE39YATnY9nZJQZ8UaxDcyaqWPrZymLxkMCZubURw9+lk53E1rRIyDeqLdyRRo7saE
YPpMgDg7M9QS1YVQYYvAhO9zhNKXfbUp38UiWT7kKh9N9lhldKQhsAiNLOHLWlddc7s0VkNQcAQk
sTEVDW5bMBH6Df3K47MzzuNr5EGzYNgfdhKXUbuJfIp8IL7M2ome7uGudLjfbCwQcV9sfVa3c0te
eWNp67pCQG45CG2sP6Fi0M1MXq0/1kZnjWEq04auGuqPnxoPK8/Gq6zuPrWpO4TJYDVnt6vzI985
SaeJqddzMNtTA7eQRLslWv058rvI3pZSz6YQzoiz73Nb3kc+cm6DLRhEQF+mm8az0z2359SjNmmA
9pmZ4npGmj6xQXFDt7b1cB5wXOSIqVix6iWY2IpvG528npvir3WS0rc3hqovRq+6UGHawa899MVG
RFUXTiKtj0qwdwU7XbbPWZt2tDPFvTIoVFfVRyKgdQn2maqPDSXty6vLAHUT6dT9EQ75bMeJ/4H4
fvFSxaraWUk+5MTMRMTZcMgqLRh9tJjUAe+Dhq6LG3+xxacBROihTuo5DszYIWk4W7P1WYwUc3aR
YT36XZIQ/y+siSaidiBUWZnVIfYgdYMI6zPvkFrJfO9lEVTkiZbtl8EfzKAm4v0phgt8cfyO7sF0
MvVnUAvAy9Cxeq4lXfXE0YTx1SfJkW7xLsfayavS6KP0u/IDx1lCnxY10le96meKPDQtCZdW0U8q
rOyYxtmdvvTyY1OKM35Qkr7ELGGUI3v12JyI4lzsDuZ0D7clJPRJ76Pj1+atmzMbQnAQe0qzwZAi
V9mffbGYLpVZdfxY2rOgB7EYafMy0NHmwFBS3/tQeM4KFuh2pAP5yFl42C+204VLbeW7Xtf7a87B
W7dvi9ckNfs2kL0rXl3E7AQMJ2DazIWrG1MD+9mlV3g3VLqFdkFhswrq1u5vEngAR1I8+BKjyCHo
Lds4tTdxZqdfa92n3462j3JTa0nOrcUabyp6+p5yaJHvaSRK9rp0NM4HUX/dUqJH7VXmeldZW0CS
0JkRizFm9cwmbweJk+prCRmMhrs4+6hwYiDKRSNEkoQERbSt2dWSq1mWq0yD2TCyErnmHebXJsrk
l2iR3a6A+3Uo6mbYxb5VHps8tkIzW57qeRr7wIAaAbK+EXec5Gkj1OX/nJL/7bXsZDf/xSl5LRDm
VPmvT8n7//Of5ev8b1cvbcVxGaPJ9z/2+PU//v233/t7O4n3DguQLvCjAftzTfY9v52VPesdphvO
xGsy4vuv/NZNYjnvcJuuLkbLokSOY/T/OyqbNDBTfIPZ8E04Ymnzd2iHb+LlH9cyuBYxZtrrgdwl
pPjzkhfeDNnXVK4uCWGMHM+45IOyhJCT0Im7c0vT7pmIU+/i09s9UAnMTDpCZgqHPKEAqLV6430a
SeuJM9J8V7lm+TAoN/rEag9MM7zu+iDGxTlwRIDyi3LhXEkNYq3IymoKqE0HH0CLUao2CSd569rL
teScGZUGr852rFO/NPQpNr6MMVXMwE2CrHcpBaMStfyGCQK0K8gYe5dpyr5NOEDf8ay0A62aBiqc
Gs06tdFMnSw/gjKluDkxk+Mw8TBmLHFvTK2Nas5bEaj9wrJO4+IxPE+SzT41jsOzXvCXCuETd6+8
ClSw1qY9MsCmAAzIqxv6foWbz/RCQTmfotJtA25AVbaV2ugcJMs3sbUWvfhGc5ADrHBteCidke66
RUZfF9dpkFeNUT3VlJjy5/I3e7JrRz2Vo57d+xy67iLaJ2hvjcr3tfKq2061w3w1NRzU2WHQX0GU
XGAxzYuc06puNJW+WajHvEyUe20bjpi4DAwKxza6RQnqBnFCXBYwU5+M2PPuorxCl5+WVjfCCNcO
fHkqpXfCo4DTWcRxqov6NjMa/85RiUyuU+CdB8Xnx5214cHqymZPM9x4nfS+uZve6N3SYVw1jMa7
aFQgnNMsoT2CVcWhgHOF9NEa71egy1HO/HQARZBq6EXF7NsM2sNiF/PWFalxstU4Bk0OCT2UrDkU
hu+i4z0bFg8sCcprKZrntq/Mp5rmTItxtWEL4cQw7tkIe1uIGB206nH2L1NNBdo82/6D2cr4whl1
ostratkvOoP1yYwmpeBaa44Zdok2vnhL5sFoMfzruiYXyMBHXZg9paU8RIKT2ZH+BnPey6jXrkE0
DWMwmjA2LH3yStrBrJVslJD7H4m01P09dDonu07YD9wxHBvWxmjpjC6NGfyH0vQxDqzc1vSNl6Y0
kQeuAed+HzNBUBCgpekITFLjgyA9SLes9wzweaAvzB8bGgtcK+Lno1FaaftW34xbNr3eLkYmMPsD
lHqtO3Vu3evHvAGP/WTWyu9OLIQd7FdcPh9FFGsP89iqwMyiG1EUw5UcOvWUNMU58q34Ou9J4n9J
6WEbzHWCrWztFDNvl6Ewc/0DCSK5I+YF4prVOIyjOdvpLv/aWXp+bJZ4fJSdKUONIukbqPykfmrm
xt5IQmIDjAMiNQ1vk3ENPbouy/8DX2/tfRlb0b5q26VlgrdgL+qeQYtvShkDIDK2Bx3QMwZ9/g6H
WZeEKIbe7MOZ5OiVRk3FserpbJv98h6Q5XWXquhIqlwFvldNp9X7wsZL5lubuYuNw7QnWKoBgOJO
k0dtwEN5T2sRk6g04XnXnTgrgBodKIhQxOPe61Ln0WiJo6R932+Wua9uQbHfkwI3NwP12qRXfSD5
dsOQn7NH8Go3pipSBSp1SkoOa/XKVu+sL2b03LTZeMBEkT+U7uDdptTH4RhChLZzNdwZPSpMU8Fz
HmUy72mTO0tod/scRDfwDpXvZo4gm0njdxkZsCzZgmQIM295riLhBAhct0vd3nRjFlHjt7YCW1W7
b6ISeoar6TeAVsZbTj0eDKHqs8/ddl9Kw9tKKJU7uPppAPVQoXuaDbokYcF8GLRTWkiD1c8MGEXE
nypgS5hGEuqtxFyGpg/5NIeo+TSmzXjQi7j7kPYt3k131Pbg4r/1rZvv5wTOaNeOxvvBMKNPFMix
upqixD66qU2jKOdW/di71UgAo7BRfIDN72gygBJXo93v655eTS8CKkqPprj0NRgfufBoSgvqJjpi
eFwV7iLOM7sh8ocZRRNbr5HdvQ8t6dHHPAO0EwMNa+rkvPhe87mssirbLJPMPtL1WeyMHpsimxpv
B6bH31fLUD/XY6Q/wecizzestdY4U8+lZ1ZXc0PqtqDB4gJKqbxR7qTB+4sfBcUwemD4DZXCanHP
tFmTwu+nLjNOzpTG134GgXITlxxh8k72IshMCyITk/MCawsejwPzPxjwcZ6tCCjQUiQrDqUugZ1X
kbcXNVxSrY1z1ilxv2nAZD52ta6euOLKJpT9SHOm1d67UVpdpqXTzxbxyHDNk7l9zmVgQ4yb4GUB
MbIPptmuSHtbo29IpK+WsovXvlipTIlVLMHQRSNN6bY7n8oVphykc+OEriOND1XSD/cJZKqvk9fH
29pvaB2LzE+a33+j+Dz+iABJsJsyxEDZzofSdrQbvlPEBK2MShKD+9wyNxEF8PZ+stJPkdt/8czG
2S8VnY1LhKJnyfnjzB4OExI1okK0L01BDnGw9GOWTNm2Ncz6NY4EHb6pBhcfXOQBak9ZBeYy29vF
jYw7yp3ababG7FIa7rmMu/K6WNp+i7aoc6iOB9kFY9KCclHwSzn2rLN6ob72afJ+rsJV2whA3VrG
hjVHfhBGuoT0FZjNxl9vrpkDIovdA+W2dqsoqNWsbVJG8sXMsvea6VahNTb6p8QU8lBJT7y2Rnvf
D8Y3eKg4vABj+pp4LnNDDxuHWosp08XJn6PlutYpqhVW81zFC9K435/Gkk52iivq7VA29DzHg4UH
Zi6OFmWwzgxyPnWND3Kcs+uca35TStfYYSCELJh2SVDr6b4d8IpU3fRgLxCw2GCxbKNJh+ah5WsH
SiPorL56iDiKYltf+KyjwppDrETDlr6XjiWlKnbkMKkw0LwvUWx+NCgVeNYbx7olzojXwXMujdFx
XTlfCrMwjnLpFV3Osr6qy+EN1f8qihHUl/FVUYWVhD1/pcAoFeX0cG83ijUiRgt8UYPnQgOrRnEP
2S5mCTSmO53p8dYsRXTXRtWp5YeO0WiP4/6czMoOiKJyiRpeTGvaZIasQOgtofCUWib3PmKXtF+J
t/1GmGV13ye0AKWKhoPB5d1RsmXzSL/WGuXiB10eu1Tu12GzMcrbSnSE+Ef/ChvXN0fGh8YsSGhp
+m00qtsll3R0ING0SmzSuvjU5iBxFjW9H4E4sVK57bQSAiH3U/5giKhdNAXz3NNOMfSAglb2Fy3s
iD6OJZ2V92M71yXU6Wu3aEqK1tqNOQsUcC0rljt4jNl3v83/6KN/cfLDdeDhOfjXJ79j+VW+/Hji
++33/C6P2u/IdlKdRAITl/YKYPj9xOfBtyfc7xKrfZM5+aXf6yiNdwJXPOl/2uxs8vCI8b+ro+Kd
4BfW3/abqPp3jnw0l/5JHV0d8T7sXvZVqyXwR9kfKFgil4SoOaTTKbSaPH9xoDjHwEd1s94kywDu
bFbzEihKj8Ygi03j2k3aAtJDZE+BAYZxG+ly+Cp6o7hdoqn85ENeokDaz2IAXr1WhFMVsb0olxKY
N4crMnvmbStHt1vrTKybxcgJ42VpAchb+Tm2U9d7EFAJ7tupH2714aVg+MMHmWSP3aC3z1UmKfpa
hrxckKLq6UWBGp4YWTQyd5oVm1GIRZcNstWJONvWbpN9TtjfxBurLWhhm3mobStzlseMsxO7n9zv
oYuQ12arRG9Q6LQ0IUJ0xxwTtAzwxialKmzf+Al16dReJddWKgZvy6pSrtSn3LWCTMuqL7Wq6+eq
05dzr2Y96K1cXcW+Gr9A2yyf7U46KBpePF/RAN9cZmD2L2ZioommZrUpmAlYTYI4ZxYPJumN58WZ
qjuHnCIWcG9q2s0MYGCfM5KcPauYLnZuvWGDw1lVRyFGqKQNAuFQ9lh/7Xk/mlLcrV4l7v1W8WUC
o8IivvDuyJhREA5E4MGaRxVKpdTWHmfrEC21kW9KLStPIG1EmM5Lf+VNo4yOizKa01pClG302PFj
Wrkbce3phVkGLeapR0bz/qG3M3bovTEuEFAH46MUWfSx02iqx7/cbMvS167HxUw3Hc8fCJ6zzcGf
59kSG/1TDjmggaBftNdj1DZXbBWGb34L8pGi9k7LQpXbye1gl/m2bojhhOXog/ozDDHcIGS20L7d
Pntp5pQ9P0Uzzj6WBU8jMx3VJ5CFuO3GiHItePxWfFfiIjIObEjkfVJn1pMZF/LiLw6vRkiqfTBq
M6UdL7GvDDDQOonbKiE63cXYBhirzW5oDiOLgPs4KfLALdLpWSvj9kQFgf86tqNody7zLgtoC5jd
dmwa/x7JH/qtomdO+0gdoXuXAIdkZmF0LRkZluwL4AKyYX1iZuxtlyL0nc6gKcgoqXLxsw+odMmd
YEdyo4w5OYnWHOiSqsbmOolKO9Qg8xU0EqTVe8+i7Ac6QEVyvuHXjSq2b5rB7qstvdP1OaW5WCoU
Fb7l8BnBqKYwPQHHr/AG3Gj1yR+kzv9UpRF/p1rMqXuvKn/SczoldZiOyA5atxyKsQdQOwAXv59H
+KmnxElSQOTuneGliBW2IG1rIcvNAJYfppxvz1bBcn+OaN3bGHnE3lz0tq+CrDYhBBfKeeh7B6bj
LI2O2WnmeItccLYRVq87hye/3aTORlUqDwA1coCPhgz7MjN4y/flPlITvgcIl/mH6U2oRKLW0zux
Ti0+bAhkXGYcNRaIm4ItzNk0Gu0w9u0jYNLxolEmldFpjjZqIZICRnVvqlU3LVYFNV+11Bq/5QV9
2jz2q9JarZqrN6v8MrZM1wwjb4qs3EWWn29FzQ/SQrjF60l/U5Oci5Tvx6rt6oi8Q0p6TvInWRps
11UH9hGE3VUZdpCIwStu+nWXY3iG4o9ZdeRVUU5syz5Gq8psrHoz5lx1K5Gg/VWLHhfL31arPp0u
RnSI17v1jHhdrip2tOrZ2fy1VVRMLHyGUadfpW/St8Giaaer5MP0posjkHtiRilHMnf4iW1xetzr
q5oeIasj+N26Y5redQjuUG6hq89XYlXiC716GKQF0mQSTNCrZK+P2RCabzp+P9XeAZwNRXWrzN9/
V/zR/ukiUKfWUlfdagsAKzzs4YnboaFmcu/YvREKfco525icFW+vXp4T9jU3/jTaO6AUG5PL6Mpd
DQl63Job/c2kMDXVXnNKbW+jcQQdbfDn+c3XoCjtAAeN2aGZZ//egoXDSV12+SVbbRGu334V1doF
JmPjain8hiIBet6D2pmM9TbbcEj1uPzeC72NQ7a4FUBLjBjLasmI3Xg+56tNYx6M9gP9eX2gOTa+
Dl9enFZr+Epg8GjxO6ChY/posS4+sCKILs5qCbFXcwiE7Dm0+DH5qE4hZ8HkJZ+iFygfzcVc7SXm
ajSRq+XEXc0n/WpD6Sz3pFZjykSR6wbc+xMLOzIgq30lSacoIDbNeSgTX0ZEpXtP80Ww9NO8s+bF
3/WjyL+5io7CZdyq1SYzdjjvsF9inuEeo12nncRR0yRFc+/kSR42q+HGWq03zmrC8SeVfLHfnDmw
ElUgsv6eizA/+5TM3aUrXNVdTT1ytfcYhn4nbGWHq9HlWKwmoJxwbKhR9XbrgBlxhhZlxNCyB1Cj
JsdfjEQdROadenMXcTtcnUYD0FXDFuWOLQ1qk2O5e4oQ5ZWGqefkqHE+lEDCj27HI5JeB/eo5ZSR
fzes/vfMyU8yk/Ur8+X/Wl//S1XPrCOT7n//+K/q+78DPVzNez/8y/ZN3Lj0r+18/6rggP8uDqz/
5X/1F/9rEolpo0D8alC+bV/jqvyjMvLbb/ltTiaS+Q7jChZC3OWWSyT7H4MyodR3jvtGg6GIibgK
AYPfB2X33Zthey1PErplrILKb4OybbxjuMbIveYwcXPr/t8ZlBmGfxyUocGgzwhWy8zxDqbVn8zh
Gd+DbMRtcgdqyEr9ALMwinYbZ+4t3GXbvthugzu6ynV2aTzV2PJuxkG6QRYN1TidG0JyqBPZmirp
ZNZZ9xhJtHx6crxBy/TARTbcQFsn+b6U+njXQQv/Cnt6xCoB2R4/WovPTt+YPY/xZFMxHnBvrHw7
3hZJk56KtDS+WbRxVkwRjfdZW3vWJpdGGZGB0azYEgQTwIV7B7jOPl6qJeTBpN9mmaxWi7vL6rKh
V5qFV163zmaxbI0UjPbZm1ya9tj4bkpO8GcAwpJD+5JeT2Ctj4Lu2E9j2ptbW699d9OWbnLfCo/b
qKqm+W6AT+uHtcmDdmvVvOONh1/e26omr0MQvslVE2U7tixx0OEo/CzHofugBjdJz445aeCja3Er
aQMYmQQmdoq5OzsBPTGsamm18gdyUqQPHoRDaUPIT2L+GM1VudFQb3vMnVH8AIeEBKWqsFrwtEmG
o+TBekXCdPqItGo4e9ee9LeGnq3vYg9HN0kLY0dmF+Y3rMX6aW4ncn5xQ2GmJyDUaqqEcqw5HnTe
Ilq8Wy8bqcBhb88lkQKbpyd3wpMWpo5SbejmYn7u+rlx73gnjPZmNhQT2grKldR7a6v01iXwkSbf
cKDh8geAflDS7ncjA2LoNBBtmTzFpVlsemtLMtmhOXfVBbmsPc2VHW2ooTEumuOP23IoaB61MaSu
vHL361j7ODD50pyFaSyc6GZsUBB+ebQaoHq1+tqOOa/d6GWvi/qEi2/0akqUSuV5Wz4Iuw6KISnr
O5tlTHVcWAfbq3o048XB4MXqoS+UzbQOMUJuktLwAOHXBpNJWCx8epdegSLG1zOIB2pMQQgLbfLr
RwpeBU+kSmHhSHwSt63OUBpY07SCs03sFKeUIi5KYZFrvhYNbpQgzQXdNTnUZe16YMuiAjZR1Vlp
HiNU2SVXblSOLyaZMoYbequ3M72p83GKZyo5VWWSh6TWVifxRf0FDC3d5jjUGTPz9UifRXfQ20Ls
yljKOzADxhIkzcCiqWojSnDYrQqsMfUsuxC6F93ANa7c4XpZZN+EpoboxKTQWyF5wcEI9FIjtp9q
pR+j8umS5Q9VQOKGhofxnCsHfHMm+jCJCa1yxdnw/FNRe2GuCXnWqioHgR1FOYsfQ3fbsMi98aPJ
Up4uF0gxJ1tXFDB36XLxe+2Ltvgl3ynNRUX1MDc7566y1LIjC1t0u7ifq49TVOn4dOaefp6FBfXe
xvNa7vk/6eD1iTp0B+5E84Pd+FN1JJVBN6bMc9Pd53pijkeRcnK3qrr9hjrywenpbmUXpZaHIaPM
4TBmwOnZEc9T6NUa9lKldOBuqXmxy5HvY2T7mBXTt0B1T3iV9p90v0yWd0rhi7KsHLVpup6MsboS
Fql2rHdttve8iGI1I47os+ZnVdGNtKShudjWBbCUPuysnunD9VPzqnJLvEVeqvlbTdZUkNjJZLyv
F1uGupUj3HSZHaef20akLylrwg+4kIdnpU9Du20r2+a7Zk+w0dPF2haGq3XHlg6oILeoyd26iYrb
K/4DGw4Kea9845gu/p0NNFIaNW2FWFjgcRJOTbvOnNuYVFGucEG7mL4ct41pQSdIiqmytYg/dzhD
uk3lFL19U5V1T5tQGeXvjTm2HodxebK5hGn1UMD0Nn6pmwfXG8VlXauHcRfNjEpJcwRDIfRtuXTm
FrESiGg1jdM9FlH7nBdmT8003mTjZsQreYMa56Z7r6msj003fSRRD0y+Q1IwQkNGuRcMg97RQjyk
U39T1IVxXmZDYQevMB9XPL/iizFRRcwwaefzQksWDXHCSQMbSHp04jAyemfby4zvqZT/noFq/1qd
X4pX9eMA9f/lPEU2xoNX8K8Xj9dVL9WfVo/ff9fvq0fv3ZpbZAiCQvFmKvnHSOXbGEfE6hzx1mg+
Fsd/jFQWDZoEg3WSHCBIfKaxf4xUJn8gWR3CSMAfwIT5xt8aqdZE0R/cJvA4sHiS38a+wmD+J54q
bRljX0mjPTplJIjVpZpxryf08XgD0l7VpF63cWqhf1aaiOhu9ynQKsoIbUsSiWDtEYhc0Pyku+Ue
hZSA12AQ/eL5o733kGhCkdQ4zyu98wODU8+tUWr9a9qywJySOH+0zaZDyqFxivVNdMOdkOdxaYoh
XHn0gRHr7bjvirX+synch77sp7/Hs+ETsG3ChqSUV5Qj8+WPy9d09lrU+7o+srjCCxKhxMRz75NU
69b3xd/7D5fI3ffP9t/Ayd+RVe7Uf/w70/BPn7iN7q+j0wCOgiPw07LXpBBkirOsPo5aS9dQnFO1
MKLkRHwGv36ln9bK6zuD3WQQ+fGIBf0Jcbz0rgEq1M2PbNto3iJkssEVo+09K5IPg5nbq94b3f/6
Rf/J24MaRY0qVG4uU3399T8kfSBxsc8pVY5MnIDT0Nbjs9JN4YT9tNIi//6rYeYiSg5k1sVH8eOr
xb43yrJI86Ohj052U7bFspvc1hhv+9x//+vX+pl/vH6emLN4EYB5mKV+DszxHMiTItPlsUmm3Aqs
JFKcupuCBDHmDoa6ZLrt2964HlU2HAgQdfVWKvevcIt//oTJUQEeJzPk80/x0wVLjErMRW+lxwZI
ZsJYOTOrxVH03ndxyP/FB/zna8jRYQShSUABBQLz04mL0vnc6lo3xXO8LJfKaxXeML7BOGez5Dir
taRKlAjMf/G6/+xNCnfFIbkuYdaf8aNZnI4ydsGblfRPYA3jpzlaPdntUvbp33st/FH8+Zx6UXS4
C8K6+fEisnGGGUPic6JCJ2V1NAuGZ72dr+J5tD78+iL66X779lpwe/go6eq2/1STnRadq7Ua1xAd
kaMRYggpTrm0ht+WIP8S1r3m/f9wX//+OvCIfJebDJer+eN7AkSsWgZReYx0Z0jDaUx5U/ZcmiyI
LechkbKAkMxamshnW6fRlhV5cvPr9/rTtbP+HSia5kZHvJAc88/XzoANRq56+ZFSeCpHjKEBKLxo
8U1kzcWpij0HCdea/+J+/oaR+umtQ+fljQMJ5xn6M8VjiF0yKpGQx4QczlObusUJw+d8rtMy2bdW
XZLOwIxIigGejwhof56H4+iW01fiCk1LXZZfnLKoZF2rawWlvhH/gC18+fWn88/+ng4/GNYmTAdE
LH/6amWOFY2L0LSDbgn3M0qz3QZDk6MSEVmELVnSbSk2c6oJkndYbm70gRa+jVVG0bHPKvsKg3kE
ftizzr7mKrFzh6RK8YP7Ytj/+u/656vWI/Zu4egiSbr6Zn+8mnS/RL+gHepY+PTyoT96UxaUSnXb
X7/OT996rhhWS/zIAGWsHIufn41SM/lQNCWPWCA5VMkFY1GZVc5Vjjvl4dev9fPt/O3FiLjiZSNw
QCDspzc1e4CmcBByO69aEJ9eNIQ6HcMQSkW2Y4MaB4B05iujnwQF0WW8p2Sw+4sP1tDfmEg/Xq4e
gC34w/jyEKF/Fn/zttZMvhnRQfRjOx9Fzk5pw/nSqo9xXy8XzXL1z05CmaWUmH7wviXwLqQkmLRx
C925UvEQnXz8j3fd4FMAqOgQwjCXd2SPTLwIN3mylgHKxrxfciv6NiAgPILIWm6WvKWYy29a90E0
E02pGEOuhlbnhquK0bx3eupB3YRS3g7R4zohItCHei1XXiyFgnMcwQPIy2S4LciQveTRrH/GEhrd
KA6Gy8afyuhb4WlOfSohJy3r6SuCXm7YapeKBEyDJVbklob1VN+UjWm/JKR/vjBcWR9Gy6qpRY6G
QgsUwa1v+dDZY1h0KCJb5aXJDWuZ4mQ73FqMdpCf6SqOqbyMnW+oesDJS4qqNZxyuheD1vLjfkes
0d6Pts4wVIpJffUEG7MybcSz14ytdw9IhOuNb3+c7bLK5+URmzQSmIp7J7EN8bygroQTFIgbsf5e
5dBNEWM0Ju0iR8WOUNLvSXZ/vuE5kz82zUwH7frxRu7Ybc0y0S+1Ra3TqVpEnhwjI3atk0ns7iYj
qQGtfknSeive7lbk/67ablmx18akfcIHxxVZ6ZOhBznMTBDgNZ/d7HjrVkPXk/f2JO2nvtVzkIWx
Xt6tQZ0SUAZ/zohR+MbtEKRUI2jT1CEpQXhv53jvL3SCb/B1Ow8oodYHrxw4YGKKKk6FZcrPOW25
+JMq+yV1Gs7cfGny1YBXLBeHdQFCTtZOdwDSpls520MSCtuQn3IQxscJtYHMJwuerbVeh8Uao/b6
FHctjdGdDJfJYIAximrZlQOH/I0ouuUmHmfYIhFHr3nzVkvL3lPXgzVWF/aJIseU8gboPKTHk9wV
F9gWpax+SSgNOZDT4+p1MnvCfJRMtAIknBgQWrT3boIZE9GczsxYyymw8iBnLMjZU2tPt/g5mx0p
Q4NM9VJtKaXGqalV7SXuEnnUvba8Gkl1B7LIJasxFiuGRdVs3+juAcdJ9D7uxLayV93bLbMbdpwY
hyJH3LKA22e4u4OmjCbCKqn17CHlb2o6CfRq7vALsa/StWmhndk0A8Nld836pwhIROW4RwFQPPpy
uJVxOZ9Sw99REGftoJxUJ5CZLBM1FNqsGP0Nxrv0lGdeGyRZlpPKotvLVGwmcV4+t0JZN2jrt+1E
YHIYrCkcZo/lCoSIHevND25EUQB1quYVTJFA7zMnqLty3Gc+XslsMQjJLLob+jVGWOkn96QLPhMs
eql7Kqr/L3tnshy5sWXbX6kfcBlaB3waiJ7BnswkOYExqST63tF+fS3wSfepqbqymt9JyiRlBBkB
wN3POXuvnYrC3s7SKTcWapWTMPyXZp1eoQOs82CeIINhzrXeCts5L3AMcOQnN7GkE5k58mkYwquq
9KIXXWM0ip15Osd5wQLsrGekwppvZGLbqzKxuTeTvDuLwc22yyIvpPnNfr1BnOoxl18Xkaj7SY58
fSQSGRNoGQ4hDtzITs9m5RB+G4rIu/Ruzi9U5Y5tbIbZWp5duln7acyBu+rBUlcasfwtByUn3o5Q
9LaZZ+TPLc2mZ1Qh4+NcuZwfqq72I8YFy3wNrc1erVze3sk08PMC38+Uy+kUw9Lkh3KKJk/QePDd
cXzwxnnGg9D3u3X/cQnErgcYWWTu3nWaGb3Hk5afHAGcd2Nl2FrbmbNI5k/shaXsAml4CUtRiZbd
IXh040XKO9YppU/P/Qenei73ajGcQz8OdI4JnS9uadB/8/Kl2ZpjMtw4ENpxi6KtSbdaYrTaEwJe
XAkovPsyzdw7A+PdXnp99F2n0Xhl99NWJ+F4TsfeQG7gj+rNTqcu3LgllsdgYJ08laqNz3bDuX1j
jXgXFzIN6w0pe5oSIRf3+dx6u2JuX0rG9Huj0MNr75T+p4bnNzOLNK0nq3C972TVquVguIlgVD5O
K6SB81g5Ncd6WdTNJBqJDb+bA1JW60DoxmNaM6qjmkxL0/Xu25+1Rd+8HtP53GgbCb1jXKuwxUnu
KPPiuPjysqj0GPLn6j4PG5R9oR3aFP9p7NCmwA4hEkH3QefqzEVFLOHicGUTJua3FIPzMS1Gd+8h
qDlNTdlt/aqxtr7kFpBpiVwijNzDCCJhL309YMxLnOcMcdBdpDGpFKGZnsK0sa75BpOtjX2vGULz
MLguN7YqryXtgyAslHUXNTkelcazLypC79ISWfsYuo25LfyxoieM5jRfOv+9X62GLDRNMHRjYgcg
c9tkQ8AoeepDaSElQrCyiSCpfSuNyb7pDXwrxhJy7Fd2JTd1R6rDbs5E5aCCGvJDnpXeq5tJmjhV
E11NjFmqbRg6+WkmZPynphy/4EHt77UjJp+GPJStALkSe7qjxpZkkcG9oWKvD1mBwz8czOqc0+Pn
6dLkJ6dFfldLV9/63TQd7aaLVZAo/1hgezmNfimQHof+VYVj+zrtS//gREPxIysbT+4yRMzfCW1r
9lKm2adyC1AhtVdXJ1QG9JLSvP3mdfVbwVvv2qZycgYpi5UHHWrld6N2UkQyoiPXpe45y/omqn3C
r/HupIiswOIlgVGlO654sssK62MUCptDX5MoC1C925XEHV576Ol/eECAz8sEqtonffCuIXL1MLtz
iB4503dwjLofabvGfDdwinIWgTaLdDA4XpO5z9royYv+wGxGKBsZwlP8GQsENjrpmDdEji4pk7T4
bGRMOrBbWzfJ6PbPMBCGH06b+K9Rr3DMrkou3K7G4q+Wzpnk7SKgIwJVEOXZmZxG+CSFHL4zXklu
jKxotsKHmrZJG7JR0L+ZAaeo6AbvjIeAu6GrYTUhxux8svmt9HR0ytS4dsYk3+Zkw5ATbM1zEeR9
D26WxSmmF58209EMR302W7RnWw2fnOVsXqJHtN4WAcKu1Z9cNa2Se7pD3Je5YvXpFvGU5MogOLni
urEpHGxjRVgzy/moqY2oMBgslKLgW2j95I34WW5lOkrGdezVVolCuJ2O0rDDb7Nr2e/CqsWnJfvx
EvqoQdxySQOz4m0nZ1LPZkkQtNW77RuT4oTjpKGCpkueORgD7AwlyrKseZD2t4jZL8wGllcYZ9xU
xTfDLY2N4YsHb5jwbnnlEhiev3cWsc5aIVU4mYFPgsMJ+nfmbGbZRhufGptpLTYB3Gs/styKywAI
p0RUpiu2yujIaNXa93L8CSxAHajlnaBpLbXP4IEFGRNEqyvcwCR7heTOfu9HREziUBRbL+R2NtIJ
v4dbHPrFfF9q3jiuev8AojrbFMWcHxA6To+NtJiA9H50nZbDp6gN4n2WotzIYbDOjHUNhsDxdE5a
kLnKoD1gTcR92nWLCjvWxo9Mm2pDjc+uw0GI/PTKQR6aNPti1N3F0FN6yczpkEnG4TYHroCiWm71
ON2OuC8hKUzy6LYEdxvF4FOa1Nu892M2iCq8m8zO2Og8JR1adz81QvFdvXIwTZmsOkz11s6i2Ldz
La90Te9gIVIMCSG8H/GeSGdfhTFTu56E06I7F6J5HYvlts/Cs67kc92G1yy5NIzyRF/JdvlMm+ib
qcCqWOWh5jQNhyV/V0YywuGgSelp9cN0jS5Y2qjfKmG6zxhNAbVU1o9JmRysRMQiH1unXJLnTTQQ
Wbf11RR7hA9H8qMYSJGwCrraSHyoCKKx778v9vIxMauXDOf3jZcnYzCrOfpuEDuDe7L1iaRva8S9
BDEDlLEP5rIbGoKasR0eex1f3ObZ8If+qfEbtYu75NEj1BD/psoCzHn9i7Bafzcxrz8O1DCXvm/x
Qk/p+pjPxhmluvciO6c8JEUj/W0Xj+0paSTt0TFdywlPxdOhGk2O0ElL+PtiyuUCykK0+7iYHhiw
qV8NyRz7LOqchg4h3J1vHKzBGu0rjSWRuIUmHqa73MLoElRWk6XvM01nlAJ4HPUpwsKh9t6Y1e2G
rqaT6o0BCWpvMpCuNhnnoaNn95640b3Gqd6JKgXpoWiaym6k5MwUqdc9niw/ysLPLpQ8gPxURgww
yyhESNwBl2P5FWVRxG1P7CzLC32mdaYxV334+pXXFYqGGmPN7kjxI9007HHf/Cacr4XjUiUnHtYh
pAHGTSrcZNgRH7Lck9nLskRUtB2U5lqdmMk0/EwXa7xN5Ywx3MyWvRm12TnOxvA1KgRN7sjxzAez
c/VOYrCv6XcNxg9md9K91vGwlrxKV3MQu3UHpmrg6JALAhVr025PnO15ayFLgTSUAn3rztGy90yP
+gqd9ptkorhNWo5/Gyeu79wWvbY5lCdgHWmwsOWfrIwopqSzw7MduzQFOop8v/foEayTmq+fN9SO
2M2VbE+htJnZZPj5Dc8pXr7+ivILhIWSsr/ygCl6rrscsQLV710BaiuYWosugW+Pt+PCsUdQbDLr
WUr5qDK+TCz/ZNPGutl/NYrrfGKMMgHM7DP6xnmRMJhNEjxhQvErFvGYnYEHlQdZ4K+tEs0HSFLe
kXVkue9ovNyB3jdfit7gqpcZxLkQJPmpdUs8xRPn3UXEBkHzPcku9TyDk2VKf3IghT3VLmUfwoG6
Ctw5bQ4c1ajt+z732u2QhSPB6wtdEZqXLAa9SXVioKYk2cslRjA0ioL731jERVVRTfyFSA4GCcgo
oZcr1badhVxWaVoyTYh6tETJs9eAYJxL3uDlcs3RvarShQnZ4tK8CgmO+brvRFIuewJJBMd/hJtQ
s5b7WHeSMgnDHL9fXIefoqS7hpfMWe7zfv1O8p4pm8m/cq2mm8ob+NpoUgaOWS/XRLIjIFhbcV1f
LtceRCCsLqO/xRi47KXDHaAdg/dWw/qGeSofIwvyoooHf1vnyJL1qniYGGO/FAYvyUqnPXnl+n8r
zbdlYi2HBWF78/XAG+3mpVXuthkFREfTddJtpjNcfh33fSw4XpsefVZkjRT8prDCz8XEKDik3E24
1Zkw4ot8p5VYgk0oreFZw/O5KHMMz0McVu9hjMF6DmMeHRHzCDt2z2xy1OE5rM3qPfM6fVLNJGz8
EENuYP/OQ/OB4oBPWCJT61HVRhkn4DVnTpWJdaFuab9rtX69hZFn577iaxoQojyQzI2ifX1grS5D
3rIU9TskFX701HfDOddzeAI3yw3Z+6J7X0CFRAYdOd3wOtUm2RWL74/e7YYgNhNKD11/lNhNAsUw
79ANbXg2NFdH65CHfeIJDPtZ0bEo1UG3g95FlZyvbVrg13UBnr4dSW8nxmMxr3IcHrfowUKCuG1+
c03l424RHamDYbs0PxiL+lt3vQvGmtacixYWSj6MmSDzNTXhSG7RWXqL8QNhUf3OKFIAa4prnumq
dcNtRXWKz4L1UTl8U6hkBZKUMPz0wpoPrPR6D7bGzJ3n1uE5iSxYAT7K1KPwen/r+R5lH96v4acv
qZMDCozppauS6W0afKZQHQfyllYqhPKYYwU7I+SWi9kN5U086v4pMUb/13pwws+kmtR5cAEyYc1m
Z3IS6OWz6yHswBgAh04R1phKd6VxI+oOt15Fg3ub10k1/7/283+EDv/ksMLr82+Fo1fvZffe/VE4
iix3fclvKgekDOR8YpSC+c9021ox8L85rCBs/4Ju0+IOIzsWGrj9L5WDQ8f9N6HoypsEREk+FGPq
r+ih/4uqAXvWn8dfVK1rgo5vM4VmBvS3gQWrsp+n0SSvCovHIyAWyBy30oTG1AQ93WndUDyAUqIY
KewqvCHG1nQxLRiCXWDBZGk+As1exz8dI6p22omFLmF49MPelDiKBnx+XpMv9U0WO0zg9kULI228
0UaWxBPeJo9WIYokwuf3mtOKvAxO031k0UjFnHhAqizhBU5MwyhnNAnskOY1va/5UfjLYl4Wmo50
DJVZGs2GjO90OUCW6YxLOZk5SZuIFbFEtl3SHfPG75u7VITZI7Gm6pU930bP3jW9GbTtkNZXNBRj
rFazemGW4FT8iFkuu4kANBzbGN3KjT2XGK+xvt5mTSlfG0xM4AGq8S0ZnPRucbW3r3rWJjb4dvWL
WRPCKTsWDCoqQY2/FPkp7fP4TXZu82J1NkYqswJSUCn/I5/mG98AaYLfGyEgf4TXQy/t28RNjCPj
MXOnU1sFE44d/o6tmvueLWQMjHk2KCXQpW6c2lOkZvRVC4MklIROmu7AhGwp7nqz775NiEdOVjtz
ll+8+V511kwrJV29WgllFmAhkRzjPE1+5X5w79OM/uduqCxxGxe0FybUYUeksozuQ10+xWgmD4vf
E3EPKioYJs6qATlE1rXjDtZ3UTGOWkMd7NvKWWsFtlHgTPQ5hsRcrnLtgmVK6MXtTKvsdyIG0zCK
cNrbo70cc3gfJDqFzfImAB7vfWYGhyZplpMTW8sHRi7vFHdm/bgYc3jTi6a6VCLqiwPl5nw79Ysc
THM/DY62ZLb5/Z84Ymi+XyOBqxlhJQbYp2bTDMop23NKsTGWZ1wvYw7mRYdNqvbo87EcmP5IB3Qk
rmbZGTFIuo+vIdt/VtR/XFHRvvxhHvk3pu8VdKL+I5v/vKZ+veh35RjaedL5LDyov7GIfvesql9A
gq/LLPqPNTWaxe93TJH6xXTIejEQhq0hsejt/7DCItxnXUTnRbrV+qrfnQi/iZYwMfyv8gLzrxNh
BuvI2tAV2bZiK/jrbJ9DS9z6SxidadRhW7eJarkfTcoVeyz1IWk89nTjR0o0wKluHITjaeWrB4RW
GlZ6MRzsxmwOiMYpKv7wNf5P8qq/B0JbfDh2IoPjHpynvw5Up45TVGb58uQNbl3dKqxUt/5CWwgh
cOhmGxPzPPppgYMdrIKO8PmJmvZlMak+/NUntYXaw/WbdlfPXuF9X2pBgyxuRs2C3Zmv5I5ocAX5
UFOADFIgF6Z7btxil/M7sXWkFj5S3BBShJEhiN6a+eiA2KscL2uf43mImFIJplf0JfMGWGiXz1uH
6QwpIFmpzj4SotUYSw+yVRT+fQwJQY2+fUd13j+rqoY80jbFsGEFzzEJg/T4UcyF8eCEdoUln45C
GiRxBTrBz/BIoWG24pww6yrP9glR9DnWUNu5L9fBBkMtwGjhN0T64tAmS3tuotQ89L3dfSRG3N6q
wp22Mu2uzKg615Xsnrwyme5MNc0Hr+v1FfyL4TyJQWwTb2HFpbknbxrHni9lFO9FkmbMqDBMPDDQ
eDVsuFICCXVFrkIev1hhiMjB6N3xWjC3vYesB9bVAxSwY1AxXSJveTT6KL9t5z6BioTcdtON0oz2
KAydH20HlUTVMVAH13UWdmYjkQ+Gn9UPAyUGxgC/uHOHxYOyYrdmdg3BtrOfU4D5m8kUye0CYMaZ
Q5ozUJaeZsNgyBLDdZtk7R7yvCj3tacZ5ZktiTOdbUjiQ5kRTnbInHZRYgNLqtlNBu1nZ9FjgIJI
3vOtN1c+ZhLG3Llxjsj7OyN08s8xU+FoG5ZG/lJrs3uqvCr9bEYTKkzWi/qRfuQCVtmaLvZgeL9G
Xiz3sASbHa7kZEMNrwMAL+3OSgi+p0wenP3SjPgd6qyO3zNu+41NTzSA5Q7Fk1X/wfCG8UaxN1y5
Y0dyIaHUmDbjfKcFXU6LYQEfaPXBUDRQDyx0Ttok5pZGhB/uxyFjzrI0jnxxeZNATHhHQl/1O1wO
5rsVpXFQpPP80wIwcQ263tn609QewUNgU9dpKl/ZiRfQydgMT9Yg03ZbjfYc066AHHtgB15tGhg0
/I3VFJ4VuOBuKqwNCqBFlNMjY4gontypW5seIqf4Q6Z5pWoX0u3E93giHAmkR2Hm8QUbUEk/buTb
c/pwCZwh3aXdEO/z2XJxzvih8wHecJSbJB/bp2Wsy4vKleLrW5rs2sVzv7crMswtP1mfrthvwBBy
3hgOg8ztHK+xGu89fATuwcsqecp0+6zicfnhDcu0AzLhnJRc++pyVpBzTVFBBvLG1yFGZLqpfTkb
m4LusrklOiyDTziW48wYsfXeUN+qHpcJvTsQx6Y/3NhFDYbLBB25KQh8gWs46Li4zFAuLHScw3Cq
IlkhoWIRKYKUbhgEb/o6G2w81i0W7fFetgNjnwWBBkdSNJm3DCZq7Og+fgqC3SuxbzloDNu6hYEj
WQ6uCB8Ak9GHefGNg1DzkPS2rgCvWfA2V/eyaFYjs7d6mpPV3exxhMq3Zp84W2N1P0vuUbVrV0/0
sLjt9WjF8V1ijdkzcvbyyXdxeaCuBZtcj9mO5ZnF1+2y7CONoG9ski8btrBbedclcy5eQLhj1J5W
z7b1Zd/2vqzcUd3Kdu+sDm/AXM2ZZOvxNfJjfP2rE5z4qebIVHVLg160G7Jp4qPxZR7Hi+FcxWpI
aUkO7aNrV9jMQ1PG96sG8ns1FMmDN0+FeezaLrojFq9GfDjrLGc4H3dv1WxArnPg47qHdvW3A8TJ
3hnyNiYekWm4pidKgldEAwi8me1jisxmHd8ilEBo4A6wjXF36+GT9R0buohHusKye5NC8SMiZSwX
2MP2Pp3Rd7aZNe2a1a/P2jCdkCWFL/B1Tf7gpmOd5yHPcK9uZqNa/btLLALF+RHqKDPDi/mFB/Bm
K17VK1ADsOcCEBg0mG+Nyuvrsh2FH18VVBPxBk7Cqt72drRvP1Ibo+uauhNkzWR/w/9dn5CjeXfK
jukCgzGwmhVoAEbNvp0wMKUhS//i5pdo9kMYB9VJeRBepSumIDILZmQwtnY147eb2a28g0PhwAuW
ybotedBBI6+oBXeFLlhWT9BnPOO3bvkj8Q3xlq6ohtaypyvHbRjpdXUMysFVw8ew4h0y2/W2bQE2
bD2X/MhXDAR3qWsHUE2hQzh43f3dvEIjumqA98l22l7Z/gqecO0YwoTZLZ6z62cB9R6fnLL3M1ir
agv+2PgmU4xtu2ZFWDhfNAswZpAtImelXECnQeykv+gXPtMAaumvFLYvPka/ojKSFZrBEY7LFb8L
Jx1uheFkD7MhH7MpdA/pF3XDdlqG/8y87Ovui8ux1uC3WLqwlxMy9DavAA/dg/KAbcH1Cr8IH4TI
l282SG/eEwCItaJAjC8qiLcCQvymMy8dyxlP0QoQoR8NS4RzFy2Z3NcwRtDiZe+m8l47YeJzmzEM
BGOqapKjQkHU4ugLhwIRCljQ53TV0CI2xcO4phVUa26BsyYYTIzT7O3K5Y3oyJFx0HfdQ6RGNmvX
d69jhFIASHjELoklTXeLORlL8ugkgMTdAvskPrxhG0Jg+8Cz3/zwVcNUpF2EOmNLHtcDpmu1O6ww
aocnTIPqX/Ma/K/oBrWmOOivQIc6yUHhT4JROBi7dLg05sJgdPyKgmhLh1gIjiftdytdwyIGew2O
gGELmR3N6AgwzyNaQq0pE0PashPgTSybY9aEzoSGNoxDtlaH81eV2/7jtKZWVF8BFs6aZUEeJQtt
rOz64FcyT69bFPBET6LxBfPgT98Y7jUQ6UbvrQn99FBJuBCbLMngPpvhCgH2mvLQdC1EbAHQz97E
5sKW0aCVY4BTm3cW3uTi7NeJIizAqz+xJRFunRsMxmqfZMp17i6gHfbSwPvEQJrJlz9b1W/JoP8p
6/6hrLNsICZ/qEf+Vtbd/Bz/6/yz7X7+qbD77WW/FXae/YuiNvGIxuOuVfYfcESe+4vLfyGj719O
6t9N1uYveJNXuSoHLfzUq0j9996Z/wvhi/CI+D8GBQ9C479Ucv+usgN89OfeGVJk1/Bg5xP8hY76
b5HtVtOWhc2c/KgGgZakbG29myM0slcxuPeryWDw+Bi5TE8qI4l7mh6lvo9rMRSHLDWRVNB1ooX8
Nbrzwt5G+MV41aoB80cAMJJ7tCIGB6jSBk/UMLmaxHgTAW23t+bM6GaySvdFlsM7gpEg4q2eSF91
H3WGJLijIgJWnQZ5WTOu5CkLWcBND22MnS7X/ejQJvbJvHvoZGVvdK2NF5WZqdzQ/7ceypKRU7e2
3qvVcgSMH/KKZPhH/tl0U0ycbUxhmg/hQtJb0Qn12Vkt3WzOKbTXB5h0p2hIaa8jWarfUe3r3TIy
clsc5qBfX1S2NCB4SQPj+ieBEB2vxl3ADCNrF//gmxZx3mnRnxZybwNGn7yw42huMQ2pZ2JIClWo
70O6NFFQ5j400FUS+TXuISIbxosxLUc9dvTFBQH3Cw0cRtypoIOYYFUak4pBZawV5nHWLivbjHD6
SX30OXMhaRavFHbuI7TMgr25t80LkdPKOIwuUs05yz1/O0S9+dKiqkRANBm8Ww7b8Navc/G5kNlF
m64Jz5D94l9F3k03Nb6Rw9fv162/FXf2yuDkT+ZWmotRFpjCPOmVAA3bvqSwZKZQ+dTOCWdHlLyI
gsplnYx6mmlN5JsYhza9JpXkQiZLHB/DnEHrUXa6tfex62UJgySkX5s0XARqrCo7L051GloaYhud
Dv1ecwB+qZEgyj0AQ8bV3CroZdkhXpRPmFbK5rTlpyeB6jrMafji3MeqWPJvrbDzx7hu55eGmvLi
Y7Z/Spla7WPKKrklN8M+l24fXRE/EH8nudWm2iWXTtRcbB85ktxkmoHyUPEh08UVO5RHZJ25+Ik2
FIV63EhF5UaK+/KKwmQ+kOWgqDMt+3OU9liD3CsKeqdwwECgWGlCEmZqaPjLecV7qT6HAA3SmSwC
ByILCpOhZVK701HWPSAZYwa7jBnKuAx1rTbC60IWCTEp0egfSJI3920e29+QYGSHwmcSt8kkJ/7t
RLybf8hMo3vUlfPi6ry/kLT+nU1rJkIJaUFMy2ARiBOy/LqIQgAuHc6dfUIPKHA8qw56eh3nKPQd
DmwkM1NY59UdIL3ivqPrvEfySCGeOOa5j0q1AV2KLsmTznHxJMpo5Szn2GnW4zLKgmDMXft5oo3F
4WBG9xi2CAJGAOtk7WQ8GBZansDD7r4v9TDtrEo7+cYIUxoAY0c3tba76x5k2O3k29lVCfn5TruR
tRviQfMXvc7oN1GRQzKEusLQVq3u/hFY0cuwiOQ6NM3oY27TlCYefuqZS7/UoIhKaSNsSM2K+mlO
bQmlgNe8Lxz/fUzL7VQeo6og8UQZdbobBzPe9fFgJ2tfZ3meoD/ulhTsEJpYsqnpGXwT0p0PVuMZ
FhgzAbuxjWpmrOW8wKkYcu1skQ11O4hKLmxLFgpz0+ejsR2kRNVNTts9o/Luu+Lz2ycnRIx2qotq
Ne8vILB69IyBmGW/kFKCJm1TlAzUN0bT98ESe5VJfAtWAQ5s8ZP04FwFE7lHgdUW6dWg02wOBpoB
CDYsmWxsWSM0V8N0iI2oROdD3sLa+2iT2TqB5PduqrkXTwgK1oGpReyKGie0E16Z6zpY/KW9Q+6S
nb9Gy1/+DksCWsMCxBDya2VpMh1+IhPLzoylMSyaC6KOr6eolixaX3LylgyvrRQGy+pgVRzkvZkd
psV4fpgilue6zC2HxwH3AhMCpuA6bldD6ariILtouQblwYA3RtVX3rDbzzddm1Uz03ICJL8m6C0m
mP+QG7nz/5nZz3HE/7fHpet3dGXv5a9/7IL/9qLfD0vuapL2DEZ4Dk1tbFL/mix6itA7w6WjzXmF
jRMz0f9vg3sWEl8Uc8z/bMtg5vj7Ycn7ZfVvmvTUPeeLV/N/OSz9ZczIj2esadBqVsAgLflX52Bp
9GkLyGM5epHpLljrnPISQbp4LugFcNpx3X/obv+17c4P9DAJGS6MLQzlfw2NRo8c07iT83Ga0vbe
EMMQSDkm/+BKYkrwZ/MgH2n1QjOtlc7fm/va7YyhcePpOOsmoV80NfdZ1eJRpvbZGWLMN2bXjlvg
b+KhG73p+Q9H5v+pha+YJP/lF2Btt1bvIPFmfLd/dS/2MzKM2dNgAWU+IcxnNck9tD6D4/oX0lba
85ROkH5maitzU6PeXtXRCRnAHfqIRwTmZrQBFjJfUzwSSBCZbBA+W+N+BqoOm7+aCzgnuSBAYapT
BDhu2K1MG3+ePxs9Zw926uMwmEh5jRn60cCUDVJwppth0syH1Za0Mq9NiGpVY5MZgI9/ORoNuAu4
SvVNO2bmk4WM7w5Yb0iSSFe/+wV5WCBQhvkz7vhEJL0N7MX0Qbt0Ki+hCTe7DRPm1SOYFEiCRvUW
J3P9igueF45Toi4dOpIdO2/4oAaOhtuhq43qxFdVFrRZmLBDY6HuOMBM5mOy01m0qRMLSvKMamOq
4lu3WcpL5SiYe6hMiO3zkvYe0gmV++Ax4yB8B6GmjLGH2RN0faMYtxjG23PWW809OrDwvPTedJCN
CU1eL/w6th6+pQg8vzXpIh+5OrDXOra00sJI0pP+9zHDwAsijxzfZCzn51iH1SvdZq5MQ5LoUY4c
bcneQZClS2gzdOaPTRPPn2Nfz89Gy0tmo+2+y8r3L+EUOacm0uZTj/j9e6rH8jJVlboUBTG9W6a+
IBSdYoQKx85nbNiQ4EbXIdTJcrB2SPWzh5pjz6bHfhXA/Gw/nJB/pQQx7SBKrSU6Imon8cfpGzpZ
PM6+0PNBJn1+AjVY38xePVJfpygPO7tsSxouGN4Jg2AevmBM8RDFH4QZZg/RaGaYAOLmBjf32nuI
hp+ZQU0P6iXbF7lhsGiY1VsyNcO3UFXLtWoG3sqO50PN8GJjTnxiNYr6JmRmHUjRuLciMgacDHwW
6aQQRBRpDgP8xWIDI2j4iet2XjH5zm3kcCXCQfkbh+JiWyBLLRDO9HyvGbI23A9uQFcjxQQyIU3D
OhqGD9IImw+XTuR1OcbzM9Co5IBjI2Mk0GR7TjL6VwOE9RO92hFyTo4GUvDddhHXEQ0AX/V6i+Yl
WsmZict+Ib4JIOrClXBkBS/f5P6nU1K/5pEXnvMuex1F12NQbIvbyP80eoWsKxEFZUAXFhbDcPfN
QNa8zor6b5HFvbmxBGWAZSAtdJz8zYEujifBq/H4utyUq9RqirlQlHZ6z1m9vq0xHt0qPbq3/Rya
T2XS1a89tOw3gVx9t3hIOVsrrN7swp2vUltw3PBXY5FI0XP50HPeIyRPZZBwTEP7xWHw68P5MQ8B
/EvxMIE5IssqoQodIVB+x1JBh6/COLkhfizHS2KG5ylPi0CORnLUlUW6yBROycGdEkzHIJG4TEUG
ax5zXPNiJpm6pMbs2TtpEealwTH51nc/U+QbvQ5VOeqPpO2d18Qsiyw6DvZSOsdEL6LcESoz9tfA
70P3DL2qdx7sDIFx40zzs0nBFVSyBypuulMLv2CRe+5DFym2ZUHEribN0tSXN31Ff1dzh50dkd1p
oxP3kAMfhNvfOEVd7Ol1uvcLYswNxbN907oR3pTwBiE2djaPhyiylvhUWNlzB8JhR/Ow3/XO/CPx
cTo6Q/9rFlvFCVbrB9bn+BQvEqyW2deXim7ljijACctGpH81k67ZRUl3Nekm3DO5Mc/TkimaBa0X
5J5LylUdJTfO4iDnVfUwB8Q9nGXqn0VWw9rPm3LZ1CpsTqiUGOKICZ097FzSCTN69UWef0I0whNn
u6snqHPmANnEw1x6yc4qhLpK46gmOyAd9zLmgW0Ak10lczjteuVHGPm5kJY5GCdoU8Ox8FBL1tr2
4WIK8sBsIu0GsK6cmr06sERhXI1uoo59ZD7aRaiQaHrdxSyVnVPHTPqjq8eR0BQC15dNwXQvZASl
h6NVJzi8zREjaIjOu8MBUFpGf4pG0GKcC9CCuKFstnPYfdjV2B8iN2LPYwP39wNs2Q0xW3qXlrJ5
gIFibkyddSDfetRKMamHG+VPbz6ogM1oZ9NVOUUgOfMse1UirLxATnI+YEJEv+5J5KIYueP/Zu88
luRWrnX9RNgBJPy0fFVXWzbbTRBNB28y4fH098umpEs2t8jYZ6w4Ex5JZFUBadb612/W/uDYAGq2
vKU6Qw5BLIh/bDhfcRPjECHGI29Eu2rYV5ckZzQX6DUXJtumOIqpwUM1SdhV7RbCpiRejRWISsU9
NZ6aPi6jna1VhjYqaKvDWGzswagRmHjLa1OY7lHM5XLfZE0dg9yHh2lxw2PZR/NNmtvLZoh6ecoZ
oK09UZQsd8IMihEX6tZh7u23Tk5xMFs0gfQTK7MJdhL4amtoKeyIc+0GB5fsyffwzg7MeWQGOxOr
AR62Y3RaQ/cvbwvL4C6HxnhMUxuxjDMMm9iIw4ciiK09ETrW1rPr5BgME4jyGOExFdYOmMpo3CFi
Dq4sucwnbT5TrJhjJEiIPSLUnFheJdHin8MJfs/aGUekJAWOiJvSSfLLpl2sY5OUKL3SxFMXxRLZ
zz1gNikE7siQUMDluUhm1IJY7Gfm16bUCbxYcnrTxszM4bgwS1s3paH2PUyy57HoU6CCPM3ODpbK
n0s785C2ts6wxOhYmCE9h4NpHsYkxzOXORN4FenE+c5P3OFTTS+87opR1wWNvJ0m4jo9OVT1NmCS
dsG4WKcTzH7ms/zK5KjsQZ1D2dbOWjEBgMdQu+mBXMOoXRN55V7PIkoPBB40n0QD5xbtIuE1vBsI
pbpEyjKbe0irnzH1Y3grEOkGVdN9IeQU8ISurybrJm+5cBpO4W8kxENjno3orkGhyR5A1n32I7OJ
NrGraaxJWiL+atzrJU2NOwN3YX5uaie7Hlg+2MTwHdclRR5OZt7UfJqafmm2ictLshZu57mnKvxe
fMlUELtlze2XJvOzYCOIW6VOLtEQETgxiy1lqPdhYpTQrnTBWG0FA7xNlojiiP9DdS7Ushwcs0Xj
XkPK6lSGSXrZIMfaJG7L5R6WtXFXxWH/kAoSQuOSSoOU5+YqXt6+RSifbOad6QpvbX0oI5j+1pFP
gFjXpzwJpbRuOAarL3bjke9u4JPBrY13gBdzEGFUxtdB/jvvE8voH5IUsjQmyUYAylGqeR+XQA4m
fMItmSLjJo65y2uKrWfYZSR4zrr8Db362e+m4ihafoIdO9Z9UE7zt2BuSM1Yohq5fQr6k45ou2ed
0LGqiRE85gxG/mSv8Xc9hDYeoV+CCMoJRI/xgxERs5a8jrWfYGwIeYpCjRD5rV+tJbTAW6SvlPdE
gmwGXsxLO6sAG/OKh9137p8aGkvbEP3k8QAor78JWD9EeQLaf/4ufW1j9Z3J7uCkVP5rb+nda3Av
sY07iO+zQ0GYhDzZLob97oMhwVtw7QOajpc4qliYFUPu1h7mi2ps5FPfO871ALHx40jFvft992XR
HP/yZQMMySDiumQSvP+ypFXl/mDY7QH0H5SlRd0xN2w0HDkZZPesOq4iFhjp0tZ93rXBxuSe0grd
+jVrqJt9lJR/sJJ545P9/ASZ4GIopb+Uj2HXe6MnwlgxbI7bA3GyqBRDBCSbFuLreRmNYa9Un2w4
mpftbOOvwMSBCipraF79RG9TZ8jvstGRJ7vwQIIjt/7CpNC/Dby42YadXA6RoWoIk51rbH7/OF3r
14WIC1cAeEFTbTOneffV3d5AAk+e12GS3GmMo8EGJVDtrkYWz7Osxk2Y2P433F2GA24uRGlZ4jXI
mseRzK1tikHh1iChbtMD7V0OSjjPQ9NUIL1gmyZ5eC/CAY+/bOKmGi5UkgRIe6x8w2gQkH1iQ5cc
JYc4TN1r00qaLfNF6tWiDM8UkMiiJnu+cBKqeSX7cVPrE4aMQeNuiHGuMGDiY+IRm+5KVA7ZoHbL
Ges5HnXvWGPz1XOAodygZqdZpi8ht9NYQZtlhSi8IxCD61p9qhZ5WxVkpq2sUJfteE8+QS1rVw6M
rQ8OGqOtmCL41ERlnLMeuRZ23fSMQLYP2jQogWogihdl97l36orFZ7YbjTEPKUVwbkxtN23dOE/I
e2jsqCCr3IZIodau6Mgh3PCDKvFQR46FCNFu8qPvLUV8ZEafbqJF/wcRBX20MVvY6euIUJ5gWLlU
3BcYlLZf/MKeGm5janosUrMKLXTCLwbKhh3DIZysiolS3sedgzQlinzaafNA980RC8T/aGa0mkh1
cEB1MZVYl2GDZknRuAWJ03yasz7fqZRooX6gujLzkRWJMqrbJJXXP3Rp8eIr+kcMM5rnYCzsdKNm
rePXzy4E201Py6LN99zEuFOZsI8WF8dtbg/pPsoTDj2YN8WxQ8X9SvpR/erM5Et0ohBixbbNd3YX
qBs60eA8SxMqyUjT7xUVqYe4bjwy6CYwZOI06nRvVzEyWONpCqfAWYoJ9WIx9jtricujajO6lsq3
V9RO/m1pq/7BtLBKQetTv7qtQkfl0GE1Ft3zRlULN0BXWy0DeQAliR/xFTJAnx3scJp0URVs7KCj
M4ociBfr2l3YI6D3FflqFv8lIR/yc11NPBXmN6uW7nDFlGE5VAl3omwkqBwkN9KWQ32FJhj+79yZ
qR9SOvk0zn5wtkZgFugk4Tm2gOXT2a/OHpzzveIC3eP76TKuqoaHAHrtqhvndB9oBAhKVnNVEup2
8EmB+xiQOfYNNWO8bJmJNM+4At8Mk998QtdIu226Mc6HDkS1MdEW6fyjlaELZ/2tJ0d7RARpzcKo
C/0O7BFHO71VJ32+m8zCNqiimxdXTv1uAp73Vpk5im0/pCAjunlNJ5MGPpkceYv3NW+mzihF3u7i
poqrSGM9MzQZJDu66AXXsRmpAKzy63BGvlhipEjTALr2tgyFJkeyvKV5mHpjvnRiEA+7neXtG+JT
2SwfQlDI27BATsjFKI4F1sOQ2ymoigBf2j6Ca/EGDxixwWNwJJ0tgCOPXgN5SxrMu7wBEBqT5BtU
4vlyYbtV64nkjIhZD1hYEINemc2U38nGmaBdMVKmT6Ek62s0kbIfAOeqjlccjzABp4VfZHrYmcBy
YQvWUBTvRYR/EdCOiZlJj8AY8gdwBsAdJs16MhlPpXstck9bopmmAvgaWjwvFIjggtnyEw7cAGVu
N8rPMbqHLT4a88cKD8dVJFRxNDS4gk0IxxodPYpLjdRo6e0qoNTAB2FJ+ZdKAdgjF4442+Lj3/Cb
t0tyysFuq5p8PcM0vprmW5iXb/D6ipJiSbZmvvu+NJHq7yBVFseqtqI70yqqc1OLfCNdJzgHXSuf
agsMDVktmFqva+WxtHVIC50WqrWOw90Q7Ze6COuXKabYUaYMz6PPOVuPCY8wgXv42axsXkieQ0Bu
aZ+2LW63B2ic4VmvZ6n0MdxGdYsfVwEiGaY+NW+u+OtcouTpoJu5TzTqTV2ibwEatBcrYEk4S09a
m0Tgl1hRfO1jbIWpkF4/+JcfaHUAIz1+TqTRr7fyNiDmZxfnVX5XwkLdabuTDSoecf92N1iMdU6o
2pNrnyMf3EmTSYl1uPZjA+ZdOIbBWYaUIXLOxf2oGMeGJeI4r6YSdmiH14mXWffMlVrGlbzIEID4
OOMbf14Ytp1dQRFb6neQUB4+t+2omp1aaorz0eI0w4/iYR4pk5scfM6sC3GPRRiHLefYU90GzTO+
m8g/Sc9cv0GCQwdoGQikdLjDk90+UX62nCbNmjYH73XkdmRKMtvvO5qdko2972wbFLQu2BSzOdQv
0KoAqEcwY2JjaRU6Cmfbk+NGAC5vuexZhG/H7KSptSBH+EehT3mkq5/xJBE6dAlTDFAoZeOOBGjz
EUIfgj4opkz6IMpe+ybHWzKwj/DX59byhoYez2atGYTKTCN4mSimMj1WsPBOY1MAIuqj0jZ5KCq3
82tcrYkJJmAc1AtbIBsja9ouIBP2JJO1ddWhI0X2YN3b0u+/+toTqeOr49xDrAYmIDQhyGmaT22p
KDkkSTHHrGKTpQ2huxhavQyDy1PDOM8+QmRlqww5z6ArTLqhYZRPVCWkh5OjgatLYdYkAGD6QEKy
YXLIjojVH+o6ooKch3kz9LzwOWAsmAsg9bf/921jztrJf2XgJfPZHblTGy6VIy7P080k4FqUCbFz
zDDZ0ClVZey7HDID9s/XCJUWfPvddLlsvIWObPTn3dTm33pnqT0U/DSwb0CxtihxBJ3pqKuAeZK0
ZAjA+j1AAr8Yr+8iGw994DzjR0AAvJ7EdAAq295FxrnK8Xo4dVFXf/fC/B+z68/MLpsO8b97PWtm
1+XXKf1c/zSsJKGbv/avYaVl4tts6pkj6kPPw+D3P8NKpDjIILHqY572XdHz/6eVPn+J1jDEihCR
2E/ULlhfyHk8hIxY6goLy9l/QO1y300PmVHy8fAtHde1CJtz3jkeciYXyxhX2VmJPp1fnVpfx5Xj
dw7iL+znQ9ieCtekQ2rXbWkcawE0opCp+NWhHlNz7xktcUU2arS1YTYMD7J5WC4mYmS+SlX4m9Tz
cdqQh6qLCXGADFOMs/PBYNhF+uiKPGDRtF8KLkZ68RlA3d3mhFgk4bWZGp1/O9T9YNnbxuvAfT4w
WYk60PKhM58LKqKULFLHEP1aIW2pylMa6AimwDdWYgC1X8hTYPgyJWePSKAm+ECcJwd2tjYDm1mU
VTod0cXYM5XtfUufaW2DjEAd8xGKfse+q5ohwD++NcvKvEiB3/st9IbPidGqnS+b+Yb2oyKhZx4z
/qo3G8sLoys//d7p/m8D/mkDWpZGGv77BrxMPydp/PpzfM33v/RvxZz4i931o2juP9svNP9yGH6y
5jGlRY78Y3xN8Bfhi0ybsdXCK4id8R+yAPE1bBPtyulYgDasx3+y/TRT9EdgBV8My7YdwDxkfo5j
2nzQj4gUrgVMMIrWuqio5Eh2GHDjmw7K1U0aInmPUXIyl/U50+nhH9MJ4jfdO3S0VYvg5dVPsfKy
gNYzG5qxS4TdTGK4g570IhbamhFsj6gC/MgYjP/wpG++4yw/epbrb/YD+oIFFV844NGa8E+xUnr3
zYO2xxqP5O8LutrpzkoqY+3CET/Pg29ys85R8f0a+q/6QlsnfL77SMeEbMtR5QTaAVqfZT/Ad0Za
2I3R1zExYuEZIwoDzifCV2+fOWDkTHWlIQ+WMgFsR/hX07p3Bt85kDw4RDs31kEYeADTxCyDz1Op
vKhHQ915001QpQzVapzkbxJdsJJL0S0kcVT1RdZakWLWBCFxZeWwzlYSod2yJnMNyBu5Ds/a8Ibp
Dic9IF645a9d1dQtdlqaLxlCkI23yo+ycjO6Ea4iIydmsPZ4I3Jddm3f7yLUArhDMpJXzM3lerQL
91XZDFlnxwjVduka60oFEPjWfkzACzK4cIy3lv7mZuIUTOySWNxb9GfYMPrQ4bBFAIU1knm6ib2R
rzGJNJi2EOabZzGM+ULVK2RyjUaabwRd0T5CL0umjwqOx0KotQGOJ7LEai9EDZfviowl38D9b/aa
J0E1nJw61bL+YqTla0P47nC3qIqKl0iP6bEJLOxJbdHx5NK3sAxScUgvUQ18BwhkOX8p8oC0VkUz
8G3JCOfbocaBsTAtEhTFMLMs0egDN0YN+RiwnSFUuiYR233FLTR66GcvfBh6/NMo7XEZ28jUu01I
ysaIq5U8JEwyeQue03XtU8KYvzk4CyYuW56j3a/dVHtopDh8MrZ3gfs+zAt8z/UgXGFdxDigJqdF
vxJfPxzIgDnvr7Hri1Aas8UEsUOsvwzDeJlgDnpLmj1Ts2xi82qIOwC3QB+zbbGroo1hPosGwvNH
f1Njsr9lOB2jEJWWHs5M8z2wb3dFStDkI52LgAQWt2e6nHXu5TzH3oMx+NYVHLXiBmkPyaSIJA6Y
kzrBOiVT+bWK8+GxsXH/AnFhySYjkPHAJRmsk2zkiUNrxHNOTJ4LIIbBExxD2Xa3IkUMhQLJZ9kM
ChYtXOHSU9dYeLn2rnVjAlTXZS9tnOxnJ0gWm9RRrtvPYznx7lIbL85vczb3zTN/LLNvmCNPd2lp
0gF6RZGu65g10tKA9OukDq17iDa8niLHrnFloI2jGhiXomTWXpPOOsCnRaFRsSnzph6jXWviPvmE
6+p0BzeJjYCGgweciob0m5xC/sJlnExo4tSqAyRsQKssEtONg/bl0CfLjOqv6nn0ft3zKd6Uk+1o
sdvCLVwpngvB6AALvavqC3xUhLqn9DCMB6NHtHrukMOrm3liUIda0Ob4JSFoDj+mjlnmdxFikAOg
qZJkQdv2ccFKZ1gtc8mzVBA5yPgyR/ruMIx5EA3jEkjLAcQlh1MlOTUSrtX6bSHnk8GLqxk0kkg1
6E3RKTq31TSCWXKY1+I+7Q1oKIEVJN7TVAS9uM4iumvQEOtN1DRa+KYG5AUF2lAJammcTQc/ilX2
oiwFIrqCoNx9saOgyx8VJ4SVwDNAjHddl1XlBaspNqJw6xexgZAUbny8ArrOTq3Ew5Q+SllXGYZ0
02PQRzL/Su0nyFEn+zOOtqU5CHFdcv8s2FL0gJrHqBJ4RhFt5pnmMRGEN2o+PsWYkcYmvJaFBjuN
g6sKk/ond+ijdb1YH/whnhDLlnX/EWaSsWWMkGDsAsPU7uPkaBdhBOkoSjH7SocRPrQ1u5vEL90D
0Y/eCH8pk0b6GCdO3+6cxvUqZJPNjN9sgRK3aQLzocUzcW2X5otRYSDRYaWLFI+s1DQZp+Bg5SL+
VLSR/3WKbVLYLVVdd4V37lFWz9u8UNOtV/vxi2sP1bbkktow+rTv8AyrXiwnKXeiMuNo7S8ljlfY
JN2EMcoHvyHSFgdcSNJpExcfRUbWeGi23W4xumllDBNyIAVGOJRjcz0US3l2YUJse6C0W4715iUL
++TD4BQ3o29ORMHLlmzzWU6QcOtqP+AR9yFuveLjWDptvFNdpSWsVAVFLhcc6sJ8B6kOVrgcsbkv
fJ9jb7Drey6d5qlyyybZZEtbYTph1o8J1EEebQk8Gnguoa0YvkLo95hmx+lAdGbkt99ShQdUwcDp
IJYs3o1Axldu3PrOJsEWcWa2STmwadF9Xsi2rPdBIeeCkDCbKORkErvYtW6zqG725pT0G8VvfAIx
akZuqcE7VpBxhu1c+v2V7JzoA1Jub28QwLtzMYFbG5mxBLt59rwrI+nkBQf2fDCraj6OhhUeFzy3
cCxWat2B769lP2cAgq13P6TD8sU0i+wCS4TlQlUKkvvvS6JfijlYqTb/R2PGsAnU8ef6RNYlOVcF
eM7UNeqQkxy1NkfaJlTKoGtM2usLXH/V4fef+q6DoxDDZMfF5FHzMn0sIH7+VBjeiZ+MbnhCJd08
Q8HiYGg6QY3x+895Z8T/9jk6tIFyWcCfNd9VXwQJeH0bEirl5LrC8E3Fma1hdneKODD++YchX2Iy
SoEMZ/fdo7TYw0ZMEXgKipG0XA2H6tiatZH24XeHp/9aV/5ayMLVBamnFjdx0Xwf9iNxSm6MyfRO
Ng5+V5WG2dyRaUYbdPVF6zOY+v1P+5vPw4yCvt6CuQw39V3HbQU127Yo3RN6jujh+xWECzw3Btl+
VCOonHm8v/9M/bh+Ltb5cQHxCRB4eXnvi/WZrGv0P51zAsSmuvKBllPKkogbuJq0jZcDQ9VeG+XA
n00j4/r4/Rf4dZEG2oAjDEy0o8I13/3ounKkORWM6fo+VYdxBKmbdKbc/+FTfIsRNYJR6NDvVk0R
ibGKiNc54UuqDnMK+uoH8/iHh/l3vwU4MnBdJuFsvHef4nW2kK7Bb4G1gvAgBbIGUf8/LBOXhDAo
3XQ7mt/987bOERaBb9buSUTMB3BZYlEMM8zq7Rx11lXXTMPyh5bu1/OLM53ThJ/l2Pzp3Q9DQBPN
Y+E5J6OOvCcLLB1FykAp0hdobCtGGGLltQtL5Pev7deTJSDzBGUFvzYUv+yIkGkcttWugE7M7o5w
IbjoPIQaS8bQ6Pcf9Tc/kcXhezRxAeGz7w9LH6ogH1UKAG8NsZZWfbG0HbxThwXzJtSb9Kr5/Yf+
3e/z3qzOTNcDCRQ/v8qBMZxNlKZ1KjypDlXp2MfCDJI9jc4fd7qGJt5t9RB0wsWG4M0K6JedlgQK
WT3R2HhggJFnVuniAohX/R2u9Ap9dgHNM5opk6eRum6k1mqvBgklbecwFae5qN1XJoPtFwtkmqpz
qYrkJsi9pvjDY/m7bwr0gVWZLTxcjd5dKFXqjik8LFZ4afNBacRURVtBtivsMFlqWUhZ//s38d6j
iEssxLmUutIOkRIE74Oy4gK8JOKOOxmBQa2LFoz+oYOk9iVQFlcmZpt6vWepdSX7Qj4zWSCK0U7D
6U62QhZ7GfeLthlnSNcxME/+8eUQwh8DDWIzcEq+91AysT1HW8iuL5eAott0sxcrNuxTW9hVyqjC
/BOM88va9DBrYjcA5bBEYbv+vDYl1uIU/fNywnfReW0hJaBjkxXLdGroxn//+P/uw8CNNBAectS8
X5vBQnxhLMP5NBF0eZNV0JkhV9DluGZDl/T7D/vlmOaXBQSUgcDrG+8tZOcHtKjMDatpI3M+eZFL
Y0l4PCuLjUiX+PsPEu/YPPhGcVzq4sHlxwHxv1vIhZ2kE7rhkQpCJe2NSQ9HoHzQdvnHCPPq9qLJ
iOjcOjFz2WRMyomOxLfVShb6GqzldJcg+MfGfKRZWrekAT8vvlIH0/CAskC97J1ZaPRjlPja7kcR
zzddBXe0/KcHsYcTGG5gBFC5eCW+L4XSCnq7j5XySSxIQ8aqry8gJ6T72Jz/cdXFR7EGSAAXQHr2
++sNVptApsnEVpmezRQ04/fLGkNrA3fgC7zv/4gf6tvrhxrI4VpDKs/WRxjmohx795aqpbQtqVzn
5MnJ+YpV2nDCvjF8eANEPL8F1ZFLgcP3NIk/nHTi/RJx+GSEoJ7NJwu41Nrx8kfo0imiLsUxn8QR
pgjlAu8WLyi0StD+bIGMJwo+wc/Knc1Qt1Z7FaKtP1S2itOD6GaoGngizXdmX4IiLrnGa6TydWPR
Y8+1eht8qtJrMwi8Vnrjd7NR8S+NqXsIjTjHJygP7PrWzdrlgVhCrjvczQgm6JTVnAbc1NsVA+Pp
xh0noLE2ysH9coCjaJXKIfY3ASxazJBMI1cbLK7L2xG04UrhaoaPfurd1LNlLPvar8iTGzqo9aYP
4/sMLG1W69Z3+xDXd9WcifqFGO8XzQKnbJaECUOGOEFVstbwGNwelpGFcU616mXqdmDf5oDKwl6y
qmbPWBngUd9YhfVlRDYKKG5Aa8JKv9FgKPzm5GaYJ/7s4+xdH70aiHKPLiNKDt6Q0xVVklHXdpH+
v4pPTJ9BXsJC1zWyYa8lVeGi9arwWsFGO1Y07rOawvwYB8Z01xARndzYZV3U5zyWQ3fb2i0vRDQ+
u7u2yia/Q/7KfaH6zpI7y/Smu9wUwTn2vDq/8xur/TK1Jr8CJru7fEUt3DuXSloaihoLXjOMHf4i
P919dWGeLh8ai5y4bS4y5zxorjaIBpT6HTn1+bQj6ZiPBwcBueqWBCA8KGcSRwY74l9EMx9ZnyDN
V0c5Zb3xYapTPlrmC7dWaFbErK6Swm4x2xkHt7uzUoOwgpzlktzQr0I8smYfBjUuCc5xGBSJVxuY
CMZ6aSqYP57gCHcXCFKnCtNybyX8MfXPDrEl4zGBq4OP3mQN6VWtCjAtItnbZT8V9LArkYagjHFv
TureqlxVQJ9yWWBVEnjiykgVd8NbHQBmz+qDhwTUkHg1uBmcWpiJEUBIIEHb6ulb2C3RDSzD6eY7
BOcWPV/GTlDdOZlwX1P8AiJkvO3YHL5vKywENO+Xs3f0kfS9agG0ApyfrXtrspL0ANoLNi86Rw8W
PZdVJANNqkgKl+cqWo2Z41nXf5pTNGy7KQWH/z6aIZH0NXJtXUjEDrUd9i3Oa2llGolVwPOrJqP9
gREIAv92/fleD8iYgF35ZxdnDFTZZjplmKXnJtZbaMOWfdkYTBqK2eHBYjxGKlEWiji9bSvJF7FM
sJNdU4j2rlosOb30k28baBt8N8/vgjqc+kt3KtAgZlnlrHvUhPPXwGCSsc0CKZzb2WpAgZOZ2thm
/41+yX3MGAAv/gS4grXiMM3J2cGd7T9SmOcdcQaqg6W9KnDGRigSRUsJNm9gengqVAtaPzOdxdEf
Nl8AJJE5WLub5gTUBkLeBQBkC5HW4/cb/39z0j/OSbmyf6hZfrGguUxbtM4q/YmmYL39pX/PSaEi
hPSb4DtgE9Rt/zIWDd2/4KYzCNWDzn9rqR3zL4/kW+S4sOhRUusP/7eW2tNsB2H6/A8YooOr/JPx
KMbMP1/aXNY+FAdTd9lAQTh4/nxvKsvLZC9jZjGuiadhUaBQ6LDuisS8ajxneDbj0md04tZ3aTNX
V4Q+GSsZMIJYV2GfbS0/NT9kXb7MWyWm/JqMuSxfeQbYcOir/RSm9qmretJUyLaWGzegI0AHFDrQ
TRl57ebETS6GYqzPZhxa/qoWxblJVH7j13awL80w2Ud+hHVZXjgdaRMGFHTYyPslTdQxp2y87FvS
fxZClw1wbG5cOJIwiOdCeI9pL+p+7ZciW0+g9aQH98M+MwTBHSi67uo3k9RU+6X2pK7kS/3q50Vw
ueQEU63UFHRbXFSZBg7etMujybseoyngKvRCbJ80//qIeY5zyJUwPo+1kt987RKFOViAOUOpvsaT
iCSsXVyk0qTpNbtM3TmtQ6YX4WbcfXlGro+dia8Z5go4yDE+gd9lk8bBVOqKQMH4om0W43P15lpl
wT68MhZZHedUPg3hJCHY60lNEgwfk6brPoRhB2cThbX6pEdgT8rIsTzsXYesLy8mmm2pQrqvoKI/
pspZCRJIjokb5j4GcJZ6lVzv/Vo446OH0StPuio+EeXSHcIl7XYW3iefF7Mvzqmpro0ldk+56pqT
ipblAq3vsK5cv9356HjFRnnpjI3F3AvFS43zpzANUQnwlHr+tdJod6K1i4vZwphb1aXHD51CfHms
qD9bqWugNjKT/SSj4h5wK3nMuxRL0LFqbLGakR6TsORm1ob21sRagrwMZh4swKNUTn/ZO+HSwlg1
tVGfxXA6wWIEOu5sYoDWEpWAXzdidQaC47c0E71aN5Pu/zAqXfZNllQ3KaO8lSNn/xyrmhiyZSbW
TwXlZdMZ2VkYFAXEBY0QLmvc7uaVi0PSQ+QvwluFfex8ktPowBhjSrL3C3zDayZUh6UhWnLDyJzQ
zKCyrhhkhLdxhDUnhm9bJGZQJLGx9pR7lRbY7MHpzo9osJlYZ4aRbIa2R8tbJdPFsnQegZ5hV+FN
m0VPKHdj4xRJIbNtiFnqFzmaLaZEaFLvBriG0XaYc+u5C4uoWkMx7m+tvpIvispsHTbYiubY/A84
OXazdhcoggPqgBF9fxDWzAPnFiWUPTkrTPES7VVp2Q/2YCYXkvH4JwRZ+Jnj7ktYg6+W4tDEVfCS
4QRxiRXubB6p8ML7Zchr0uUyP9Ks4mIoNk3c1ihaq/KVOiT8qFLnk2GOzcZrlH1p9d781cUWSLIm
rLraRkFUPWVx31rrQiGY52VV6hlrOBK5ULs1xyCqO/TW+JuQveiGZy2+3DSdugV3wAoIUWa3VaYr
1wgAnW1AkbzG99uDrNC3m8lp0o2T4LK6jB3CmtryT67ZMoK2kyzgOTh4x/U9x5qyZ3+N5tXcDzCv
7wQU2H2dmpgNG2EXOTgbKfNZ5Em4XRxO1EGYpGeGVZlme8LJi2M8oyzOnYhinNTS7o6ULYcH65fZ
I4pAiWTY6uyREy3qj1GMTg+26ti8DP7MzMOh6z1IkykBLf3cXjutMj7Xro89Vmtlw80siQ2KCK0K
VxksN7XCEG3Y4TcpXzyM+L/KIhmfZ6eyLu2WjOVtN2IGBZl6VtE6jGx5ncxhlG8gzZYbLxkjposG
vkeW2XzA7ajZIIUeL5SnUkbeudx4lX9ymhlLhKoqbkPUd1hZ4XeZYXFMwe7I/WSW9zH2TXvMK+h2
AEoGuBMMuBiiztU67AZvC3K9fFkYcJbbwUJOi51WSQSUtnAHxsNQyLSKob9wCulV+EGrsUkfUacU
1WH2HSJqnoI597DhTZRtdR1KrbnNrqMpgqSGLfK1lTFgJhZV3XmI/+9wfItvOBYnoOt8OWLT9OA6
VXUnATvuequNxIrA0OhhBMpH3KcCAi1x0jppgedDUHmY57Yj2ypIm0pnNpY3UHjkDkEeTOE0d+gt
y3ZdD5g0ZK6KuxV2AvZ6Kuf0qhdhv5OBLzN4/SUGhaHJ1/VyY2cRQMeDoW3UPpDCWVmq9TBS5Osv
MLUvSeKImHsvXfTBCZR3xKRqvI97gyI9GaLkq73gU1+9WdZ32r1+NvGxx7UaR3vtbY/vkvm50X73
46zcPZQoJA3aDZ8YSozxF2ksh9gq5l3mYP45WR2xuB3ScYy1OI967bAvugWPfByu1+WY3ciiZ+as
3fijN2N+Ysdh1S7RsfYycammOq7h4Tvo6rWjf6y9/fXzvFfa7x+OuDpwXPh7VIHGdf4WDCDE6N4W
4ZJ8iUhrOKQY1BkrJSeYWC78/9O8+POtyNW4D+cwPA4WCQQqqlF84Dl0YD8RUACeoshR07EF7VuE
wfKWZvAWbNDrjIPRNssUWSvJBxAeLFSlpCEQFegQYUZCwuKH07HlYqSPEOMVFOjPpk5UsFodruC2
rnzCjyJ5MXHBwoGAFAbgLgIZ0rdwhkTpoAZModw1ZgA+rt9ZfoO/xPgC5ZvM1c7ynoXOexAzyQ9d
og9N5mCC2INxdJetUkLUHyoiIyCdMPgfkiBpGPDqUAmzCsiUY4IdPqc6dQLsp5U33lsYBSxXCe/f
8wiPLTNLmmfhQe/eN9+TLLDCJdaCi58nX4M7fVDEXkwYIs47OyELowk9f53AUojWxI7eLpaos4uO
sM8SXryRPLmN7aavAoInnHiRm+5WjdCjoZZgMrJ4l5Y1TUO3r+M8NfsTS1aQzuUPFSysVxktz9S+
02OeG9XnbJjEQ9j1/j2O3c0JBs+9rPx5i7qwPPqybdZ+P9Cp19OdV+DVFvXf0G6+Zp337Pdj/4lJ
LxWEg+nBqnX7Zz80soPnB8UNrijb0SmNMy+HTlihLKvAI77ZiztUGBLKHE8+aQcM5vu0OCgSgG9t
d8RrC1VnghW1IurzPvB63E4XQTwUYajQF/4fe+e1HDd2buFXOS8AFeIGcIvQkc0kiiJ1g6IoCTlv
xKc/HyiPzww9lo7v7SrbY496muwGsP+w1rfqySqVnxPA/7ZQv2uhbLTZv2qh7pP62/f/Ofb/gqb6
+cJ/tFG29kGDVaAx63OJQvgLmkr7wDFuqnQJ77op/QOvYAD/FnKjvnVf/+imEJuShKWiUaXH+o+E
ptzBf+2kTEbh7IBNg5+Bn4u1y187qZYEw650KZcUmCVetiQ1LkFdpmHsuGWY6tbTVI7jhUd8Ctev
eSpiSzmqk31Nj0LkdLkmm0vBLEF1ltVtMaiPeLWBITRFy7jCJHpqxdV67DTWoeai2PCq4WNiebom
JRAXyqwx1Jm6FyRXFzEVFwRV+0jiupedRQ8wMRPgFIWM0qU/CKFKr0s+R7+1G6aBFT5clRQcj9jQ
yWNZeK5d9Vbw3IO7Mr3UyM7I9+5CXNMkVMn0R19khB4b8RKyv7+2jXnPbKrxKfx+uHl1gb55H82Y
gsx02JlMnoZlvTWz5azG/KkuU7w5SV+WhlDOul1fLQl+btRea1s8tUu/qwuUHUC+jM9wZA5p5wiP
chaZAnGy0CfhOEjjKR+LF5th4E7dkPtdftk+AVlCGKBX/JE16GX7WGY7o1jqwChJnxtg+3vI9h5i
Y7p3qln4DJXjY1e4rzzQ3b2WmAeCZs85beNx3fR1ytTzwZCXQWLhSU8G3Z/zmVDz5X5qzKfEyE/x
XLx0bQaWz7q2E6MTnjD70OQXQkP4o5bLrVnwXS2GJO2AdHvF3NCZA5NIwPJeBc3f02s+KD0hF4M9
ivQAziYhIBrpD8q2qG3SJXwzWKGAehk0tu3qpruXm4Foe6/G5A8wkL2devVW6tMeYd5Zc+ADgHA4
NzZFN+zyHwZa/tDS0ksOakTnyzkwusLSyCRua2Ee10hiWJSiCFLXUAIyCICvwpsPEjiRVx2Dp3ph
uG22Eba1+aFUrWBeqsmvOPSCqE5fMAK5IeLUV6deEQ3FzKuSLr3OW/sJo+RXpzVu3IlBtGButdCC
I8HsDu08PqytdUjTRnKhGgemDQniVKfwc8kgYhjWMwCjJJwmvk9W3MbJtbkS5lVKr2Wv6TW9+ljF
2qtrTLAWZ5oBGRcnzR4f2m54MOfiRwmz21eZVgdDOT8YkZbAf5akOOss3VehJD4zfbik2+euVeKa
5f1T3VbZDnEJqFXT3sntddvhnsz0C5MhnlK7Ww4CiR9+JeRbuoKKLFJcYsSTBddfNN4hdqmDYkav
trQmsfZUuofWXsZTW1vjsS+Fc5xHheonWYqwZWVO+dYsO5XOiJTGtveB/BuvUuu/ED4hrjQnbyj6
GTG3ZtDlSZMFLmTUAB/q9BLZNS1m3OjFJtVuq0ekUY/lrIghgJLrEsIHdxUxzDXV8hf6FwLr5iKc
E0HOBLbmRi5dCKgoYbAuhMi8dO5iyNgk7gm7vS6U5LYixz2cFPOxVrTY7wfLCsfBepmrpXutkJ9y
V2ZJyPrdc2yIus3qil2ZlkOgQ1C/1aQlMbZy+a+Z/lprdeP1bUnbPqpQbnRtZ9g13xtNCEB9LsOW
UKRghkxwY6r2sJ/hcTArsZ9sRVBDtxPZ1t0PZerOpshPfzp0bn+ruucpDup525tx69tE/mw79T8t
NdNMmAPc+/pgjkruGUMrgbvN16nVXlYyC35WA/9WGvVuX/v2bizmVdyquIQc8W45TAzgUAnMz/Ay
xjqoNII+WXZ6wuCB/uvf692cb3snwNeOzZthu0D59dffa7LBRWWwS1l35S/ulsW5PY4z0tl87Jgk
B/BX6m/2tu+Rhm/v6dBCQwLBaPUvWgCjIs6jj2jTpJWERDY+1DM3NkS0w6RAqdt+36JAKtjzAPz1
r2ts+74/LyPf3ttlBW4jV8LS8G6u2ZD6tmaLUx3wNKKqBj19u2BL3h4X56zOcrgp8+vUz+Mun8bx
lI099y0BAx78+NdEAICq1vMQbyIZwyIwrVT8jPJQd6bzBDwV8Sb8XboOdqrZpSIYo0ShP5fxo2ol
tM6zeT04heJvjLw9w9PmOUbt5KPxXoJf/6Z/cwnRNOOIJ5kAROV7fYFepDBqdLM6JDqq3Fq9Vd31
Fmh2+5tP9G2D+v4TNTVYIDZbeC6ld58oHgBn5m9yrboFYkGWU4uWYmIreAhXws1Ag+QXGWtgmsaF
Falaoq7lDDXX+Ec78lzeShX4tsAo9PmMUTXCVzA8IDm9ZvS0Z4YpPavBtxzH6FFhHsxPsaUv+xL5
ajinS3oeGIXdV/n8OHcc+4OemicJ2CycBEJCs0p/RKmF3i4v3oa39R7d94+oXh+deNitsufwboxD
sliHJKlSZslrRLM4n3Mb37s+rLf2sgmJdf7ZrqN86Sz6A1ujxvr1F/ZOlfN2J7Kupr3c5IL/IsZi
l8zcWTGqwzoBo6OcmHmyoZtGsT8Zh1+/17Zyf/+dWW8iSIctg/VeAdTpC+I5c6kOVj4yeE5PJeTu
37zF3zxZWEboyKH4T0Se79b+aQJCGJYdbkV3bCCiz2Cyo/V1e9JDS1n2EsJkruMSUvTrKXKTEDjx
SZmjz32WfXVoKz29HDuU9ZlxYGXFIevydGqWks4y/rGKyQhtROmHwhCrl1kGyd/q2l8VqQhHp/nk
SP5v0QOFM5d08dkvo6/G5eNjUGp2eqdv8c+tvh/mhhhsPf2BgDpnGJhfxjk/5Va8bBBxClQNebSl
kVBeJcDEVXlfV3oSmsb6Ow3l39yxfBdIblm+YPF6r5up9EaS7ltWB62gURgTNnupHKjglZzfmaRW
L6XcCorFuS4tAZ6871RCwssbmXEtk00SElc97KaI8AwptDoYEvVpyhqDuBeb/eYorqPBJjEzsq4T
YiwDFsCKj+GDHMJseVT16XXtCYW204+zQXXIWJ68b+iZuPofFwox2K5JszcKRi3NdB9bYvCyjuvT
bHjwAWuYPJdAlQDMlrvXrfXRbbrxN+yhv7lJODO2f5HTRfemvzuu4tYu5DRCoXOqgBJn9uyJH8eE
IR418W++EVZr/3qfOJzCPNY0jYC992KZLTjN0KHVHDrI8ex3+jpwouwUcVK5Gt8PntacbTgNEkku
hHFmVIBxcREEznkDWk6vrtzGJ/GlDV3w62Rd9dJD7PO1z7UrZXRuCpeZYOJS7c9VbQRGA/UtWwEC
LeeSoHZvu8xiI3+Jpq1KZeKareqlHSqgBbXuU66GsMGdneQrfWsvGS0bAfo+pvdMW4QieUXDqryJ
BukVJJkeZ4cl/9YERcBmgokkh1M1TA+ppJF08hgYeUurZ63TQ4dWCPsRmA9jfMCccovL42QYVGua
PQRplS/B9hcKtDnAqdsF2Qwjy6CuD7fbqJ8t8rGnBxFvDYSVK9xPjeIXLdUSePjL3AJ1sxv+dKdY
T21mcYsRh3nlWvNrJ2UwDdtqu0gvqUHP4s6U4vgrn7JkvJ8MU8DVt1jXlSdlzE5rCfW3w/XhSVmc
aIr3ZcTJkkJUY6q3PopJXgrN+pL0ZG/mmnUNYSEwyCjFrDABQ0PoO7WYkRwqe0DvTzog9d+cx+Jv
bm9qHRYMaFG5ot5vVHEyZWz9rfLQ28tr1Y/3xKhdU1/w4ZF2Fmz111urXW/RANKl0nu756tE7pap
n0Bd8rK2NBgYVixzgG46Y2fYQSFjNBO6U4UoDpZDofUKDVpetkQipWFbFfErhlT3wjALdEHMuYhk
xb2qOC8gNxjXusIzJpPL42hQbqmd0fhCTQd/jiX0CIfKOqYx5DxMCKVlFEiZbWfDgxx5gnb6tqeg
JSUM4TIOw71pDcAYCjGT55gbQTutxJhND1kEKb5Eq8Q+bHlFygzAo5H3Nt3BIU/F9cghQpM5PBgo
OrZqXtp/nK//nbD9bsK2Sd/+dHb/rUgBnULaNO91Ctvr/tAp4MymFUElZFg8DdEq/J9UAWc2x9Xb
pOwPpYLB1f+HMkH9wOQN0wXrCbjsVIn/iTJBOO+PAJT/PP01qAAGMzVK278eARxPrZU3fX4kgGq9
2DHAJWg6KIaIjCeGXYKgke2GHMdKzHNVgzpjeoQbbqDtevnE9JhnBQZJaGh1LqAfuNqC5irfDIys
GiFGLwo60IaMGJ2HR8qkIUpJNgirviEZAn/yxSWf4cBPidRqSYifuX5jPUOaRMTXppDeusQgFx6k
gbjHtWoz2QKtQjoMWqkNEPWGlIbYSmqPNbOAFhWMIH5MMG2EehFm41brjjIBiso22lvwUmmeSEyl
ag7F0jBQ/KhFTP1ODgmLmrcwF7G/jbERk+3h2or+qI5RnIYldy5pP3miWM+J6i41rujJlcm5lga6
RG8q22a6bXV7ILohdqb4mhDNxNnV+aLF91OsCuSvPEhMHqSl6rCYB/8QKAlt65E1DX8yhjhlP81d
3lR7lr2IfeHLWZ5YUGr4kdbjttUmZzUcH1CyFpN3UYoIDQvG+PhruS7xDevLOqyBLbF+oc5uPC1u
nad1mCXJG9o0h6jxAAGLNZD8r02YCAUma8dr28lY2udqbBwK5J93a6pznEXR+NSxcXTcYl925UZP
dVC5uTtKESfzRyYR564k6M9sm9sW6ykXTGND+BzSmnQON7obxTJ/Yj+fP6kkhnl2URF4hit42+FZ
35Vqzu4RGM8eMJ02qFzF3SXAto6SPvsZECoLBQRcpK921TF1K3kyo+LAFLq4TxiN3o0zLkFsQLHt
V1MLl3wSp74m4tRdiHLtqHcV1+2/WhtYqgQWF8yAh455LFh8TrI8Yyfo4aebpY9bvPhUjxCtWkVL
9vFcu68CeG/hdVGX3Y44jV9idmD0Es2iXrsUKQmRPJpyAsfGqxa1Uu+6HiLhBHb60dCLh0xp9Gf0
IE2M1CN/TXWhPQqHm8rkwN0BTzWPcU4YJzpe6HLG9D2KeudlnXMtdJst4XZMYvnSrX2YrajtOL4I
2mmm82gm1k2R98XOGFeSdUUc1YcOnd4Rb7K4wDTWnmd9YHzLPhXJ7USyaJaD1zIXBtSYyR964AM3
xmTVh9wojTMs9PkaUy8RTHFj3TVNol0D68ue2irJnvlGi/08D8Z5qBEdDFUFyXA1i9cmliyzoi62
T2lnrLetJcerUkIPwLzL/jlqHPt+ySQ6PEUxeKzA3L84S2fcuavK+GviljgUc8cCuXHS9IT6xrgZ
nKG/4iBOP6Mwha9kLJN6afIxvRBV2z4M+TB9TFPRnDCQU6GTG/DMWDV77EYhz9KqXSWcBzs7qSsi
kZ1WJkTzqG50bNZ52stVjZEsu86ua0frhzV27Z6jcvk8ZwC6Yldhn9WUsASjC65sSIiU/OwOcZtr
VXzU3ea8IAfwI5d5aG4O34ZqQkGZV8VBxQjgVYR+BprWA+1MK3unJ+pMzIJov4IYHc5qO6U7ukSy
uSpzustqCxxy7iyHuhuMOxxLy9NQp0zpsY3e8YFEN8R8Dp/Zx2r+aE5lwH0ig7qcM5jRyCSIm2QO
WA41AaQp2lO+du4WZWp3rp033+Dlyv0Kopb84Eg1wplhCTS7Tt7aGuYRlpzLlhAwJgwMLP3HqkPJ
8UhXHLiUGam6gBPA042XJCpvm1G67E/0+IlkkmK/kmS7g6yJOhOolnoRaa5eXJm710pd6nfLPA4c
FP0C3KLWir1bzDdFOxAtqHGj4pyLTealLhJUyvD5mKJQJnwZ8CRGSTqkwaguzAPRtRk8alCfgKVg
LK63pvZRLKWl+6pUIr9vBROkbJo7fmmnQy1Do3vol779mgub2OIsP3GW4MNqa/1Lhh3yWJAnu29R
Vz1oXdbfx7ZkKyQXzMswOdFsL3n7qa8G93q27PUy9o3y0tSDyommTfdFWrexx91jX1XTtHwDNcm8
G/20dagqazqRajjuo14br0cG7AwY9c2K3LaPk2X1twQkRcECeXpvpHNyx8nWPAt3qL86srJ/LOig
C0/IHgaEG3+b8jnboGcuOqBmN9XOcF7m3goYdUhfqfk5fVfplaOj5Rlrir4YX5rS0UiI1UFugOBV
kK8SOfUYDRVxcDa2cccq08i3iPH6UZlIs3t3bD87cSVEaNZx+dWIY2dftXN0GbTIOY9OpYD9JHQo
cZ2DO+RA7KCscZ4gDyyuJevBm8wp+0uukXE2OH3NvF2Rl0giwc3M3LqeChv6xVgNn2kCEFU3JOP5
PeERBHAY03CHKMm5IgNz+U4OWzGg5ko5rl0+43MxSeUhSSzx3KY1j55cqYnD65WMMIpJNiiJ1igK
IWfWEPIq4zpVmX0OFcyz3CkWjfA0y0EDVL9dE6RA+7qrgCjR0FTMte285DjndmpqvGDOrYnmrqyP
Thz3KJBn42qSrsljcNHR+KyqD6L4sn2BmJINbb/KAe1WlW5BHPplQIN5jHWy+Lqkqm/rWDc+2Y4c
w5lJ165lAbFXBFAmD+MSVCUOxyJP+0CpjQZKidrfwfc3X2XSFYhXZLMGwzS6HzUra3bkFevsKDrt
wSLnyvRLpTFv86iF+6aPs3tXxOD8cbTU/qQaV07UTXztpUkvq2oXaYr55ErdCZHCt9+TIdUlSsfJ
PRC3bR/AzTR+XxB+XUVLf9usRXObL017gNetk/5tVT6MN8WfJtbz+wiU4WdqAf1hJnRsATIBztcp
leG5JIlmF+XNk9UWdqhk7h0dYJ/x+6mSumNy+gM7BAC2mcwSgHqdchSEVcF+MQUbiM3c8Jo2HY0V
EqnppA9zwAB3Oi+5A9gvNvtdmeXWbURtutNSDmsUPGa2m5zORtfTrtQfMw/ha5BdbdC33WOlkrLB
3pFg32hVzT3nXbUbzQGsugRsp6SafdBhDt7Ymo3kH77VMwWa6LHiOxQgS3QYmizyY1CcumdrnZYf
rSLWfK5smAV1MyZ+Z86ZhWW8pnxllB3mSj7di47E9Wk1pqNQF1ALMPu4T/BQcXG49jcKX+ZbZq7v
c+ZGF4aVFNMExs6sYnR1+jiSm/5Jzevik6lTA5pxv5q+FbXtTZNL97zmgmoltqKjajdo7mIYSSCC
EHiSYjBGx3QYuzWA9JCdMukS+J2OWjpQYrIiL1s97r8bZcYuD0QERj+n8QCDX0UjqGsE7N3JKpL2
Dg2JcTHNbrl2204L3DyNfdrg+ZRU0xrGFP5Pq3DOmSkeYgFMmZnwNbZHjd/SPJW5rX0hPkn3CMQq
/DYSGF/sEuPtOupHNugM3yYCMNsBaGJjrC+M/r+mtnLnNCZwTZCMyERZFvYt2M1aVtNeNRTTz9lc
zLQI57TQyrDI4k98LcZuWBzTd3sCxRmcRZ5SpIBAU2KFLfNZ61kUIJIh+4CotiDPHQSnZcEHg6AH
LC6oSIeBi4eZgTy/pDV21UD+YVwtJzKZ0OSZ+qPRQdPwnbku2WVW3U7DBu6vygzoJx+MYEXTwh63
RNRGR72mmfG8KPq8z9K1gXzs7N3Ism9mgYa2ERVWEC6/F6W3Q0YZ0QOYJHFolGg5WXqvXpKySBHy
TSYRch3HXJ+kx7SxoUL0cvUx/bHPNIeJiE4ZX1cgfnYuSuYbS+WXy5wiTFdZ0ic0HSi5BvDvn7rW
v1nRvR84QxPTSRgz2ULYAs3F1jj+aUWXROZSEHeYHrOyp61TkHafyPnkKW2hDP9oqlX72lBLVRzZ
ACp//ebvpzvbm6PLZ1joWPDqNnzan998TatOLGuTHrWZDKM16+B0pkVygzAyv//1W70f3vNWcLf5
99b9snV591ZpyzISfhRvBVe6CrlHFnA1pMJ+//X7vA1T/7wl2N7IBGxB069C2n7Pec/rZTG73I6P
QxMtO/zN5lEMb3lCqbxtO7SSV6ObqClfevnS2DEd9bSCgVWiZGuuo4Sf7tc/0r9+xbiWWWuxvNug
Cu+1NIMqnUTSZWCsqtYLbJ9lb2QbZssk+lML1DjpXudh5HvW2C68vfd/50e/mx9xZbNF/fcwwNvv
+PIo2arl5S8+l5+v+0OgZX7A9O+Q9eewRnf4q3/Ojxz1A7JE6IFYB0D8vbla/kha1j/wf22xfjqX
+5bQ/H9jJfcDG1zmSRr5CC57+f/I8MK9+n7UT5IB4E82plghoXy+W1exrQSw0KjLAcgSk+1Bq1Mt
sLBmXSOKQRDCwgQUFKlxXbmbpGhdT++77mg6tabu1hZUp58UKlIPAF8FfCRuLtK/GaizPn6lH4lu
pi0ntFyQMKB+mjVvLUnG83A80C9rJN2voiAInrAHTQntFREU4h+4dWGXJSuTAr1+7IjGOC0ZqaX4
3VTsluv6KcJzsF3/dhJ2b1GnyZZ6GudbACpYaZpbbd5yUd8iUvO3uNQaFR1leMN8qRxmUjaS6pCS
TPdd2bJWJywRl5nXPFlLnQ0BIw7ziic/Aa2avYW12sy2aD62DNd6S3MleKk4j1vCa1on8jJuqa/a
lv8aqRFBHzV249DZ8mEzG2y3z4wk9uctP1bpgBsXZenOnttExFtsSbPgAAxfUzDceASXqluTTe0C
k/AA+ioOCSdxUY+Z2olqr7yVW54tm77yjhFSfZsNpN2SMsHZPm4ZuJbNNj7bcnHzKaHBRcsj/c2t
gRUiVsPFFhND7LxZMywq6meeO/JqqM0nEGzyo9b3lbN3Orx4ga5kcUPvSlZvRcP3CFJF32XDZkUi
AZtQXyr8i7kl/S6GimgPfy3a7LG/t0XtZCEZgdYJ4Z36o2dHF5qldm+Pt6VbQGuaUMObsXprQmip
SSTUjWuNDLZnjUHfpw53xc3YZxbIbBHCL5S+hcHesxNOUqOaixNco+jKbbLqDjm0eclN/XM6mSLI
a864RQwLtXkcfVwGqw2FwvphUqkUak36eZ5l90xD1RsKHTuIZnM6xqImOJzArJK0Iz8Z1JpEhhpt
tDvW0SGjWNgNosx/uNP0qkWuggDRjPArykIDc4E/kf1/eyQYqfTWwjVCrPsonNmhYQmw7mquNp9h
8blWaQxKpxVME/snPIz4EmlCdgkjJ89aHH7KPrH8eEDapA1aigowUZ4gqMTHhvrv3iqa5rKYsJds
p2+DDOBi2G0xn4XZJdfG2HLdcNmyuRWLvofbiYCI9S0oKDPaCp3BCh0S1+6XSW5w7JSWci/Mcom1
T1AR5pR2U5sovCxtNRFLZVMSJ879JOaCNdeiuM7wUddza/po9RvhFMV7nmiPmsm1EIKOSM+iU+07
Dqso+Tyba4lgDRM15Ztbc1iB5F54fyy6rrPon12D4ZlXZBpGmy5CTxaaWs1KDC12lR2Jn4SUUdQr
nfOcqbDX912tdOPHMcXYThJ7OlhA9WMlM8jrIBPoOc9lt1YBvpqKtS95Rbq/NMIliavXZ55sQxrH
z6XGohIlHvE/Af0qVCQD4aAazuAoActr6cyv7xDKAC8R35oTsnmSRNst0jGfh7fEO/tn/B2fkTtg
ex1kfUplZeCPqqJcGvyXQA6Pg81SKhxHg4weqhz3jq+2cEmw+RLyx42lzT+LhP8e1L87qA2xCTn+
/UF9Htbvy/8EL3kt/3pS/3zhP05qV3yAk8Bli5iaeB9d48z9hymVDRAJwGIj9FJ4/lRZ/3FS42Ml
gNflbwNPoReldPtDTG19QICJ8pmX/bSt/icLINP+q3wMETUcGbRjOn0niiPtPdWH6I+mF7OtX63c
evG6T0kFlVFAlp1HQMqFEEk3bEp0At7osCrw6BfWZwUNJNGAqXbocU5fRfzs4dIq5S5e2hprwdpf
6hixVGcMJ6ed7ICKUpzroVI+giVo/LqKlTOqIgJuzVJ8RGEyfyKOUiKSrjPOu6YlvbDPWl/0xGnx
z9N2OkYGJkRjZOBncfFR8Rpux5iNZ3IRRtmdiFpH7NhGd9Pa3syIC4CykcyJL/TQ9ri8Ua7DMSzE
STMjZrusfJO4/TZYGh1t1vQ++hiC+YxquTDUxo/KdmYeVTDZRIQDN1ZC4kQR1arrure2YWAV63ul
sqrPAPezsG+2YPrCDBlp33T5YoYgK5jf69Ig4Ld0/Aab3cEoBe9far3HJ2UGsnLcw9IP6b0ds+co
NfLfmlx3fZ4eRIU0zXhAXH3TLa5KJZSvITQtctIxexAu1BghoEIjiFPFYvs0zOzliv6Up/Yl0Vwe
9UZ575JxG0qcvW45HOCcklnHZNJbXHZ0JsjjQI/UvZJmmm8lyyMTfOIS5PZLMHwI5EAUVbEMsd9Z
igghdn4tezcw5rk8Naxpzg2Lfd/Q57BebQYsRbOz8M0G9IeKl1q27bWWOLiRe5ILxlsnpyBL10h5
XIy09gyVc6OvG1JGhnneETzhMjEsl6NOCP0DVsP12BNVFODqYWA5axYbM2UJ+lk12RQxVLSceD8P
grG2IczQ1bIvzdyYZ3LdjrBGIBxYRhsMOOI8o4j3iTEArGxxRxcFVM6sfah78ejM61WmT7YXj8Lc
KVWqhpq6Jnu7KV9WqEUkm5n7jFxKDGMTA0g3U06t7n43GbIGcnStgGvioehnT0xcEk4X3+EUrXdD
jKxN39JR81j6o6OtvtkXKoM+69hS+35ZzFXz847oTyX/ui7mjFDYacIshVFvVUg01rVymG9wLaRV
1gZ23ACPQNMemqxrfACQbZBr3ZPSyzLIbepOgQqCgmdp95rDN1iz7t2JrOx2kZF9QlgUXyoVuqfh
fI3dXoVdRNKi1QjlAZgFshk4G2ZgF2l6X45ELMKaVL0M2fQes3X3oFYEelFr5PcrSPGg79dLj3tp
5+BBDPUoEYThknhvYakPq5kJl9QVFXtvt4bqmpchi8PEJ2BNDxJpADS1M3HUdOyQaeyQAKrHbF1G
/dwrKhIYjuhPDBr5FJ3ICHSgEr6I3SmwWLF6qoVuorcy9ROmcFaNCqFWKILWnUwaG+XEqmHgy6uP
uWIsTA8H9aTJfrKYwgoEWMRcJaFoHGjJskS8VVR5aCyMGPlRhyubNDr+oIKcI2WjksPmNPOv6SgS
MBdOcRxbO8bXPSqBTaTrpVl762CzicRxqf6Yo8QJZrBjJ6A0YL+E/KgyPmEyLU4O1rzNUnUvoqwN
GdqSvsLG01vh1JHzO9OctO7rIIv7FNZ1pA04U6BMqAC8yDtWvpfmuuyIUTx30r5KJ/48GTz7SRB9
W+Gq3JENQ/IW+0dCUsfeSyAV4RROX9o6nrzYWT9SCIPS3ThtBUJMb3IG6aOcXEI9rXGRM/r31Vh0
l0W3d0Opv7gkiZHblBksinrrY6QnsY+TJRzICMYblO2JY/o+9sXk0VtF11aXGXu10LRTRLTqLiv0
MWSo3BN7mjfB5JbOITHUG8JkvgjRX2WxmR17a350Jiiydiqkj6BHwAdIqwfXHT+DZCcXqrG/444l
BiVKpT/FxYOuDWfblN114+intO5KBDB1cSlYgTP9vS2SiKWdkTg+49MfJOepuCyYCVrrUO9NcyAP
zVpIqJtkcUWwV7c3587xLCNyD1RlLCaSLyx23YfFZCtH6NN5FdmwI7yu3UmnGIPZ4R2rdX1omTne
9rm4yjQOoVmJZi+fXO5nLS52HbJ9Ty2tj00OQUSQbnJe2v4Yd6xPxtHAQSAHLLcJx0tStuK5yOen
KRqGg73Y3+pBJ1QmLojp1CVaqmpWdmRcWeAVRheM73iLt4f4WdxR/ODTpWn7yJcWfVkJaSFbsQ+I
dDe3KbYSQe6PliifB/oZ1trzNyNt2FcWw0B06wo3JU3xGkWROPD8TU8JW8Z9rPCUwyZPEBWNHXJR
3dijL7V2sT0ZOx1qgo+HW9vHdvZ5GlPruCrOwyL7c5+3ndco8Q9DaexTURXRTrHJnDUboe2s2mYb
YZbqyWmAFBEWSwYVT9VdJzpkBs6yGtXXQvSV/AT3NWLtD6kIgNJhZhrFPB8nrVNPj5JseptbsQUR
BWaLq690bnDzuAzc7UTPt5uszkjeMw4tFtARRlMDJeeTMUyVQYrwsnQoWEOrr3l6o05dmynNcQdF
1j3x4bbonuuRSVh1Isy1t10/I5PdtrwK2ZySMBRsurXr/huK8b2SqVx+V14DcGVo9O/L6xvWV38Z
gP18wR8Cqm3KBQSR6thm3MWY659ltWN+YDCmaRZUF3iMb1E1f5TV2gfXZspFAW3/nI79s6w2nA8G
QmEmPXRLvBzh/X+QR6O9H2BDTta2QAlbw5WBhebd/CualBgVk2Udx3mL5NWzNUeyAlPZghTgG4vV
06gSgEcFRVwY4DQIwRJKHqKHT1blNM+myPrPqkFOYTyT8fKnT/L/Mdvnp9PpLshW3hIvEJT/dbzu
MtcBb+Wax2w0yS5EdHULYqK6qt70U21aEALYqFQTTY3a69fvDbTw/Wxws8ho5tYV2ViA3mA5f9os
MM4umBmkLdyF6KlsSawapiF1L7nb1QIshWVfMUGv0KQuwj7Pppt+0si2+zKv1frNHvqWOKl1MU5x
EfdhTlTCHrT7kIddW4s7mypq8dGAWMdoKuWV1hjNjlrZ9NYOXXU2lzynzbEvbxJ9UfFCazwmVKeF
CDExsKKfJxvRc4ZEaT1DCmrqTOjPxPeRq91nibf2Tn0mZhsjeV0M9zC5q10N6oFttzQckjRa102A
PCSZT4CW+lnpOiUkdvZhYJ2OpXRtOYMJGq+uWSbGoZIo0+h1tTEeFqVksKashpexaCYRyJ5GVKfY
afwmQTZVMm54qli7W57CQOWKmBKKvm6RnxkHsv4h1ZhkYmJQN9mM5YiDY+TLbkpwq80uzjTF1EGN
YNxt791Bye7UPmUmiwJVfS5qVQCxs9UucJLZDafB6NLdaMxQK1ibinvAfvG8pS+LgqSiRD5oQ52E
lbSn4bipw+Kg+l/2zmRLciNLsl8EHsxQbM1go5vPc2xw3MMjMI8KKBT4+r6ITGaTzGpWZa9rl0ke
hnm4YXgqT+SKXQ8POhsZ8yxnInWSEaTZVwALBALGUKzyj9+ixXLGdChh700GkyTDHA3DY3W+Ly5f
a264R+ZAG/cBW+INq/c3zPQCgoBf3xV1rwFAdKBuRuo9mKcG3tqJqQmn5nm/7wfkU4hExmGxRfLV
pTaxIzPbkwlUEXdqePLtoHpYKKN1iJ2PGJ1zkpf0hwYfKdCQ41KZyy4s2wHmMjia/WAPyUKVg41V
hle+ZpDn9Hpg729dxYZgyy6s+MWBbHMUU7pufWlL++FOprq1Gkt7G2xA1Q9g50UDOZ/US+dlNW3X
mPKyDfVSHl2iQe/nEffeY/pLc6KcexWgcPj60yN1IJluN11QN2obO3GXbHMd094m2qH4qvM0zujt
7PODbTbTF4AHauAIoVaYemDbKfNadmGffaisLIHG1TQm3krJJmcZlxXd6+Tqzddsii+zR4XpYjj4
G+Jw1D13RWcM3+v4V5VpOHTplvAP/udh7Gtj18RivlazVc90SgWDtRuVsWSPs8OK6zirbsWGxjXY
xabuqwSMYJrQCBdOrBEBFKw+j9mjQTKZCtoyoWLxKhjqS59SNBF1zMYfsoFtaLFP5lLXZnOaQbU/
WAEPzUTjD9wULAhv82XEvzMC26S5JeTT+vXvhjjpPYJKogWz82TMLKxc+TpkPs15PTVD+MMSmgF/
FRKCvWvfWbM275OycZiGnmpVRDQExRZpXhsb2H7jp5kzSV5DvPMw/sUTrtTWbpuPXpYc/1qjXPa/
HuWoAPye3JxKWEIECJOFMagbndnLSylpaWlQzZ0FWqaOIfcBO3Jda/7wxrE327NQdHS25yIhFst1
hGPU5ZRkLZN6qwk/ZxIPnVd/QN5CPZ4xBV41/eLfdNLiJ1agpo39NA5ZvoHR38L5s8vbuU4pU/Kb
zCZ5aOX6HqXSvnWps+g3GWP6be+VXbWtEam9SMx082GPGcCyqCGtLlSCBHj0+Am4dquWikBMxOrG
7XqdbxgI4zGijSn4hsdnmsk39xCwymSpLZhLPiWhYwr/BzUmmN4by2go9phDPGx+3mxiOqTwRrD6
LCbZfEpreHYoYDypMMy9gzWE0/3ol04ZGST/1EGkAs/s2rWpCHGj/LheHu8tls7XqaNiwt7GXF9S
5nliFaOmeyUdve8gKfAYKsdK96RKdrndGFS2oFJf3DKnwCBV6WUMgEtvmC1pWO1Ei4qte+vKMUoc
kwTUAlgksfFU8J4BTuqEc+SGlBPgga4Ce+t7UgrkKpCmnHLWXsp6cmBMWcrPe0TgJdl6iecCgOGB
L9mHvf56j/6vLvvfDI6OA0viDyPHvxnwn34U8kP+cXT853/yuyLr/Ibl03ZCbAXBP0sJ/6XI+r8h
ha7IfUJ26171X7BAx//NDX3+FVRtUsQ4d/41Otreb8KhJ4UlIVv0XzrufzI6MnD+eUAiHOW5UDco
hbegBvNZfx7P8Dcaqmvg3k28616V4QYwi+bvQtvlzWIZ3S41EBA1KcOHYBLXUrY8yFXePbYN+qrZ
yzOtUhwSBX4jtxmN00wlcnxQDUhUeGTGxxgEDTpHY3ZHV8ScJ5kTE3lXB97s3LtuVtjVhtIkKzgt
Vi/sG9gEZvMsS57sOUSppXEO6IMsjUTLZoYeQjUtGGCLUA0VkK24yN39siQmHsB26vvumabXgU1G
UFeldUb58CHV2nT/7ChMxumVlq7dngcXSzvCSV2wwd5oe4bWnJHfss5BM9sv7pzIjnwYwXYQUC6M
wAMJodk7sejzzJgKnCzIn+LZMNifWEGhuihtvOYjr2Pxlfg5TLjFllp2u7VlUYGlkCtVkbEsb6OB
H0EeCmJgV8J0VqqdH6ZXcY6JaTsNvHn2cGtztVtwfZLsanJMgsSNdY0zbVPWznDM8Tai7AjvfVbs
sCi7T4+ZpNOGly9f1phfd3bdHBEbX/ImQ8QeJlbAoFGPULyYZroqSV8znYH0mjGrYjC6btyeEqxx
fIV6VaNVyTun0inCswqREhL/+6DjadOP0/uCV36LhARxwDklunjBBrWqvFZ+Bi3+maCV7BwcTI+0
VUIPX4zqMPIrJR8LcClop4MMWOgKuz7A1AZll72wPf/ZACWkV6AhiViQZuBhTo3W8N5U8lyppj4C
C2yjIHMiDf5qI1mLXbWtaeGuXu7SpGo2hV28tHR0RGNPQTVm9x9+VvvXlQ/rdgobf8Nxx8D7uQYe
kZqLeSwOrnJpQF/Urc2OPVJK6W1ioaO6E09scG79tRjoBw881zwFTZbta00t7Uh/83aRnfiERqkO
lfKyT3Bs+qz7ed61FF08JO3scpZPfjBJNbeeMTx6Q6YfqYEvD2bLa7XO2uxY47fbjBnhC6YZz8DU
PSL+eO6J50K673s73IMgw6GXGuFB+dOPxiuwjKcwVmKeHRssClm9jXX22Thus1UeEKok6XH2mpWM
mgbDPjLHvPXoLAO5pcod6+lsI2z9ZHm1uenL4gXo8An5d2IFQhjQG4xX7MMmTnOdn9MOzAx20Oyn
M3r9t3EJtrlFVrKY3GIjVYccPs5mcUHEHa98f+COR8npIgfFGlCKj8CpBNtaJFiBG77P1TJTIKGN
I9Cp8QGM4xQ8lm7R3rGZqohDxNBFWjAOe/JqYrdSQuXWKsf8SfrVsB1Ma0kOWd7Y5B6Tni4KZ+DT
uLCKhfTN8J32AWdrxkrdwXvAya64LJJQlQyxWs9fXctDdZcE7nxmfKnhJsDPCw8Dl5YmQeKbetvx
066Hr2n4aXU4SqlEj9u9r8cxpbVNwhwUU9hxHDDJ39yQO5XvuAGZ6DYpddh7S1XmVVqHFewc0W5T
OgEPpg0IoyuI3s055Mi04SmhSXk2ZmLsPEeNGweGJJ6OztnF4bLWJcRgPMXyphElXoKsJTCRGx/c
Uq/2kplAEgtQmd1wBgvn0ndAnKAv7fyqNrIvUh19RNlb9lL1OeMDB9zsmrCkwq3CIB6x3ScMWsXP
XWkXAge4E15at2zOVjiA7HDURY1Z+wASyXgsXBl82JWXRUkRdmS0QhJJ1IpxG0/atikdqfV+hgR+
7cckgWhRllEyDMNNKdMGlkjGYdUw50O/3rVMV/49TfHOPu7IOBhQC6FoKmRUJv1slsfJMgF9xQQc
eZcsYgPaob5nyHmHAOeB7qjC772Nj1m76YQ5hzOsI4Y3H5o3h1HT2NmOOrklLYLFaDkcuax2gBTg
urvcGIwrPBTpXqjRimpzYcfYaCbbRCT72LV4Hoj5JpsEtduGqa7nDGhpPY/08FL0s9Ey59YK7HE3
uDarndClRWyyxTbM83GDW+0wGwlhd2e4DkeeWgTkZ4g/IVfioOvTQDaMfU3vbRKc/aNArS+oU9xh
7EQOHJsQYI4+GHMXnnqyX1vOciZn9rD6PreN2pkclLajZRgR3mTsEpDUgSwIWz6FWc56TGB46lh4
RnLoTvh96Ew02p+6C56rLGh2SziNe1O2LCPmkNZJF+ZLWmsUX8A5Z6PovhSt3SVgwCtLl5y3J2Ca
Jf3gtzaTyQUVoNnV5owVOhvM0wLw4mh4QbjpWjQK8HEZfXrYfQzB33ksEErtquB51/nfloVUUQ29
ZJcWwze7KYorr41ZFM51uYkd5nhI7NaFa0AeZObCSy1o9/bLcK/b5VvS8qcWS8izLJ+JyMSkqjAG
5Tz6i5D8WWtNrKWG/i4u7HibKvj/kysUL3fWfr6ZcA7wfrZh98MdsnJfegwMSruvFcfDbVXI7qUU
/FFL76IjE1j72Y8ucWsJAYskX7UJ5JTeNV6Z34d2055MYS8XGN78GoLi21jFZsTDlK0iuu+rmBte
GIOzRoVqymg1AoMGbzX6WfmJUGEjpszNaWT3vM/JzG1JntV7os3VhZA8C9MZD7Zy5k+ZxuSwsM0R
A+JnmNKiYAfYiRdp2std4bBu4226LiPTYNQ1v7CWH18NRf7ObV8M18NUi6cu8PhvHRMo4Bif/JJ+
QCLEyf2Ign3nDXH+zjrs0fP9aduUyY1rN/LoUFuE1p7mLXp1zC8aKKT7HHoFxdAeJzicIzt3iX2b
vXCQ8E2raY6WDu0q8xUSV9LYXx5BSC+a+Z4JYFjNrbKW4WhiDToG2hPfpkKa75xwv+dtPNwu2K7z
nVKpOubt4Nx6la921pLjU0c+G9SGBTH0Jiyqa8KaK8KsHjoReg8QbaS55alpMGLYNBN6bDp/yt4R
7nqjJnyngHIa6LG9f2hby+OWqZETjhT7LON2RKGM5sR5hMAFRXowL0KY+ZvEHPFZJ925nNJ4AS3D
AqpLnC+2BN5jTaPpdyvJDdaktCOtjYyjPrUrHHqTFSk2O+3N+rtJqC0iwiMfl6lHbuTheY3ziUhS
7d8tfn1FVm6AFMzrQB+JU+dczr4KvuIkIBFoy+A2HLzslb29Cyg38yKyjuWOylUQbA3BiajvgmpH
/LN56B0XWiscTHmjC1uQ/I4bkgJDOybR0gt2tEpL2KGCvWJC/GgfBxOoZ0BCu5af6zD0vnGATB1X
B5gM2StPs+KVV9z4Vk7afCzyIT6aeZCdTG9i4o07/9zVCmZ9BuGFzQYoupfEZnl8pYwZiWmhkiTE
pYGZzOT4i3k6JEKFJSql87TYaLcGAKww7RFE6e8H6KevpljGLw+8wZE8D6ayPB9uXSzAz43j9UQ3
ZZMPBC/wwlUeHiqmK5gU/VA1OccHCScVS2q45Zw0htEStg4WhbKd1S7LuR9oK3TX0tq49J+nWCz+
W1JQ8xspoXmzitENuRF79ppz7yOLuoXr3/hOkb6rYMJM0ATjY7nUmJJlWhvXZa2z97jy6n0fi8qN
qkWXJ7DBJr74PBEb4hbwQmU1Va8mhNp7StTZJVU8XmEHPiILs+yDzvxZV3WDZy4AQjYsCWWKjKRl
rUifDVTIPRG5BGtiBvZhElVxyRvZ7edqSKMm6cptayyl3Hh96+0nq57uS9frexDWgJdziAE7lVvj
paqXcePaOQmlQCd3duvE84MI8r651UmqvShE3u98IgcsLBgWqLEM51VXGG2bQnnGzWztly+CbnIf
yQH86p4f50YEvcRAmFbhZvrVVF9q18AtQ4F7ubR1D/k25TkKCIqUr/Sd45D63quNiAKsjCbV4IhP
s7U+cQvHEU15cXLJlMo6dmRmnwNgStZqDFKgKNIBKcd06JuLGoz2OKI9P+hu4CyASEgY0IeYTVPL
uZv69tRzTVKv4WSXNveybWyPwc+qb9zvZl0Q9wBJPLA7rtonWYRx9g5PctxWSIPXA/cjUcRl8SJf
CvGjEW1y9MeKEdwagM53wIxfcO2Zu4xkAHYPyZ5Z2nL5MBmsr6a5BbzI+Zi4m3lo+GPPi90NhFmz
9i3VbvUwTRZdhS2VKHbltpGXWkjSVlo5u6QAI4KHkumgW+W5go1A3+fNjet2ay+J5T6T6wP0oHUI
4dXKdwnvOoZz6lS13ROAK4OT0dYqaji4PwxJFu57ClM+PFcTJit6qn0Lnkz0WgqW3U16yBJHRX3j
iYuTgRTfFDKdPsvQUIfSdm8dnYZfZt3fKn4SOJDAw1vbno/wV/F8kJ+8AJ4TekOiYdpx3XT7NtTe
7lcyv+aixGWSZ+luiqsUNZvXeIzH5Jtkpt80YVAdjQxXhTHxJqknH5MJmydCUKYxI17S0dTELltu
gu+3g7PMD+2Ush+m9lUX9Kh6Se30TOBGuSvnNP3Rtr57TZttxoO2S45xg8BfSB78ZKm2c5mWW7Ye
1a4v4PIBoZjvWXuHN0onSHJ15h8LP/N2dmnywJQNjkfTuhMCoU9KCTF5bJMPjA55VJO7gVZkdeKG
1uUezrNZ7Cwi1JscX+x7EtJpwNaBpq8qS6t3+pbfOyeg7EOJg+tRVAIZXn2Zmhcr/bDLaa7Qoi0O
nvTJegSGdI19c8ZZu8FVzQ5qKT+80El3tNISuav1G7W7V2kionnpEN7LN5mr9XrD0bsbhxp9n2T5
Duc9i/0sjM/wHr2PQup4U5H7pycHn/p2TbuXux51nAis7i5AnGuuFhkcKFKhGoC65EuZJMUd+oNp
RqOrR7FT7OFu5MC8TW2OHXWr/AP5v6XLuyuhqCuQ0rkwf0w1RzSidupYucMYTUZn34NvRxFoe0KG
ejgHsNE3JqsoIvJjlKYzLPfW73gBGwDx8BfcL0Wa7JOs++S8xihG0hHJc8mrUz3Sb75NiLy9Yr1n
iURfuEPn9Auj1BMhw24bYEy5Sn1n2nZ6YXBsUtZvS4f8Php9VKvxW2h115M1O5s0t19qg0cey0d3
3/q92E6eI16puqlIp/U1rT5CgQqLvaelKTzsG4V9Vc/pJTPq96ENJI659LH3rZ8OT9L9NDMd1UnL
CqWx353UKk80G7tfpH2peUrg0rVG9aLZFv9s28pY8FMIf9igejB86xZaw+JXD2IeTFI2CWUHQyvi
b8ocC0WaTIF8DOfpocOa1wBwiWNkp2Ga9p4ky83wX1mccbR3IB4WPtQ8sAA7OV5DuFrFwYgjLB3g
8a+93WaBR7FmlFwylmlzEkd8VS30/txrb3FrMFhbmIdZFRWY/Hx7KeudEhBodqOZtjc2MYsT/4N/
VdTip53YD27e8PAQWXpmXVucZ4+XK9u378Qyx+5AOjHZaX90N0FAwZJX6vOSBQW3uvXS80pCDiep
OdqrFtjWyXYOccgFlq/We4IpL7O8FTzlbqF78Ejwda+mY95gVFHdN0xFZ0B15rbMWhOkgnEdh5JZ
hzr4Xd4FZwgAw35yimAXFH55bj3kvy6EMVEz6lMRC78sdrtLn6j7MJdfAMO54uPZA7tT33duW0cI
MwHQAojzgTGkB84uCIhUWtxOtvuaWa68GmIDcxEVGNuEXsFDarbJLmsq66jpcYh6b5SnGuoSysXQ
bMzC+2oho92PhokMF08ZZe7ztyKxUM6G2dkHBYnhfHA+Y09Zj5MgIunreeohEjbTD08G6pFnH9Wh
vseCzOzGc98hRplWvrViw70uezwrkZNlZEzMojiGfn1NWlqSRnVcEJ3ZRO1BALkv2ORmWpxZBm6t
cGn2RTa3H9JqmncMug5uPoIo3wvSKnprzYXx0fhVfwuqgrIOXnig16FMHkWR95eAfMKWgFCeRuzx
zr3hJjunmudP5ixurQQTI9ZOcdtMDtj1IR2/G5n/M+kJQ5C8NIg1I0PfL9olG54FU71tM3N6Ftob
72w7dZcb2lmgiE4B7deooFW6CQenpTQB7uia6Akiv8h01Nrk9bYZIZs9DiNwxGZs3Fjsy4in8DI4
ZrF6mhPvmQnBe+zipGFLPg9H7oN5B1zd4nAlXiYi0hsW3fZjYpYklFPnVlAT8FFp6Fp5FQuiDrad
RSWHdONqshlqLmWNtNoRYbtihhj0HgdbAx0m88ezW/P82fiD2eaHJIZ1gkhUktNFC2OmqQhG1Bxu
GO9I9uKu8pv+pW/d7qrrhMCB1WC/ZvuHxjevoeCZ58K735AhuKGNznxS/AF+JLpxeR3X7D63MeQE
B4E6BWmJbZqAP3ZCrp5ua7bTABWkzi5L27Y0jiPwsLUdEyYmEhMbyx5INPTDOgnxlHmv4Bd8I3gh
uLXHfDi2ggor7FsdQ6twBRtvgw4Yynb1oze2A+KTWZCK5xgm+CaM8IUOreTLS5OcrXxCt0WEpjY/
zAUkPpD5VUZ1nJ4zBnoO3trmFc0IWrWRctqf5ETqHSuC+xVvgNfBN89t4Q+R1454w7K4u9eJsl/z
nAmcBeaaS+k96052jUUQo1PiQQJXZuLtk+auXAz1apDOOjtphy5TLaG47mdjeC1aw7zBmTwf7BZA
HYdX6dxLTPIPIenYatMThrmiisX+JINanAcpFAmRlZWmaZHB5FXzWN1Unqjh0Ms0hdEmc27KCUgz
MXpUwY0DbD6/QeEfeJ+EPR04uWXPHummyeObrvJdPPRJHulC3i2JZNvqzyuQCBnqCXhIcs5dHpV0
xs4/y7ay3sHvMKgt/gDeBIEJ5F9Itj3Js+519L1mPxm8dZPG5WXGJRVx2Ml2ZiLhdBiTMDdIo1d9
rIOTmsxhh+O+uLRWTZE96Wnz0kC+e8bMAAiHhXwVYQpxtz61jjxOBuO+Lbr2BuKiOFapleykWtoD
GGp367SE5Ql+wWMTRO7eUG8NXmJT+2Qy3136ppv248D0j5wZoNIY6cOcEhoTFLIh2jf5NmlldT0O
4XdDWRZR7yo++qk3RAbBlWtIk5Qs5PAZs845Nakl7sB5a9otPHX2jWCZNn5cRi5+CC6aEJeuP/Rn
iZ/jmu1xcaH4/LMW2tpRyGzuczF/JHOVbqHhcDIQObKiFVdoZf38YmROvA96K9219uLsDC70Q6ow
5at+tk+FbNBsmqKmNiMUS5Q62orwlwRU0DTMsubSv2ewVbYcFZYjXYfAKgNLjnciaNCBrbAso9qz
VfmgPXJLc8rLJveKhlA8uZ6LEXTR5LG+QWO1mDSadE/TJOH0ZrnxioV/bsb30tHz7TRQX2Sr4iWU
9puT8LAmjbPLiETQ8qw/QmLLmzBh4TGRcYqkUZpRDYl0b1sFNF5y426SPyyCnX3jeqTQYGzigllu
qV6lhS7vXlvZ5Xdk9I6xYR8ZrIaDwhjzzdCsQWzHeKO+1dybCxOyhh94aNnVb7QYPyqQFPfT2N2z
kC7njdkIXu3WehBMS+NWsLwmP2inp642bcoNjS96QcZrMF49bmnIMBlrMISe0H3DREOAvtIX1bYa
anv3v3vr/5Hh0XGI+fz93rquf0j548efV9e//qvfXY+w4YhNULJAZoc/7Pd2O/M3GllJ8ayJYOcf
aeB/Oh5ZW/uCLTIZTXhzprXG238nybm/0R1NSToDgscVgEfxP1hbu8G/2fpYDRLVd03oxSa11Gva
/A+2vgCyk5FOXn0yVIEt5aDogmNjGhsT+sFQsXLfUHtpT5eBze52PT1HltTOIUji4NhVboauGMtq
Z2PVupGd6z/pglOen5mggRJkv+3UO7sq8fVbRSyyIxvqOR9hUlsnuzXL7Rh6nD4orARkG8BmaoeT
cmRywHOVRER/Osa0giUh5rrDrNgwB2Tjm80Sarn3UpwwZS1QuPO5eXPbjj7NXlanUScLsBh/P0rM
geYASl3lWXJLIF4c6znDk44JhVOkdIlrYi1t3lKL2dvGEXWWqgQSmdi+/xmLoOVOraiZ2FSki64b
jHvPyHriooGQPoxTb0d1GdyzDwmvYXx0kaiS5FuZSoYup1DHJRhVVGQw2uPc7NngQL2ZMkAZvTPf
N20TnHo8eHufwqfNMirrtg7Cc1IXUFV0cWcIMFtBbIPB5D2ywznZsBzosErhMd1NnWtuCUO6lAZp
eaLi1OABxOLdhXZ3hp/b0t3aLdvUyJdIkkG87vyUiHQnDCTIaRqfrKx1dyTMKHJDlztgEa/2dkdH
j7nI5b5VtrwOqNRhorGffF3p7zPZxZ2cmMDioJAcPQlET7Nf7v2xoeOr1fODm+XB58gU3NbzN+YW
ecDMmR9HRe6K1q34RYms2ed57H+JzC9m6MJ2fp2Q6OWc1mqGGz0gOVY497NUiKP0+37f+cyQs4nu
KjA94DNneuvnPvwEwTH9TFjJ7Jc17ALIpKp33DfuvQswlMBA3j6n5E4Zj5v5w+DtA5B78cxroynU
lTBWX3tl8iVnYdru2kRIjnCxiNKlEOcYmMitY6nmupys51QbxNEBtHdHepuKe7qzgQ/WDjvvqg+v
3C7Dd9oC+WKotowqOI7GmM37ngCYYlvuFsUWpN909vEO5zWS/GbRvbNP3VZsbUp/WNc1dnWcRxg5
63YCeKM7UmGMXoGeNcFlifIOO4QEustEtVR3mMuOIbFbjut1d9379kdTdkF86ZxSp1d0Fb/66G8P
FUwjjI+WcZLZ6Mb2oSTMUwQbFU51+H1x544elnhebhfU7js52qL6Du09Xi5uTXmBGMZnr9XOHW1f
aT/uiKI8ubEEv9qPDB9lHZ6nJsB7Esb4XaI29duHVhsVDavZrBLya5zRnu2SVTfTJ4l0pNjaD5rg
XDM8SiOqvNw2b3lQ8nuvVLvsYyQWn1LjJDbf8S9MA9O4kdxQOFgFr6YnkMR30put+1qHY/yVxzRC
eCt5iyfcJoXKCHl9bB65cllBUzADjSXsXavYasW5d2MOYf4ZMLIaR1ErjIpeU9KnBbEL6pAae5xf
sU5H93pKqvAFAA2i0Kr5ozbi8COcMZhqU3eTvsNK637NLqHgA4AE1RIGwfYZKSNjuzFYcRzuaq/g
I5cyYcaotGk9OQlZ8i0gQLicJm1tB559fOJQxBQD42ckfVIlRHjg14Y1sCzS0cgS89ilznBVlJNn
4kdQ5FECHSQ7PKj+rVZ0cLI85/+apaKFz+N3vPWteH4qJ/o+2VJwAC3Ys5jr8nmiB8Pxr+vQ7U5F
FnLfay+OvF8lovboQJq07PRQB6hwDQzLu5ra0eWXWNdbXnPRKa2kMTEfLHoDVaWlKwJuql8VpuPa
ZjrgvT4jdR+YsvL1XiW1YYEg2nG8cIw9CCfzkRpuiAAIwdbWmVCLKUWt6YgZmwehAtC3fqfe2atQ
tGo74dXsQOosOyhHhXYT1i7DIgGKjYimlVzm793cffKO6lk+uOA/g9jYZlgzxcY2O/MxWax4D1pO
PBOVlTiljJiXQ12eyiSQt80gjH1pzOZZ1Wb8nZJK7MgxK4uA+hsenfGRdlbzjYk/iySwoHdFz3Gz
GViaUcPZ6asAaOG169liA3yJmiIOMt9SUB5nr2uwXiZ6Pxg12upgQlgYULowCiuHdfocL3d0A+Ts
dcOD5FT8vATNcJp9NR7W8uKDxwak2+QWYapFGliayia9hVUDKbnXtrjKHB7xoe3gZyUAu5n4/Ecd
siW3rYwTLQG/u3ZOSGJRn7Rz85B8P3+BPftvhY46uSmPxsV9c5DvVkU1bD+UsIdrK1isH4qen703
MNUXVmwdfdk5r4bm8+ywSaLWksk+h6a762vQcoU5dS8j9+H12LNK9sh+XFhYwyRL6/xSpDo7dE6q
borGW7YeKeRjuahvnUA6nd00fY0B9t3EsRXyh0ifSaBayX6C9GlTOeaNhPQzbDPu/DsvD/QBiEr/
QdsCS1S/INi6DPfUZFDu6lbCP1WApu4Lfy36yYvmc8J7zkqlMom2Yc5LzeQVLLa/teoKGawm7ooT
1aGDqiBVZlrGm65jczelTXet63DGWAr4ZX37d5E2kFFcmpAglWN/NeyRc+UoEyk3bqB3oYHrVirt
wz8hHL7l4MyBnbwxvP0K0xvI7+IfAFjzHzzYeewVcEiaGT5sLZgp3JSS28DMeRL0WHMR9CGxpsGj
0+ci4ZWXVFmSYuGZ2+z+f32p/5NAE63ONkbO/3eg6eVHD6hk+NN0/4//5p/TPa1rTNXQdzjE/QPd
868JP3B+c4FHmYBZLH+d4vmk3zNN3m/8A4jk9v89F/yOCrB/A/BEKQxnSQ4Bnhv8RxP+n12pNqRo
i8MCPyGHj9UD++f5XlhqXDKgf0cBiXRTpanYEB5x/pt40F+ZVMK3IFL5YAdoJOA38ZdTRAxuynZ4
Xx/HvMbpr8yQBZWOm2814Ju7yicYUJKh6aNmIS/1h+/jv4hFrd/Xn4s8+HBSSbCg+bUF/LL//FdM
/bLUsJzDY+KGTYEeISf29hafy7TxgIDUfCRh1YZsj/FP8b7IfmgDBDEqpu9EZW8tm3nMs8OAbL91
OqM7jwUPWinyVcMsiXHSvtTuJEd+CrUDoMR+OUX/H38JQBOhtbLxuZD+8hs0e7d1qmHBxLRgsdcu
QZbKqNwTAu/83DnEumKrCNBYKhqqgF627wjTgmNCMq/VqqG+82vg3Q1bWBY9S3Yg0LTsFWcjuMqq
wLI1WU9VNgLSr5cBP3BVZ4e//ztwlP2374HFJRE63Kkca/9SoyRdZxznAGIlVosp6oERsYmBThY0
+c+//6SV7vZHKNt6ueEncXBve8L7t0MrSr9cjUvhUQFDAMfS8eX5ojv3g9Pdmx45/L//vPUK+uvn
hcTeXOyiq+FsvQL/cEi2LVnXFeafI5ic/p4nCtPHSALn7z/lv/j9cQx3AY4I5ADH/cvvL+x5XDCI
Coo2puyAW/ln64TZsZDi6e8/aDXE//Xv49kWPavceM6/PxTyBB/9xDV4tKn+PS2BtAm2c83MM1/c
XDnrmjWFS9U0Q/GAMVpc2pI3rZtD5OasQZ+B53X3/eyTl/GVJ9nxZszEynLYa655SXLY8yHj2nxW
CSGLrbOYtIEn+bT0GzfhQ0A+2ICR7OwobV++Tv6SHf/+L+mIf6OZYTinzQa+VYBmGXp4///4ra15
Her+en2ccgfXZtLgHE1ieWIVXcB3lyyFnOanLntjHX6Jp9GUfSyrNTyO5/H/sHdmy3EjWZp+lbK+
R5oDcDgAs+m5iJ2MEDeRlKgbGFOUsO+r463mHebB5kMos0pkqqXOvum56EozZaqkIAKAL8f/8y87
WrBI1tMY7iqOPhvylcUH00rjK8fX8pM75vkH6Hnbxhyt9yZ5c+zZYwYHAXD13hIpnujonXCbiKYH
3CrBCcJY79NwRxR1+InlLD2oznGuw94iwyMuyyO7S3TIqwA8m2r5YFB9rEsnzrcRkoN9a5fefRM4
yUVi0BcszDoi5S8MPkdsPAAzKSE/FQTsKjNHkrVnV54wl8r2Q6CcLUd5oGlZ9WvVK1h2nRliI96U
6WPXcsIkIGNF4864pgbEJFkTae4hdYdj0dl7J5Ag84mKsNSkZbEBQZa3DsYA91Xf5h+wQEm/Vvj0
oiQQPhiRj7EuLijky4P4R9NHFxXmxs2t5pwWcJHoZDrNta+uVUb4SefFhb+y83i8piVf/06b3nkW
dYtLuI+bXJB+MWAFvUPXYGxQGqC9dJvLPIcgiJdNDcDhL1GBxVUZVLimTwWtmbCh+4uDKfzw5LQ8
z02Z4Z4LloYZXYma0sztJyfC/o1YP7HYuecnGVT6wchSlFQmesIrszcowvQQWVvB/kIra7T36Ji8
Cypm+7kJVHuT8JygpYqees9t7ftU7oqoYkQMGXmatW0/l+Sp7NLIMjY2pJ58tSC3DzSaelBxnM2H
AFUWjInwMOp+F0X2rRXk/Za1bbjoMkiK2sDuddVE1gsVYL6heV7d6iZ7FwdORP7mwHE1zHo6sCmi
rRwdYCNo/VgJJOhQwrLwp/A93Pl3Qag+RYTNH6KuE3eBOett0qgPsDOgJRcF3dg2wVBX+Y+4qHs7
u2ngk079eMnp1V8R1z2tc2FjopEQpgyahhEwXQmWqH5cm3mRQEEpp6Phhf4e+gRRyABX0DkizZeZ
gh0if7mOUrssV42ocbpgM3I3bEMYeISeIshnjFEbhMraN21rHJ25LE8dlsTrBkbgc0LXBBlc66JJ
1Zz+SapKqusZ7g/LVGvWR61NeQEZNzuYdiwObsl0UQbVfop1DH35fmuNNDjBvvDu6KJgzWGw+NwM
MvyY4NrxotxWf7SHZrzMaSNepIOPbRLOLadGEGNdczTH2lcMFz26kmtDw8jpMw35EacPtzUvith3
53pj1lj+5iLMsZaYpwc5iGIHuhxdiDSstlDD5TrRaCZ8m3gYU9XFKYbZQh+QPiLORMUpKXpsN0CR
6jMxYKMwDceMGkiqbkW6C5JBfx26ZiyvhA6zTbBovedBoz4oYa5XFvEyccjOYc6ody3RV1sYH9aW
O24uXdVZ27HR6caKhD7OnWg/QGmW1xYT9UrHNMY3adChPxKQpb+g3B43fiZoy6DR/RzBgtuhSXQf
z5rPAqz33hDUF5CjIjLKR6qTgZKvLNEyY/qS8O0ywF4c31DBT0Kld1ko649JYqcbnLzHTWxQFxoO
yQtZatoXo6xTOt9+/1h2bXZR0xl8mQnZwOFDsvY03GRdUX6prEQIi7DpoLVdXdnRHFy6LclFerRd
4lNt2v9JuZyKm4E7x2TqevFS2ji9bW3rjth5CQZwPbsVfBiobXzG8jMEqtAD8M6w+SZp74v9MHTc
EnAhwIztIgqEG+xsbZ8MB5OFAT5ZSxuns2bonSpb+24fXFKrOOsKI2WkGllzOSjGq2nTiaQGHh7j
oWFdL636MtEZx29qGwsGUV7vg8JwjhD1jDvNBaKNAVl2NQdwBzeOjpxPI14ZIFIq6u6EW/FfiFXu
GmHVm8aNzI/Cc7DxwNsFfke5bxOL/h71on10JrHvahYFs+ntq8Gu4RagrbnIU4znhixBYmkH0bYs
wIHpWyGY6mKCjEdnC0Bz0wSFP6DyDslFqAYd7Xn8bvq5kV4dncDY64HRDGsGZj6q9y5vxKaxsQY6
+SDJFSurxhefYHYZXaHRmPL54ry9/4+Q8ldCysXu7btK6C9Cyg/POE4XYVcWr8+s54/9cWbF2/U3
wuPgpjtEskDupTT6U0xpyd9cGzklWkoK1D+Pq4uzHUIFsrsdJZeco382pKTzmyMd08adA028NPl2
f6Mh9boGZopAXcUHF/sP2l8WLbPXNdtczjVGnD0KlyHL53URT/1tQ2CcWk1j3X767sHcfCvg/wF5
66aMi6799397XQafL4bhxxL46kvsNJw3ZX3oTItlbCdvI0NXT4UsLUxxBv+RSDnQWg44JJMKVz77
Q9L8ojr94aXJSReep/DxWxp839emsZGaUwfh9ZZGFpf2G8PfDnoERXJ7BUhM/x1tnmgse02uN2X2
z+/89QFquXPXwtVQeNg88OLeXt6y47BglbZvs5yworVnDB2Ul66fKwyalstN7IS/ON5YjJHvTh1/
XJShIgHLFS3PN4+7qHAmCCvfunWswrovwHQvLESF9Q44xH+sOo4ZmMJz8d7sm3YfdX33oioW2sxQ
PIeaDWhfYZ87HVqjCYPtPM/yWaHgqdeQv4R5HLDoNjfxjPX/qqWXBb8Kkaf9i8Pgcmz412Hw220o
GrnAOQ7torfHNG/0cL7DuOiWGpGx0hP4OmV9Ou087O7uSRIvj1PK/vXzN/bW8HF5Y3i/IH72mBj8
+/WAUQaK3clpzNsE65N7CMNAqm4RfRXJBO/HnKc7R1bmFZIiVKma+Ii/dbg/37Vtci516aEwbt7O
FVT+RVqnk3mrDDXdxcuEgXk43YRDbV79/FbNHwwU2+S8LTniY9X0ticdaLcrhOjNWwmucUcdWaS7
IUZOitzJbl8IkJDPg1DL7BQE0lTuyGQxQIZvsL4zfvG6/7oicUamC0/gm0u3/u2otaRR+rUIqEDZ
TOu1dIOsPEH+4rwbF7i///zefzRJFkSQeck/rvM2ldasEhEb9mCBaAMuw5/N8CAk2OrYE2BxRIso
4cm2JYy3mFHuE8JwhcfYBA80MQ3SXTETOxpqmO7IuEGSAaHdO3VUtFuzU9NNFA2UFYVOmGXwsOhG
4l3fZ7uf38Q5CPzNFHEt3h9ohoM/0/lk/h1ekmRh0HvomG8Dut71bnab5nAeN7R2q6emITA680bW
Pc0DzOH4bcOY9LN1q/36QLot/bA4lRxe53GGDmwGon3xGjHd/fx7/mAVdIE/cACQfFlHvAFcDGhp
g0K3eOsQPIzT3/KYzaqpnkwRmPc1yOAvRvayg75aO3CUZVSz5wL+Qp14e8W8C61EpLq9HSu7PDpd
7jwHqAD4xebQ1gub+D1btQoabxA01O9JRF+H9vb7GI8ZYkAK3b3Y+J3d4IIc74XBJIhJg4AcxJg4
P6KWXUPhXUy8ZTu45VEDpZ0MDNkuLJhaV7Puy19ExHIHb2+LO+E9U2JLC+TvrW/WTMCDW8c6vMXX
DwCg0nOzSYisuaYTDWW0QJ42rhN3QIpkOdS3dOfyINr5EY3OFfnItljrqfLXVoIDIechdzfModEd
wKB6kyj0EAI6zVwUZcKeUWaKaDQe4IeH3Ua4ZYnlUEilvJa+G7UbYQlmRtKO/ZYtQFUr1JTlSnpV
cdvTFz16bZ6cOCyVV0NClY0tQIOhe2VlxkdTuykmQDr7LCDDbBDSQ1i09ExMCPlY0YsmuVNddjoq
NnHH/n0pfCfHIMhOqhusuOjrIgIhH53AKYF3ERYoq8F1jeqxL7Jk3NiB674n7YV8sjoJU7VqrIFA
mNwJG2hrytcNhj2W9ztRpdDri7zt0sNMdwvbhb6XzYVV4yp5EXimPFlhj5qrGoJLAfT1Xo+DiQxP
DmFza4x4cRAG3RUODTIL8kwehVV144Z5hgbDl1Gw8ZLRfwyjnm03ZYyQ7MiUUyXWDTVRpeGW0sDf
umYHcwH2gPOMXpsyofBYbSgBWYiHil2gjTUf026bRRg4ApYTaJ/R6cTm2z0hWUh7dmYTAmLFgann
8HIJXJtofH/L+gS+45k4D5d5BIM4nrwL4J3oakj97jOIkUJwzlF1L2J8WXw7D68aS+IW5cMjrfFw
GIWYP+JPGl9aqNGwqPGgnXZlCRGgbveubwU7KInlJ7qBzkfazs6qVlX0wkCZvoR9kHSrGVRuI3pe
DzBTh6M4MXp4+brDmoF1hjtIByb5CmsKrMXK7kXWiEImJw6re8Px4vQ4FF6bysuiIMH43h2CUvgM
gEyX7ibHO9iAA6Al2CQRxo4fWPwbmapFxm8qY/IKV7FGK4+9Tmr61UcjGpTN100T6H+61rm3MzD7
2mczHu2IQXnShTGURxGCHbPaG/K59kY6AshRKw28GWQPk9HyxnTQsSlwQCb3yvVZV2BExvtYMypX
kWeymcqCds2aZgredfBTCLcDM8hWGAIYayEaD+/PkeFVhOhhaBazZMcS4avrzd161ko+B86IEVgs
qFe7zGM1ykfneQpm/3EEHH9p52iJSVEsPJJ1yJW5v82bCGFJzQz1SJCw+fG6dhakCtnFkbIueOzV
gOhc5+UxLVLrvhaLYBFNsH/qOigVtFZdZM8ZIXQkapod/084LwgKzAPzykK6HqNZhR668xweTmOx
U6+6zOZvNJGZXMGRYYlB9eudwjr3T75bTneWo9jUv6ERyxpJDUfQEgDU0U3qBmWU177U/vIoFwbJ
fdv2i5HU8m1zJF0Jyhdc+ErKTgt3s1jf4JzEf6YZupDrAhHZIQwHchln3sggqQy1RRsGRa+/xYFI
3/Uxxw07SyzSgeneRN20APBL9agtnr0JJouLNfN3STAd2hc8U6Y70p/bFxorsOjDhOpTpIPzTOeA
fI6lPKoydtvaD+unJM2pfqe41XfnQmFOa1KTkDOpb/3mpM14tTVfBjZB8iLtDHPhmHLoAmoTVO+I
Ka3KgAY8/hbliWHEu7OWb1uUNRtPWzYHjLimO5EIivASU6+tY6bVE4Yf7OY6tYxmG2Dw/UzaMVZf
Q6nQb9dtwzfHmIUKCsBIT6faaNCAnQsc5Dv+Np2T7uXb4cde9mSd+KCfpNdL9OFI7RNkQAhkyHjT
HqkcjsQIjp7Fnm2HLwjkSBfdM4oxwQLdDH7PjIiLF+cpZAKgT7thapYyiJ2n2zTjrSfH9iXzW95R
FXgUd/zWx76k2RaSqK1NuRxVcGgDWtMmhQEd0AvFm74qWtu94HbKIzpqdYcUGvU+pqN8W1wbmsM4
suNit0Jdji/PlUD7jBhf9vxkBOzTjfRABN9VY2gA/EcBZ0BTFYxa2hYe6XP872RhdIbbFTJAfjU9
H4+Y2L1PUqD9bVeLeA+njjGCZs95jvKRZzpBk+cIsCwCaWaT7xAXPBVS7PyT0o59UfvMsEotl8/H
zlsny6zPsHl4SlCzHP2Qt0q5Xx/weOStYkTmbbADWZ7DSAnqF3HwSNbEdDPpUD2jkma+ChJMMCXG
HWUTOsz4pmn5JueRSPiaidIzZglwTGr0rdlgT0tNW4ftjY+r2njhlcsLSmrJ0mSVQX3IG6ggMfpm
JBccR9stDH6KIsvDUmNlQct6r0XiPNuLi7dleJwBIFKzNU2eeT/aDQ/ZtmDVr1jnfVD82Ce3MayY
6LU5TjfnO2QnokZuMRgCPgVAPB9459Eg9di0maJ0bO5jlm6iRDnS3gPnm/fIS3gt3VKlzbg3Zt8q
xvO2qWfBiKoyw76wvYh7n52KfHGLlkPSW0D3fc9JZnlqoGmTD+JtYiZH74hJr7iLNA7kc4UE114X
EZ3FLC2YVvhlBhvXnklQa3HkwNksZDmKUyaXJT1Wx6htsCOMGPIQ9dJguovigNzCcXBr3BAd9GsO
qeTO3dSMaH0KKHio5xrhPIPPMWr42/5jsbDSsqyXFymheeUWkvCYYRWk+DQNNKt+D4g7MkQCGiXr
eRlXcXJe+yYL1/8yNFnkKUXC5UiOdArCac6YOD+Ab2vRcnAfEot1YVlYm9BlxzmPXWQubGtTh8X+
5Mb6d1rxwe15fEqEhPsEIGA/FLVM37m9xxDxRN8cpJMOl1Gooet8GxAIxr2vFTbZA2baQ3Mgc9JH
5wptD1jXvD+PCjWlTAosLswrJel8m3VhXiXOgjak7eLyp+AtkO3n0Ohd6zk11m5tAUI0BJnMq3i5
IWMkIXeFPipbN5KOyV5TCDUb1nvzitST5sCQM+/pK5XjxsxCZpYb1OwwrrXIcysGTZ+UrPZ2bF7T
s5xvOakzqAWpRv26G1m0zyugTLs0hxTk8rCRyi3bNwQ6WMoIugGD2ICwiApJ2F0jI2BRKMNmCHbY
5/ssV9AYZgZcxzSza811sU+a7nItG7WqOKo9+pOm8HMQO9DuHJC4jJbsjE0iG8KYGmqh+f2Aad90
6PqhiK7NhTZ8UbCMXuGpwrdwvI4r4EzFaBfkbzf3ndNThIRG6j+e6YwFVFHu1/XHG4lK8X3vTfk1
HLXPkREY6xTZ4AEHQ3jcDSv7mIbJ1xBDjpVrwZG2MZpK10NpM4EntkcYZuxIOkbz2QF5+lQoWj0S
p8dzjiteaOlgYbY3+sTeiQI3RCh4ZYd+mGxmyGnJO1u2prlm18wvONlPhwJxhV4TnFNghELz158y
6gVlTSyGFJmLG6WFRcc0tZ24rJfF/xKRPUAkwDw1VS9LTjDYZF8YpQUKA2ZD2HmGb/D7MLF4PU1e
8Wvtmzwk25mnGxDAEUebkQyJZln864EaJ19KujrypjtiBqjwEIWs+3pkziwH5ZQU4+No+0xVn/S4
YCUavl4wu4BNeKiMG4lFLpGJ580kgE74NDtxmWJp5bMkpX7lb5NlDzfhLj4GXsAIOh8MQxEW1WVG
K5Qlr2NNKwkQCY7gac0BMyX/FPuhvBgr37wKJ8d/NI2ufbFmjNOwdMD6keFEeI+y2D8R6zFa85DV
asbU437gyuvzuklmNYujz4ZJskjBnMiWerMKfO+UN/gY0LUCvhonWT2lOKoQjMW619RMoS6DCxsH
qJqN0tmpxfoNiifmDWvOdtHBQgL0RQ5KtLjf9My4buFuO2ntn/ARXSqMGozEYGfO0dnKC9edhXvB
gW3qDoSqI+nFUWtPd6knztnCdAg6FI3mdDbvMdYCsnMI0MTySvBI3MRg28C+hZNErthY1KDVfQRi
jVcLVKYKbfpVM4fLcnAumR2Rf1WhRYQXfjNiR0cZ53SlO2vHlaN7WNPTwxSp+RShPn7AXSTdtMwQ
VmdOO/OODXHR8KoczwAtK+OmMVAtokD1C29rN/Z0sELH+NxXtvOSkJXwBb35gM/b1FJujxnaMRKe
QC5acTIpyvYZ4MrHxaWwoTUcoJ+sa8Iotrin1peOPcVXsUugeZio+ENedeF7RY0/rfsc9nbaOmKv
PUdf+XYVPERkkH0ua81PwuYsbqmUCz+8mQuDE2smwhGz9g7riVXjD+obr+t/Ojy/6PDQmAGI+o8Z
iT9u8Hz71J+cRNo7AsAAvd0/Ozl/9Hdc9zfTxO7SFfZbn3XM1PGpZXunI3BmcIGX/ak68n6DXkcp
6XtImSy0L3+nyfPXUE0hHCHpO1jggwp49TWYjQdxalILiQPWjes8/JqFxvWkg4vEA/IciwOy8stW
BFs/6D8irl8ldvsLvp3/GrJy6GQJLg2PzOaeod0tf/4dRFnSG6s8D/YYkh64x/Kj9isAs3RbEIeU
4n0lOlrifhWir8uCdxWpZnt6KqhurCc5QIVBxIAo4Z2YCc0pvV0H479CAlVHC/7j4GVZkao8oOoQ
1WcJN3nxpCB/DSPOTwjCUV5GKw1HA+3rQzuX+zjH79fYasc/sMksgmSCKmoxFOiCBLbX6EVb296I
tMesr3jUXsqcM+0Dav5VDjVDWvYx7InEiZP5VnYtVj+Zt4o9gwi+hLCezm63bXqSRn+bRUW/xTtj
hey4u1X+k2kbsBvJR4R8sc0TEyyKAl3hFUPOoIiibV9mMCrzNX7td+Rm3Cdowrcpqi8qkE89rvX7
OOtvwtZFrlv8PofUM0lKw2bM9phyeCtay+zoRfE5n6QgWw+Dci3Gz4UMN6Hq21PREvWS4eteKWwT
oD7GqX0d5kn4Dcv/71lSPsQgrl9e4uf/tVz/c1npBvZ1979f/7b99vvwS7l0al/9ZnsmKN/2Xxp9
96XtMz7KD/rjb/5n//AfX/5TNGeCayE1/mRRidvPJaSF103jb5/6Y1HxFGvA0vNyLDTd34LP/pQy
Wr+xSSqWB4k/mEtGwL86x+5vgsAz6QEzSwseMl/jX0RniioXjFShc6Td8bekjG/B/IXg58CnkTY/
jdi25c+/m9A0O6MUb0L17QDb5PB/HZMKZNaaSqprgFO+e0A/6B7/6IL05OgdL1i+Mrmx7y+YcteV
VeXO0Ub7scGBM97PS0dMZV59CDVows+v97Z3sNwgKes8L1q2uBy/WTT9RM2tTwv+6JaRek4WuOJ8
AG6d4VfNvteLI90n3+FV865pcgpXyDe3hqd7FPapKY/pguvFGF8dkIJQ7igrpFLDSeLRTRNqoAX8
+dt3yUiClgC/l9b8ubX03Wsc6xRGk9HIY2vR6iJTY2ntka2BMizkaPbzi5lvO43cKCMQizNHkSbN
pvf6HU4kr+XuFMvjWEIQAFbilIM1l+CAPXQuFWgBtB9dolwFQtENwBt1VQkUgrk7UKlV/Kr/99eX
rOAEKOifBDTAB3+zLSVmBHYWBvLojZLbhVa6dHlSfvmvXYtaADIHQ5iB82ZAhUTSY5Sg5dFuRzBK
abQvbpdPd/1yVP/5g16e4/cNQTTG9AIXRYOLSke87R7HnPApaXt5HILoa2u1RFJZNAF/fpEfPTsW
IeQOXGypLV6/TJpl0u2sTB6x6y+PiTcAkHiqMtYm5/lfMSjM5em8vSXyF6Hq2wsf5m2Tmowzc5gN
0z4mVsyB/dyUhUfFiT5r2urJq1NQFqWZpEsTW0cdFs/EIH6jQX3bB36wCP1gBCsqKXpay1RdDi6v
bzqwTIssqFQeJ6+zLu20MA3cfzluVUbLCAVMybdpanH+13MPO+I8eZ2FVcEK8itWy4/eAAnSFJHL
m4ZX8/rLpMRFTjlmmscWauvd+ew74sx6BB3xt3//ZStF0DzFLPGXb0fUVHnAdm5tH2OHx+v7IVPW
yCaWek/x9n9+sddLPcs3HHn4CL5kZ6Gb/fZiFT7RWV1XxiWOGKAOBmkNT4UNeD6PND+o0Vgdfn7F
c/35r+G1XBIVAEW6IvqbF/yWoVOlM2IEovsuBVbOewxkAA/app3u1GjAv2gD3usZYYg88Pg4ZErl
dCSPhOEBEaCsrg+EOjaH8wryDT7WMwjtKoiQiG/iBer9+VemfH41JWCRKcT3CzEGmhhxqud48e/W
bkxDEipdW162mcjxu4AgWsaKKDSzTXvUs7mGpwAA0ZS48yaVVluTH3YLXRuoUSeL43qQB7zIgOjp
lxk9zMuELA9zjjNSZtEXjTacNkF2HRPoCFUpJ/8zkJIpujUi4WPNgs67ms+hebcgdFpJ/dQtnXAv
lPZlk/AAVxoM6QbfevoTHKCgPc8oPdeRH9TmwWwdfjTW6lBgcz/C8ixr8N5bYRFuq31W1FxjAb1V
G9HvqRfXe9zP4RcDTmOBEJHntqoksAx9wI7Qco7x6vLc72+7MKe315hFdJnCr3+hM10/uVWBjT5Z
xPrO9KhaDKszwI+rNIw/mdrnlbkzOWjpagRzfiTKgrHXpeo5RbIINySxnGdt+jTdTFwTkWPQDMpp
vXyu5sA6kH1Y3zWKoGxnBEpz41CSx9H6+OCNPga963NHw7ABT8BJ4REEQJ/2JKe7DArCo5ZWvD+T
bs50lDPqBYuW5+OTXnTXtuH8aCEAean8BWIk/gbcaGralzQPrUVf0fnbuQ1IM/d0g7qTGlrRydf2
hR8U/JR8gfKQhIHd90sL6bzLYfS2iFQJE1lhPNMk6Lomzg/adRfwK1KSbmehZ/cSC9AF7aWTcW7o
icQCUaNDP20zYdCKODdd6hiHbOK3Ab1dfK/ojCRJRSZQ6WlMhkXgqsszPGWAmWOgLAdoJ9a0kMpQ
lpCB2XTsi6rEgJYRHOpwm8+eeRUZNNM32smBeWkSgoa6KFmrP2TcZmEzlgdgJCyHUafv0dB7i3x0
uqnMJWSm61wIYzpjX0Zc4oAZVujC381k74VrM4YWMpS186zo0EMDLBrS19G7N+9De7YOM1ag7sYK
lfxUDENx7+HI9Q4bp2xTIyYwV+CMprdDkdNcxlk5XIQE0/BTsmlaj8WMi6BoAwXiPxM3iAcJ/tOu
k+grD4UdjlwR1mF56hNg6rQ0D2mlrlGM6fsU3Rpns6gi70YsulbGJCZ8oi1ugaExuEqCPgeEbLqv
npwR1Vtuf+UrB/tJPSX4QfQpK9N6XjpFoyBBbdVBIvuICKRpd6j51ecJOjbu20Vxgj7RhLuFHIZy
v6/ijQmpmySMvrzykwHH6mJuo0/h0tVHMV29IzdD7eltBkeTUJd677WjeqpA7RG74YGtwrG8JCsQ
w+VplPOnIqvTLT4S87o1B16jB32QJPix+JRUidthfAiNJBWNu1+K0XblTvAoNgttaVtTA67QRuc7
FL3dsjDRWUSJcNfTRriAIlddJE3U7rTT6y94po2kfsTGLcm9+cc4HeQ60ySEVkWc0u8iQQBrhGe3
k8wPmmebwMJoqR8ac5dXJT/IM+hpQYLANixAPIFpSISDkktPm+T62ndtZ9VAGAzL5c1X44lK1zsg
PdfOpogH9C14fEI+yPxgI/Gbp9FWtbT62mgzlxqn97zsH3AKw1ttKNpd75B+W0Tic4Zr8Ec/iy1c
MUzCuwycR/uM7+EHXX7LrjQT6MHyflKyHldVKHijLsymE5hmcQONtLqBssugNhQV2fO5FWmg2QDh
WNrF2xLmfHJU0wJNW/ZEX47VtnsJG8GCVM6+eU9cM0NWdHTHG7eHx+b1k4OCO44wtu5KcJFVTnt/
Ji3YKHH5ogl/RtFdnTWHrvXZj73ewaMYZ9aS0KVs+WnmVBEWcub2wr6iMMM17MaYOEe1+JXnOCsD
Bg+VZOr3kUPIyiThmp4b2lXFsF2X7kAvNgX/f7KIkqaei7CWMGH1l4tgrq3yT05Ckt1XXQ1yoSt0
wTZzu3ZbJHL8As+NKDAnNZwPcIQwqY/89oDKB4iomMK4X2VmEv3eDt1zQqtm60gi6teBZvn4iCdb
b7yP56q0D54VeVcDCPxa4bK2jcaxJsVEzTvtLQ4CfohTIenh48PgNPkdbc+vVkYCAhKya9RNgOEq
czNUDzh5yL6yXsIuCl/mOB7fh73Lm2PGE7ZKr8envenixjdEMeY0RGm7l8oBXiYtF2+1datYx9dp
34bjofMncZR1qd/VbWffqXmKjVWTEyCwUrwF9EHgCY9GQU7nFuU8rrRNI69nOH/XNaa/d3ns1eum
NNvPmFxleHPP9u+lr4Zjp6oZlD+wYlJHPDtepxGMrLGfR3+F4o7lwg8Ic849eQkF6vcA27b3Yxem
cHN78Q68xvmUjiolCjuLfPZK4q9X9MVCsnF0/A51kX1p+CO53NEQts9WPFbH3IX6VMQOPv5KGGB5
XZs3KDV0vCNlFTcfmNkWQXkycCdc8gv7XuHJfBgKe8YMPQpOQvfzbRfhne4P4fgE7lP3W9G2Mr6c
4mly1vgakCLiBeQkXKmJptnej/qWOIDCOCXuXD6IGAfptZH2JHlYhitSei3eeDWyw381h7p911fV
sJ/YCI9F0uaY+PpRQCfQ5HgRsbjtyYgwY2gqFQSOcHCH29AaRjw6kgBpBv5GzVM6dTYOOplzIuqM
ZdQW2semoCIXbGNh7h9gjVBa7zpXE9MCK9P0tl7mShZEk/AUS/XBzjeIbw4rekZS1mhbMjUf2t6N
71osph96U7ePXkag+jDNON8k5ESkaLexmaSVRlRM4iKKG13cNIM5wkm0Yx/qBOLmwCD6biN5VDfD
zDmlyGiLrR1sEq7hnE4PohkBNeMO0DO2a3vnGXbjrmCXOztM9XGTKq3Yb/c9Y/crzY/pQ+XZ3efR
wV5qVB05uwLySLumoU4nNykzt1kFHr3AuZvreNNEMCQPbld9dSKsv9sEqtJqjtvu0h6nqISxUpBQ
NMUkT0q6dRi5YPlsZHBNLKGCDmfwxcBp1uQkQAh0CWnqZecd054QByKhho9EqpVQ9cI5uabX5IpV
UBXZdYHZXbdCwW0gRrB5axkAEjbU1ZhN/eOEbgfX5HO9/t8Dhu6/lFfP+Zf2Nfj5/ykWCtj43dHm
Lwqa1XP3f//PPx7jJoyLGFDwG8J68fLv/8ahZvnon10WF6MGxQENM3FKNKDPf6poPAvLN7LIJNZq
i5jF4qT8p5RG/KYWvz/Xc4HRUX8gg/izy0JvhgbLosv2OcvTwPk7XRblvT6OI463FZG4cvGeI+DG
foulhVqOGfLP6AKQqz+WXgFXhLNGe7Q19vuZ7JbdrLfNuxbQQOdhthJEWW0yYY4HFlr2gSDo3V3T
+c17yJpYKtsZvBzMtwhvwbLSjnuf3XVy6l1PrBD+SmnkXKBXcZtdn/QBXi+GHDm+eQ6ZkDJ1SIby
kSA6VT7BLoI56aU9Oaqa1Jcw98IHs2A9x4mGhHlfJR/9cXw02ywgkyBo9cPcDZx3xkzv4sEQm47Q
xlsqO/MSLRR+NxNdBLJzFpvV2QjqOwdfqxMfMatNQ6bZnpi12ziokpbpm4yHhjPPu3nUBXEXtvgw
N81wBBHT9yiB7Z1u2ugGNyZVk8qw3DmR8y0Fk4o5Oif4nblEFa6iUefvw4hgDcqYitgT/tgVtXmE
APBQ4nazuB8N7zypd96QdWujFuUmJPiR82Usu/cp5eYNiSz2bQDGg+e/gmS4K3W/pDB4xrzB3spf
ee6ASxt9c8xO64wgAB6h3XZyLUssYtggXPyq7A99mlYHeN/QLTXSwj66xu0ZfxlLC5ltXKTMa+mM
hGkRjCiR10Ib4WihOjCyuePg3R3wA+seZMsBCULubG6NwWrYNLWNt2tbOLwPpz/NnnXoEvEUc/Dc
9NzLFt3oY1BgoERW6INOtVz7WhSfGiIOLs2ocle59iIk9hqn0s7ZZEkY3rWysDHKcsmB95K8vsoK
UtV5ynnkrqq8VMjiW0VUixEsSQ/DU9AE1q2uy2TrhGo66bn6QoFJQc9BUG2DOqYpPSbt5UTjniO+
vSbgeTphWgBh1FTBpi+M4Na0u49Y6OGHz/HrIlJNEB7HDsus2wlOWP2Mw1/7SYx1/5X0C5QueeUc
F7OU96mSNPOcoj85bVurdTfkPLKxypt3vSU+QWfor4zKoqIexRdwW9wBxrJdk19RX4BKUtrFtrjW
mWu2m7zR3pMH9/qeoq5c/MazraqxKsCaiyyhg5C9Q9CIKouMPXgcP0UYhomNqYEXtq1BoQ+hvTFX
+LZZWwfAdgu/bxC3Qzln61RE4lQtJ4P1ZGoiNCrrZnTMJzoHT6LpkV9T3DQuxsEYXf8/9s6st20k
i8J/Jeh3CdyXhx5gLEteFDt7J50XQbHV3EWJiyjq189XJJ2IsuNJugI0MRhiXqaTXImlqlt3Ofec
ADiswUx0dgFFvHaheJr1kfHv995is1LAXyEQCk3XNGNMB8gOwJVXyO2BCnadYBL6lnbp4XPeYgFp
ZD33YX8M5hAxVFd7uJUIR5BeI+vz8kq7ISJHcMxZ7DOPMdvNn0kw2jDEWtQ2XymfhaNy8XpXooeV
bSPSuR1CC/kOUrNScS/gV/OvIkj0tm80JIKTy3KhJi7xfR3OSevDaBrkXKFnSM6aN7mpL6a2DpE9
kEJ1ut0UsN3a8IqrG8v5aGRJbZ4Vh/lasUeXHonQReSAn0CQZzQzF+CHXKWuZmsjBFu8j6NPBIj1
eUK7c+4ENrDpIjkTM2agSRBmIB8LzTeg/lFqsaCdtyo/mTg7Zt3DbcKcbwS/bFqWcGoaOf0ENfFu
qp1ZsQLh4cB4iWJemYWT3eyRjvyj8s79Mp6XDIufJ3G+AY3tpSCRRnoyCzdzq95/gmIOvWcQSlf7
w+IwNflb89hU0hs11pEmNo3RPoNDcKsxe1AyynQVAajGU2XbNzpcyu/hUoEVjrb3uW8ikjKpN4ca
YkDkdCZuHEXIESLpbOztag5HNAwx2e4zDA0hsXHp78+YLMtmoo8iZP5uqVPUfwFThXSbCYeZb3pG
jErGpkQnlyh+YW3JU3164r4lxGWZRr+CNDgGI7zIXtIs/szFAlNbEe8u14dtxSlFhOIAI3dVQWaR
BMUd/Q49ntqGnb80koU723nqO4/Zk0t9hDQc0PPNJFs74UVsj5IzaD4u8w1wNpULdrpGeRJ+r9Hu
UsvWypVSM+a9cCP/yqqM/VRM2M2tgkl1bmxnlm/g1i3JnOf7tR2AhI7fLizU9Ww64hegoZB1oQL7
Vwm4V6ghOcYZmBljUlE5YC5B24KnVRNAdx6iYopgSVTTySjda0Is0Khv/I0H3kaBmjKKaUUALXTP
TS1Qr2GtWcyqcjtH4WY7Rd8pvzfTDNlEYj7mL+LNS8CgQKBKw7/KDjBdukVy5ZkZcHSvnJZR9SVJ
DBILCnhTFDE+pGpGgp/l3mVZxfo51Ou3O+ha4PfQb/VEQ6al3Jlv4NpOZtkov/Xq8C0lt9Gbyg9f
71nX68UeZs1MiW89OznM9lbkcjWSQTHRv8utmXnIs3Mjgrn1zNyVBRjIff3BiAA8VyXr+naLULGF
NncBornOFS+datyc2ZkW7JFsATQrEl2jSmtlinzJQZn6Cxe0IVAPd/SpyhFIOw9sJgwEK7g2AWy4
tg9n+0iNY6hhC1WtUVLx3kVRaofnh0aFO4exkHkR8MTQpKj6mRYCZSbNz5JV3Qh5K+Vh+0pLtZF/
vkGq/KOOQtnHJFX217YQAy+3yIJv6xH8kju6gFDCwbbOPE1U4frjNWuw8xEVhw5kqiZ4TCcaWcs6
RHyceC683iluqZ9R5kKG4lAG14mQitR1xufBPs7qRsxcK0cXOdzMr/Pa2c4qZ6tCriH0z5M17jUC
VAwvY00pEFo67w+jXqDMGQpe+Q3lpDOXWvplkB3QWFcO8DtXaYmCDbfbAeAcfFHzbFOiFlNo2UbN
mVMqoWDg5lJmJqSpoGVregOUVpBLOVBuviajgFP34OS7EkWKupzHfjSCDUfIwwN8KyNmMQz3lWqO
rGJCDr4NZpEJpD91XOa5fL1ERErozucUOdTzfaiEbxw/274FnQ+pimvVwSRVoZPMgwUQQRrMl4dG
1p6x0R0S93VmU0qDQPdjTIf7fJG76sskdBKhyLKvPx30wJhZuXmho6GHIBiEv4zdoM6M5GOwmOQp
QoVeAOnJ2SjIEUzYj5JboxYoQSIghJ0SeJavjMBQPi4WvqBIVxb+xCt1B/hhbawRp4kKZRJkRfEJ
532geZJb89RVv0BPihSXDYbvjF8UZeqY+iZQvixCjacow/osK01tUhQWY2CG5Sev1tvcgWwi8lEy
NP2bjVltZi76VC+r0javLCpA1NFoXb3JYxAzUJWu4wtDMJq6/GjXTplvd+fx2qjv9wvH/+wSc3/Q
asueLwzYPAVpqv0yp65qnS88Ohw3CUimiVbbnwqhR10LZWrLQ6M6FmrVGnWxq4wZtWySh6H1p74x
mLXLkfiFhsvGD8SaexNDVbPSRgt4LLaBusSfBtdBNVLBaBrWpx3Mz1RyMipqs9EW0t3zQqHq4kHq
QP2Uek6pptSjrGp9ljIgN2V6yb1w9zDVmCitAFrdVbewPVRvc6qZCAFX+wk07dClRht/WcOTukUB
PDWoSKfM8W/UTTbdartikgjtSH1RbKcj6rczbafY9xop8Eu6k4dbZ3vYvNtU9K8n+PMQFVQVqca1
En/yVCX2qIeH7jXVs8V1YMfKtbJZMEjOfp0rW896ox+KakKZOb3SQOZPRwehSGUbm2m9tlVif8Wi
ALyAh8cu/AjXnKxnlbUxL8J4tL7aK8TiGzeu3lM51BnDyqbFZhu+CjyKT2GY7G5D29bmOIndOQeQ
w2JDzpvv8Hw6ciQTf7SFejkJrWmN2AIK8rt6e4b+Lmc9M8L5Btb8aZwooETcIr7zI8s8XNqxX0HY
X1pQvKTVvYVkMKMssbu/2WnaXp9VmZHO/l8A+DEwFDCZ5woAHxk6hEKjn/k3/6bL/FXFGHPooOwk
tQdrIHL4B/4MVeWPxCCI4GanG/ot8ReUj4pGym8A4wFNSbngAQmlgLwE7AL0A04IGtrazyT+fbAF
WCTFBGyhu9AIGlB26KIscNSGXZSVGpiLbXVbJvdeHqMl8OVoNZ4AHfQZEB5/gOgDH31AttfjZLPn
A5yQyim8VqW7DHa3gcvkx/3zH9W01o/64OBgHAd4BTMS8No+ntGuIXiKTfpkN6GJQG5Ib2qkcXoR
hnW0aGt+zsO959z56cIpGBbdaPnogBynydDTNWPFWy+5Z1zUsT0SSsNXXPtikXkC4bwuVwEdryB5
WWZGPjLmCqXmqzh3w0X23gnhSLKY/F+8r7fFDISHeZ0TMrwOyUDRu4Xpdl1M8FVA6/UMFhxtZ424
A6ud7iK7EidbP3q3dTVvx0Qvd49NgyZ1uNcDgNpQPpXadUa39kMNccQ8XmxLyGJ3dVzNoBqO9WRu
F1D8muhh3DpqZFafocJCo3oE/esZKI9sotimob8yRvbmMA8LNIHeVUw/Ak7Vd97CZaAVuiJUxtEF
zoK8JYL4nykbdi8iqnqPMJSAMb8hLBtWmPeo7hZBUR+hMH/oLz1v6MdAmTTi1FM/1Hyp5ss8ZyNe
8p3L+9XvvxnKWIVy1eWIAKfhwRPFKVSC7R+PbGNMPmPipHAw4sFZgAI9WqTvLcPzb/gYsPrYznNv
8K2mCvgMB9VDpv7sIujGWCPVgrII9Lp4WNXjRVDxyZbFjDXA1GaRgAH+I4twl5brQqB9GZDqIW1x
1D+2BicWvm0E3R2bCogErpzmFRW9vwYuDE7wt1gCnNU8g9sIpulCeiO3EeyxZhpU5GGPefih+xvB
HdOeFpzL3Xn4hzbC8p4A45yuURbcFcdxBrnhaW/iZ0+DoY5BQqMsA7f1U4tgwy/dyM2IpsQ/cgy+
+/bEVUAGpbaAZYxVoh4bROTXfd7bAqY21lhk0ZkZ3uuLUyv1+jo/Lq5OwNLbH//EDQgQvwE6T1MA
6zfP0BYBXrJH808/fQSUMaB8k5DxaWdIew4YvQ5X6MO1OLRVoE7SXlIn8cpPhAbcigD5odCCUrx5
cCzHJ8HVYKd3WSYA2c0zOHegUa0lt5A6EAarQJEYEqrupz5ZBcfEGxL3CyLA5mk/cEABEvSAsovQ
TPZBP0pTuf2p2VvHW0FVBIkjgGOr9T8Denvq9dJ3AhSVOlEBMP3uJJzEh5Y7ZmKIPj3aKc0zuNjI
cQTjptRBIECkvAAt/8MicP0d7wHbHBsWtQkdEpHmGZw7UGFbJL2RWgXNGZtCEgPVoP7rcyUInSIm
bgQrJ8/gTgJsqGKQVur1DYuTACKF2lT7lieOwCV6onTFOrefNCRHgOv6wSTpJL48SpKA5RgOsxVu
ly2fvL6DYAvzK4xCdcszwE1gihRfahOIGBEcE2WB9qCLtOvYEzgkSZCbimmidpMM7kpEq1IMxEit
gipSQVaBEZv+6xMRjenaiavSaN6/9bxDOgro7EgXjrQx1x3D/Iw2Nc9JouDq1BMUQcPc/fngNgE6
oULqR2oT6PaYuwDCAyaXmuckOrSdMSwKzF89RI/DuxQNW2291N/PFIiRdea5oS94OkYGPYhHYLSL
zkKz4IM6C1TpJXeBKKLy7swsdjWDk12AQ2R4FZburx5zgKvgSF8LLpzw1E6pJndP3y9SOqDCStve
7epKg4uSKahbsmGyoY1d3YVFgBLJU36RMJmrUQHn1OUKg/OLrIFglZbziw7RsAHvuhjiFc9JoOQ6
eAzqyVSc273SXkcD8gsdVFt2FSiliZr6d8JFoNwqIAqXvm7zDC5cRJJPkG/LrQJ3pAY7GtnhiUMw
cQhsEMOAYlg8g3MIEDs4spejTm9eMHXDFdS+5Um07KqU2VAq0yBIap7BrQLcAIbsKuAW6ZuQGVEs
a54Th4AKJtzmFJa7wHRAnkDTLVXaH5ISoHAiCGbaH/mkgmQTIQBTgLijbTAqg7sVSOekcwZRRhSu
wDw5ArZFOR3JwK+9xcH5QTTspWsnvD1pAsVymPOah4DrOG0W9XT4jUSY2O6R4e0BQfwmeRsY8DnR
WYSa5+m8UVXIq2HEFbQoQ4uS8QSCFEbqNuT9ue90cEkQxzVPfxewN6ijCjTCt+uCDxyQP4T9X5DZ
SK2CrkMwyHGnQ9OeBU788VlwFC5FqmggL4Z6FjRGUSRXQXTawRLoaA4/7RHcMZGDUC8abIdNtL5k
V0EfM3pIdPSANzjZC4QGTCBCDvfQkh5caZmpFU06QBI7HuRJ90s/ypjg3UQ9Cd7Nhr+NQ9EWLQbk
F8iepdsr9JzxCUIHpjsRJ3sBztkxRVcyJqcNyQb1/mSzkmeBJlsnkPd0JUkI71kAEyi+txtlcKug
wyUmvQomIBO8Hhlj6/1PE0fRhRIJ5dEuGdYdCQjFlfUIOjmDg7yU1ZXLHtVQyKtbvHdXe26vowGd
CJrmWhvE/v3asjgR5I34/24ZTqLmBptpkz4zSd8cvgG9P+zE8vVEIiXyQqrHXZHkJHdSNWUMAged
8sG5AsYbpBsshEjMXWnwibaeQFx7x4GiCA5A+CsCnds87akb0CYQ4XJ7V//9Q0CDBVpaGgzAO5vn
pHwgkgZQb7SluwUf0vtbj6dlfhqPR1EdVk4IC7tf+WQXECRzCMBt4iPaBRqaK9DZBtLXokpmCAsy
h71NFzjxx2cBiDYSCqLm3mEz2203pL0A+EC2zcRZYDwFwk7zJDYElwzlMHSXhIfNM7heI5WdR9rL
P30UqB/g7E1B/9I8p66guQ9E2b4rMw3uWoCSVPAkS9UP2ARMIjC1Ak65ffpHgY4rHQeAWihlNs9P
XAs/cF6+jvhM/CC+byaAglX+1AzQ9/7Cw3TM4z/vpl4EXZCY6uj9RaH80H52O/8i/v+/emilplB0
9IcPhaPmc7p/3r3g44/ufdbDWz38x8tglS2zO79u/qDuvqYgbfr9t3/Hyy/LZHk8iICLYs2/fZPf
f+t9z6Pf/78YzqMTuwLOKW03Q8V53TfczBHJG46W63yZP3xF8TO2WGxZy5NlHPyVZieMUu3Qi7Tt
NE6z5X16/K1b2LC85fV6dVcEd2XRM96MqcgaP1/Fy2qZrY4tt0hXacvdaM2L9K8XjHuWyZc+kVen
lvL9aeGv3u253T1j1YP7/i5sMaqy3x86NdjH+pYFHu1hpYQn+Hsn8pIVD4IHO832bsF0sl/56n7p
9zag2iKTpO0iFblOg/6J5HokOJI2vUa948SLoM5MhCNtOa36P16L2JM1O3/sm1qwh7RhDJR3Uf3w
5s2+aLEDsqZfpmWQP1rmtjEva/tmGax73qObFpC3C/Xlcn1/vBxdA1XedJ4v7+DzXBVFb093XXpp
+8GdH3jL/nRpO0cjb5q7IE+L3s7uUOnytvM84H+bTc830bcVcOdfYT0ts1PToiUsbTpdFyc+RGgE
uPKWb1dfMtSV+6vddq1kv/Ttarfs31tUH0TxW95w9eJymWxyP+hf69gXjaZfYf96leWrnqfqBul/
hfGb1T64611jXVvkVxj/M82ihzVo8oMWryhtOs0K/8VkmaXclP3t0kJffs0HnC+j07Pf9tNlzb/y
g/6KtxOg0majmIikn9V0dX1p09nKOx3gb0rFsoZfr9brvI53y5M0oetQypp/66f3qxdX+aO7ra30
ypp/l5bf2Ygd5uDXfMDjjdjVaGXNv2f1V3m+6oUUXUNM3va+n1V2FUVZux+KpX/sU7qejazZP1ZZ
ws3Ws9wW/6QtP8Wr3I5yyJp+Whmzq9pJG1/lxbOk0JLJ5MfnFPhkbX+f0OpZy09Vmr5imR7Xnx5I
YZ76Z/3imvgbd/Fqmf3rPwAAAP//</cx:binary>
              </cx:geoCache>
            </cx:geography>
          </cx:layoutPr>
          <cx:valueColors>
            <cx:minColor>
              <a:schemeClr val="tx1">
                <a:lumMod val="95000"/>
                <a:lumOff val="5000"/>
              </a:schemeClr>
            </cx:minColor>
            <cx:midColor>
              <a:srgbClr val="00B0F0"/>
            </cx:midColor>
            <cx:maxColor>
              <a:srgbClr val="00B050"/>
            </cx:maxColor>
          </cx:valueColors>
          <cx:valueColorPositions count="3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12" Type="http://schemas.openxmlformats.org/officeDocument/2006/relationships/image" Target="../media/image10.emf"/><Relationship Id="rId2" Type="http://schemas.openxmlformats.org/officeDocument/2006/relationships/image" Target="../media/image4.png"/><Relationship Id="rId1" Type="http://schemas.microsoft.com/office/2014/relationships/chartEx" Target="../charts/chartEx2.xml"/><Relationship Id="rId6" Type="http://schemas.openxmlformats.org/officeDocument/2006/relationships/image" Target="../media/image8.png"/><Relationship Id="rId11" Type="http://schemas.openxmlformats.org/officeDocument/2006/relationships/chart" Target="../charts/chart4.xml"/><Relationship Id="rId5" Type="http://schemas.openxmlformats.org/officeDocument/2006/relationships/image" Target="../media/image7.png"/><Relationship Id="rId10" Type="http://schemas.openxmlformats.org/officeDocument/2006/relationships/chart" Target="../charts/chart3.xml"/><Relationship Id="rId4" Type="http://schemas.openxmlformats.org/officeDocument/2006/relationships/image" Target="../media/image6.png"/><Relationship Id="rId9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jpeg"/><Relationship Id="rId18" Type="http://schemas.openxmlformats.org/officeDocument/2006/relationships/image" Target="../media/image29.jpeg"/><Relationship Id="rId26" Type="http://schemas.openxmlformats.org/officeDocument/2006/relationships/image" Target="../media/image37.jpeg"/><Relationship Id="rId39" Type="http://schemas.openxmlformats.org/officeDocument/2006/relationships/image" Target="../media/image50.jpeg"/><Relationship Id="rId21" Type="http://schemas.openxmlformats.org/officeDocument/2006/relationships/image" Target="../media/image32.jpeg"/><Relationship Id="rId34" Type="http://schemas.openxmlformats.org/officeDocument/2006/relationships/image" Target="../media/image45.jpeg"/><Relationship Id="rId42" Type="http://schemas.openxmlformats.org/officeDocument/2006/relationships/image" Target="../media/image53.jpeg"/><Relationship Id="rId47" Type="http://schemas.openxmlformats.org/officeDocument/2006/relationships/image" Target="../media/image58.jpeg"/><Relationship Id="rId50" Type="http://schemas.openxmlformats.org/officeDocument/2006/relationships/image" Target="../media/image61.jpeg"/><Relationship Id="rId55" Type="http://schemas.openxmlformats.org/officeDocument/2006/relationships/image" Target="../media/image66.jpeg"/><Relationship Id="rId7" Type="http://schemas.openxmlformats.org/officeDocument/2006/relationships/image" Target="../media/image18.jpeg"/><Relationship Id="rId2" Type="http://schemas.openxmlformats.org/officeDocument/2006/relationships/image" Target="../media/image13.jpeg"/><Relationship Id="rId16" Type="http://schemas.openxmlformats.org/officeDocument/2006/relationships/image" Target="../media/image27.jpeg"/><Relationship Id="rId29" Type="http://schemas.openxmlformats.org/officeDocument/2006/relationships/image" Target="../media/image40.jpeg"/><Relationship Id="rId11" Type="http://schemas.openxmlformats.org/officeDocument/2006/relationships/image" Target="../media/image22.jpeg"/><Relationship Id="rId24" Type="http://schemas.openxmlformats.org/officeDocument/2006/relationships/image" Target="../media/image35.jpeg"/><Relationship Id="rId32" Type="http://schemas.openxmlformats.org/officeDocument/2006/relationships/image" Target="../media/image43.jpeg"/><Relationship Id="rId37" Type="http://schemas.openxmlformats.org/officeDocument/2006/relationships/image" Target="../media/image48.jpeg"/><Relationship Id="rId40" Type="http://schemas.openxmlformats.org/officeDocument/2006/relationships/image" Target="../media/image51.jpeg"/><Relationship Id="rId45" Type="http://schemas.openxmlformats.org/officeDocument/2006/relationships/image" Target="../media/image56.jpeg"/><Relationship Id="rId53" Type="http://schemas.openxmlformats.org/officeDocument/2006/relationships/image" Target="../media/image64.jpeg"/><Relationship Id="rId58" Type="http://schemas.openxmlformats.org/officeDocument/2006/relationships/image" Target="../media/image69.jpeg"/><Relationship Id="rId5" Type="http://schemas.openxmlformats.org/officeDocument/2006/relationships/image" Target="../media/image16.jpeg"/><Relationship Id="rId19" Type="http://schemas.openxmlformats.org/officeDocument/2006/relationships/image" Target="../media/image30.jpeg"/><Relationship Id="rId4" Type="http://schemas.openxmlformats.org/officeDocument/2006/relationships/image" Target="../media/image15.jpeg"/><Relationship Id="rId9" Type="http://schemas.openxmlformats.org/officeDocument/2006/relationships/image" Target="../media/image20.jpeg"/><Relationship Id="rId14" Type="http://schemas.openxmlformats.org/officeDocument/2006/relationships/image" Target="../media/image25.jpeg"/><Relationship Id="rId22" Type="http://schemas.openxmlformats.org/officeDocument/2006/relationships/image" Target="../media/image33.jpeg"/><Relationship Id="rId27" Type="http://schemas.openxmlformats.org/officeDocument/2006/relationships/image" Target="../media/image38.jpeg"/><Relationship Id="rId30" Type="http://schemas.openxmlformats.org/officeDocument/2006/relationships/image" Target="../media/image41.jpeg"/><Relationship Id="rId35" Type="http://schemas.openxmlformats.org/officeDocument/2006/relationships/image" Target="../media/image46.jpeg"/><Relationship Id="rId43" Type="http://schemas.openxmlformats.org/officeDocument/2006/relationships/image" Target="../media/image54.jpeg"/><Relationship Id="rId48" Type="http://schemas.openxmlformats.org/officeDocument/2006/relationships/image" Target="../media/image59.jpeg"/><Relationship Id="rId56" Type="http://schemas.openxmlformats.org/officeDocument/2006/relationships/image" Target="../media/image67.jpeg"/><Relationship Id="rId8" Type="http://schemas.openxmlformats.org/officeDocument/2006/relationships/image" Target="../media/image19.jpeg"/><Relationship Id="rId51" Type="http://schemas.openxmlformats.org/officeDocument/2006/relationships/image" Target="../media/image62.jpeg"/><Relationship Id="rId3" Type="http://schemas.openxmlformats.org/officeDocument/2006/relationships/image" Target="../media/image14.jpeg"/><Relationship Id="rId12" Type="http://schemas.openxmlformats.org/officeDocument/2006/relationships/image" Target="../media/image23.jpeg"/><Relationship Id="rId17" Type="http://schemas.openxmlformats.org/officeDocument/2006/relationships/image" Target="../media/image28.jpeg"/><Relationship Id="rId25" Type="http://schemas.openxmlformats.org/officeDocument/2006/relationships/image" Target="../media/image36.jpeg"/><Relationship Id="rId33" Type="http://schemas.openxmlformats.org/officeDocument/2006/relationships/image" Target="../media/image44.jpeg"/><Relationship Id="rId38" Type="http://schemas.openxmlformats.org/officeDocument/2006/relationships/image" Target="../media/image49.jpeg"/><Relationship Id="rId46" Type="http://schemas.openxmlformats.org/officeDocument/2006/relationships/image" Target="../media/image57.jpeg"/><Relationship Id="rId59" Type="http://schemas.openxmlformats.org/officeDocument/2006/relationships/image" Target="../media/image70.jpeg"/><Relationship Id="rId20" Type="http://schemas.openxmlformats.org/officeDocument/2006/relationships/image" Target="../media/image31.jpeg"/><Relationship Id="rId41" Type="http://schemas.openxmlformats.org/officeDocument/2006/relationships/image" Target="../media/image52.jpeg"/><Relationship Id="rId54" Type="http://schemas.openxmlformats.org/officeDocument/2006/relationships/image" Target="../media/image65.jpeg"/><Relationship Id="rId1" Type="http://schemas.openxmlformats.org/officeDocument/2006/relationships/image" Target="../media/image12.jpeg"/><Relationship Id="rId6" Type="http://schemas.openxmlformats.org/officeDocument/2006/relationships/image" Target="../media/image17.jpeg"/><Relationship Id="rId15" Type="http://schemas.openxmlformats.org/officeDocument/2006/relationships/image" Target="../media/image26.jpeg"/><Relationship Id="rId23" Type="http://schemas.openxmlformats.org/officeDocument/2006/relationships/image" Target="../media/image34.jpeg"/><Relationship Id="rId28" Type="http://schemas.openxmlformats.org/officeDocument/2006/relationships/image" Target="../media/image39.jpeg"/><Relationship Id="rId36" Type="http://schemas.openxmlformats.org/officeDocument/2006/relationships/image" Target="../media/image47.jpeg"/><Relationship Id="rId49" Type="http://schemas.openxmlformats.org/officeDocument/2006/relationships/image" Target="../media/image60.jpeg"/><Relationship Id="rId57" Type="http://schemas.openxmlformats.org/officeDocument/2006/relationships/image" Target="../media/image68.jpeg"/><Relationship Id="rId10" Type="http://schemas.openxmlformats.org/officeDocument/2006/relationships/image" Target="../media/image21.jpeg"/><Relationship Id="rId31" Type="http://schemas.openxmlformats.org/officeDocument/2006/relationships/image" Target="../media/image42.jpeg"/><Relationship Id="rId44" Type="http://schemas.openxmlformats.org/officeDocument/2006/relationships/image" Target="../media/image55.jpeg"/><Relationship Id="rId52" Type="http://schemas.openxmlformats.org/officeDocument/2006/relationships/image" Target="../media/image63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png"/><Relationship Id="rId1" Type="http://schemas.openxmlformats.org/officeDocument/2006/relationships/image" Target="../media/image9.png"/><Relationship Id="rId6" Type="http://schemas.openxmlformats.org/officeDocument/2006/relationships/image" Target="../media/image8.png"/><Relationship Id="rId5" Type="http://schemas.openxmlformats.org/officeDocument/2006/relationships/image" Target="../media/image74.png"/><Relationship Id="rId4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4</xdr:row>
      <xdr:rowOff>152400</xdr:rowOff>
    </xdr:from>
    <xdr:to>
      <xdr:col>5</xdr:col>
      <xdr:colOff>190500</xdr:colOff>
      <xdr:row>16</xdr:row>
      <xdr:rowOff>68580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Grafik 2">
              <a:extLst>
                <a:ext uri="{FF2B5EF4-FFF2-40B4-BE49-F238E27FC236}">
                  <a16:creationId xmlns:a16="http://schemas.microsoft.com/office/drawing/2014/main" id="{B1601520-F3AC-4BF1-98CE-CE7E50CF3A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40280" y="883920"/>
              <a:ext cx="2125980" cy="2110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</xdr:rowOff>
        </xdr:from>
        <xdr:to>
          <xdr:col>1</xdr:col>
          <xdr:colOff>472440</xdr:colOff>
          <xdr:row>6</xdr:row>
          <xdr:rowOff>160020</xdr:rowOff>
        </xdr:to>
        <xdr:sp macro="" textlink="">
          <xdr:nvSpPr>
            <xdr:cNvPr id="3073" name="Lis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</xdr:colOff>
      <xdr:row>6</xdr:row>
      <xdr:rowOff>171450</xdr:rowOff>
    </xdr:from>
    <xdr:to>
      <xdr:col>13</xdr:col>
      <xdr:colOff>403860</xdr:colOff>
      <xdr:row>21</xdr:row>
      <xdr:rowOff>68580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716012A9-92C1-2481-A0F2-CD2F2BFAEC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" y="1268730"/>
              <a:ext cx="8382000" cy="26403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449580</xdr:colOff>
      <xdr:row>2</xdr:row>
      <xdr:rowOff>30480</xdr:rowOff>
    </xdr:from>
    <xdr:to>
      <xdr:col>4</xdr:col>
      <xdr:colOff>15240</xdr:colOff>
      <xdr:row>6</xdr:row>
      <xdr:rowOff>152400</xdr:rowOff>
    </xdr:to>
    <xdr:sp macro="" textlink="Parameters!H1">
      <xdr:nvSpPr>
        <xdr:cNvPr id="3" name="Dikdörtgen 2">
          <a:extLst>
            <a:ext uri="{FF2B5EF4-FFF2-40B4-BE49-F238E27FC236}">
              <a16:creationId xmlns:a16="http://schemas.microsoft.com/office/drawing/2014/main" id="{4B95BB28-F145-5BB5-0B4C-6481E5D31163}"/>
            </a:ext>
          </a:extLst>
        </xdr:cNvPr>
        <xdr:cNvSpPr/>
      </xdr:nvSpPr>
      <xdr:spPr>
        <a:xfrm>
          <a:off x="1059180" y="396240"/>
          <a:ext cx="1394460" cy="8534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9814D53-7895-4A70-9500-578DFE37FD74}" type="TxLink">
            <a:rPr lang="en-US" sz="1400" b="1" i="0" u="none" strike="noStrike">
              <a:solidFill>
                <a:srgbClr val="000000"/>
              </a:solidFill>
              <a:latin typeface="Aptos Narrow"/>
            </a:rPr>
            <a:pPr algn="r"/>
            <a:t> 17.119.043 </a:t>
          </a:fld>
          <a:endParaRPr lang="tr-TR" sz="1400" b="1"/>
        </a:p>
      </xdr:txBody>
    </xdr:sp>
    <xdr:clientData/>
  </xdr:twoCellAnchor>
  <xdr:twoCellAnchor>
    <xdr:from>
      <xdr:col>4</xdr:col>
      <xdr:colOff>100965</xdr:colOff>
      <xdr:row>2</xdr:row>
      <xdr:rowOff>30480</xdr:rowOff>
    </xdr:from>
    <xdr:to>
      <xdr:col>6</xdr:col>
      <xdr:colOff>276225</xdr:colOff>
      <xdr:row>6</xdr:row>
      <xdr:rowOff>160020</xdr:rowOff>
    </xdr:to>
    <xdr:sp macro="" textlink="Parameters!H2">
      <xdr:nvSpPr>
        <xdr:cNvPr id="4" name="Dikdörtgen 3">
          <a:extLst>
            <a:ext uri="{FF2B5EF4-FFF2-40B4-BE49-F238E27FC236}">
              <a16:creationId xmlns:a16="http://schemas.microsoft.com/office/drawing/2014/main" id="{55A8ED22-C213-4BB9-823C-89A7B3808151}"/>
            </a:ext>
          </a:extLst>
        </xdr:cNvPr>
        <xdr:cNvSpPr/>
      </xdr:nvSpPr>
      <xdr:spPr>
        <a:xfrm>
          <a:off x="2539365" y="396240"/>
          <a:ext cx="1394460" cy="8610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01058CC1-18CE-4404-82D1-3703A06F46DC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 9.696.998 </a:t>
          </a:fld>
          <a:endParaRPr lang="tr-TR" sz="14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213360</xdr:colOff>
      <xdr:row>2</xdr:row>
      <xdr:rowOff>30480</xdr:rowOff>
    </xdr:from>
    <xdr:to>
      <xdr:col>13</xdr:col>
      <xdr:colOff>388620</xdr:colOff>
      <xdr:row>6</xdr:row>
      <xdr:rowOff>160020</xdr:rowOff>
    </xdr:to>
    <xdr:sp macro="" textlink="Parameters!H5">
      <xdr:nvSpPr>
        <xdr:cNvPr id="5" name="Dikdörtgen 4">
          <a:extLst>
            <a:ext uri="{FF2B5EF4-FFF2-40B4-BE49-F238E27FC236}">
              <a16:creationId xmlns:a16="http://schemas.microsoft.com/office/drawing/2014/main" id="{0AF4F12F-9D81-4C0E-A889-DF05ACFF679E}"/>
            </a:ext>
          </a:extLst>
        </xdr:cNvPr>
        <xdr:cNvSpPr/>
      </xdr:nvSpPr>
      <xdr:spPr>
        <a:xfrm>
          <a:off x="6979920" y="396240"/>
          <a:ext cx="1394460" cy="8610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F7F98B6E-E385-4DA3-A503-81A69765F2DB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 20.032.255 </a:t>
          </a:fld>
          <a:endParaRPr lang="tr-TR" sz="14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622935</xdr:colOff>
      <xdr:row>2</xdr:row>
      <xdr:rowOff>30480</xdr:rowOff>
    </xdr:from>
    <xdr:to>
      <xdr:col>11</xdr:col>
      <xdr:colOff>127635</xdr:colOff>
      <xdr:row>6</xdr:row>
      <xdr:rowOff>167640</xdr:rowOff>
    </xdr:to>
    <xdr:sp macro="" textlink="Parameters!H4">
      <xdr:nvSpPr>
        <xdr:cNvPr id="6" name="Dikdörtgen 5">
          <a:extLst>
            <a:ext uri="{FF2B5EF4-FFF2-40B4-BE49-F238E27FC236}">
              <a16:creationId xmlns:a16="http://schemas.microsoft.com/office/drawing/2014/main" id="{D2C26F23-DB10-495A-8819-889C0DA19E11}"/>
            </a:ext>
          </a:extLst>
        </xdr:cNvPr>
        <xdr:cNvSpPr/>
      </xdr:nvSpPr>
      <xdr:spPr>
        <a:xfrm>
          <a:off x="5499735" y="396240"/>
          <a:ext cx="1394460" cy="8686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D408BBBF-811A-4E3F-A17C-7DB1A6CA250E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 12.920.499 </a:t>
          </a:fld>
          <a:endParaRPr lang="tr-TR" sz="14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361950</xdr:colOff>
      <xdr:row>2</xdr:row>
      <xdr:rowOff>30480</xdr:rowOff>
    </xdr:from>
    <xdr:to>
      <xdr:col>8</xdr:col>
      <xdr:colOff>537210</xdr:colOff>
      <xdr:row>6</xdr:row>
      <xdr:rowOff>175260</xdr:rowOff>
    </xdr:to>
    <xdr:sp macro="" textlink="Parameters!H3">
      <xdr:nvSpPr>
        <xdr:cNvPr id="7" name="Dikdörtgen 6">
          <a:extLst>
            <a:ext uri="{FF2B5EF4-FFF2-40B4-BE49-F238E27FC236}">
              <a16:creationId xmlns:a16="http://schemas.microsoft.com/office/drawing/2014/main" id="{94A921D9-581E-4520-B6FB-EC56E6CF56A2}"/>
            </a:ext>
          </a:extLst>
        </xdr:cNvPr>
        <xdr:cNvSpPr/>
      </xdr:nvSpPr>
      <xdr:spPr>
        <a:xfrm>
          <a:off x="4019550" y="396240"/>
          <a:ext cx="1394460" cy="876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0C204D9-CC01-4D4C-ADA5-5226FA4AF637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 21.034.719 </a:t>
          </a:fld>
          <a:endParaRPr lang="tr-TR" sz="14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240873</xdr:colOff>
      <xdr:row>3</xdr:row>
      <xdr:rowOff>169575</xdr:rowOff>
    </xdr:from>
    <xdr:to>
      <xdr:col>12</xdr:col>
      <xdr:colOff>76307</xdr:colOff>
      <xdr:row>5</xdr:row>
      <xdr:rowOff>24082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D7B9569E-B242-4064-81A8-167EB1460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7433" y="718215"/>
          <a:ext cx="445034" cy="220267"/>
        </a:xfrm>
        <a:prstGeom prst="rect">
          <a:avLst/>
        </a:prstGeom>
      </xdr:spPr>
    </xdr:pic>
    <xdr:clientData/>
  </xdr:twoCellAnchor>
  <xdr:twoCellAnchor editAs="oneCell">
    <xdr:from>
      <xdr:col>9</xdr:col>
      <xdr:colOff>24888</xdr:colOff>
      <xdr:row>3</xdr:row>
      <xdr:rowOff>111941</xdr:rowOff>
    </xdr:from>
    <xdr:to>
      <xdr:col>9</xdr:col>
      <xdr:colOff>419207</xdr:colOff>
      <xdr:row>5</xdr:row>
      <xdr:rowOff>16462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B016E395-39BF-41A6-ADBC-E6CF902B8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248" y="660581"/>
          <a:ext cx="394319" cy="270281"/>
        </a:xfrm>
        <a:prstGeom prst="rect">
          <a:avLst/>
        </a:prstGeom>
      </xdr:spPr>
    </xdr:pic>
    <xdr:clientData/>
  </xdr:twoCellAnchor>
  <xdr:twoCellAnchor editAs="oneCell">
    <xdr:from>
      <xdr:col>4</xdr:col>
      <xdr:colOff>168908</xdr:colOff>
      <xdr:row>3</xdr:row>
      <xdr:rowOff>92662</xdr:rowOff>
    </xdr:from>
    <xdr:to>
      <xdr:col>4</xdr:col>
      <xdr:colOff>579227</xdr:colOff>
      <xdr:row>5</xdr:row>
      <xdr:rowOff>92662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CCF697E8-4738-4505-91A0-950C5B263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7308" y="641302"/>
          <a:ext cx="410319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304801</xdr:colOff>
      <xdr:row>3</xdr:row>
      <xdr:rowOff>39322</xdr:rowOff>
    </xdr:from>
    <xdr:to>
      <xdr:col>2</xdr:col>
      <xdr:colOff>518267</xdr:colOff>
      <xdr:row>5</xdr:row>
      <xdr:rowOff>100282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323826D4-2752-446D-9B3E-72B316F6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1" y="587962"/>
          <a:ext cx="823066" cy="426720"/>
        </a:xfrm>
        <a:prstGeom prst="rect">
          <a:avLst/>
        </a:prstGeom>
      </xdr:spPr>
    </xdr:pic>
    <xdr:clientData/>
  </xdr:twoCellAnchor>
  <xdr:twoCellAnchor editAs="oneCell">
    <xdr:from>
      <xdr:col>6</xdr:col>
      <xdr:colOff>282046</xdr:colOff>
      <xdr:row>3</xdr:row>
      <xdr:rowOff>107902</xdr:rowOff>
    </xdr:from>
    <xdr:to>
      <xdr:col>7</xdr:col>
      <xdr:colOff>335387</xdr:colOff>
      <xdr:row>5</xdr:row>
      <xdr:rowOff>92662</xdr:rowOff>
    </xdr:to>
    <xdr:pic>
      <xdr:nvPicPr>
        <xdr:cNvPr id="12" name="Resim 11">
          <a:extLst>
            <a:ext uri="{FF2B5EF4-FFF2-40B4-BE49-F238E27FC236}">
              <a16:creationId xmlns:a16="http://schemas.microsoft.com/office/drawing/2014/main" id="{A3A94255-EB15-46F2-AE15-260ED386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39646" y="656542"/>
          <a:ext cx="662941" cy="350520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0</xdr:row>
      <xdr:rowOff>0</xdr:rowOff>
    </xdr:from>
    <xdr:to>
      <xdr:col>11</xdr:col>
      <xdr:colOff>7620</xdr:colOff>
      <xdr:row>2</xdr:row>
      <xdr:rowOff>15240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88CE0FDE-8479-8157-D985-AC37ED1B455C}"/>
            </a:ext>
          </a:extLst>
        </xdr:cNvPr>
        <xdr:cNvSpPr/>
      </xdr:nvSpPr>
      <xdr:spPr>
        <a:xfrm>
          <a:off x="7620" y="0"/>
          <a:ext cx="676656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Company Seller Report</a:t>
          </a:r>
          <a:endParaRPr lang="tr-TR" sz="1800" b="1"/>
        </a:p>
      </xdr:txBody>
    </xdr:sp>
    <xdr:clientData/>
  </xdr:twoCellAnchor>
  <xdr:twoCellAnchor>
    <xdr:from>
      <xdr:col>13</xdr:col>
      <xdr:colOff>403860</xdr:colOff>
      <xdr:row>2</xdr:row>
      <xdr:rowOff>41910</xdr:rowOff>
    </xdr:from>
    <xdr:to>
      <xdr:col>20</xdr:col>
      <xdr:colOff>68580</xdr:colOff>
      <xdr:row>7</xdr:row>
      <xdr:rowOff>38100</xdr:rowOff>
    </xdr:to>
    <xdr:graphicFrame macro="">
      <xdr:nvGraphicFramePr>
        <xdr:cNvPr id="14" name="Grafik 5">
          <a:extLst>
            <a:ext uri="{FF2B5EF4-FFF2-40B4-BE49-F238E27FC236}">
              <a16:creationId xmlns:a16="http://schemas.microsoft.com/office/drawing/2014/main" id="{F1207DB4-49BC-F0F7-ABCD-4378979A16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381000</xdr:colOff>
      <xdr:row>8</xdr:row>
      <xdr:rowOff>15240</xdr:rowOff>
    </xdr:from>
    <xdr:to>
      <xdr:col>21</xdr:col>
      <xdr:colOff>579120</xdr:colOff>
      <xdr:row>11</xdr:row>
      <xdr:rowOff>38100</xdr:rowOff>
    </xdr:to>
    <xdr:sp macro="" textlink="Parameters!H14">
      <xdr:nvSpPr>
        <xdr:cNvPr id="15" name="Dikdörtgen 14">
          <a:extLst>
            <a:ext uri="{FF2B5EF4-FFF2-40B4-BE49-F238E27FC236}">
              <a16:creationId xmlns:a16="http://schemas.microsoft.com/office/drawing/2014/main" id="{32A4E081-A6E4-0DD4-B858-D41F72FB1250}"/>
            </a:ext>
          </a:extLst>
        </xdr:cNvPr>
        <xdr:cNvSpPr/>
      </xdr:nvSpPr>
      <xdr:spPr>
        <a:xfrm>
          <a:off x="8366760" y="1478280"/>
          <a:ext cx="507492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C35DC90-D111-43BC-9D86-583AE9959C2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toplam satış</a:t>
          </a:fld>
          <a:endParaRPr lang="tr-TR" sz="1100"/>
        </a:p>
      </xdr:txBody>
    </xdr:sp>
    <xdr:clientData/>
  </xdr:twoCellAnchor>
  <xdr:twoCellAnchor>
    <xdr:from>
      <xdr:col>16</xdr:col>
      <xdr:colOff>76200</xdr:colOff>
      <xdr:row>11</xdr:row>
      <xdr:rowOff>83820</xdr:rowOff>
    </xdr:from>
    <xdr:to>
      <xdr:col>19</xdr:col>
      <xdr:colOff>502920</xdr:colOff>
      <xdr:row>14</xdr:row>
      <xdr:rowOff>106680</xdr:rowOff>
    </xdr:to>
    <xdr:sp macro="" textlink="Parameters!I14">
      <xdr:nvSpPr>
        <xdr:cNvPr id="16" name="Dikdörtgen 15">
          <a:extLst>
            <a:ext uri="{FF2B5EF4-FFF2-40B4-BE49-F238E27FC236}">
              <a16:creationId xmlns:a16="http://schemas.microsoft.com/office/drawing/2014/main" id="{6ED1246F-5306-4038-B6DB-5F7F0BCE4782}"/>
            </a:ext>
          </a:extLst>
        </xdr:cNvPr>
        <xdr:cNvSpPr/>
      </xdr:nvSpPr>
      <xdr:spPr>
        <a:xfrm>
          <a:off x="9890760" y="2095500"/>
          <a:ext cx="225552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8D17545-B8EF-4FD9-AA67-CCA56BABF2F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80.803.514 </a:t>
          </a:fld>
          <a:endParaRPr lang="tr-TR" sz="1100"/>
        </a:p>
      </xdr:txBody>
    </xdr:sp>
    <xdr:clientData/>
  </xdr:twoCellAnchor>
  <xdr:twoCellAnchor>
    <xdr:from>
      <xdr:col>13</xdr:col>
      <xdr:colOff>480060</xdr:colOff>
      <xdr:row>14</xdr:row>
      <xdr:rowOff>160020</xdr:rowOff>
    </xdr:from>
    <xdr:to>
      <xdr:col>22</xdr:col>
      <xdr:colOff>68580</xdr:colOff>
      <xdr:row>18</xdr:row>
      <xdr:rowOff>0</xdr:rowOff>
    </xdr:to>
    <xdr:sp macro="" textlink="Parameters!H15">
      <xdr:nvSpPr>
        <xdr:cNvPr id="19" name="Dikdörtgen 18">
          <a:extLst>
            <a:ext uri="{FF2B5EF4-FFF2-40B4-BE49-F238E27FC236}">
              <a16:creationId xmlns:a16="http://schemas.microsoft.com/office/drawing/2014/main" id="{5759D6EC-D73F-42F5-8FCF-DFEE251DB9F4}"/>
            </a:ext>
          </a:extLst>
        </xdr:cNvPr>
        <xdr:cNvSpPr/>
      </xdr:nvSpPr>
      <xdr:spPr>
        <a:xfrm>
          <a:off x="8465820" y="2720340"/>
          <a:ext cx="507492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88C5296-307D-4CDB-8957-265355627AD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toplam hedef</a:t>
          </a:fld>
          <a:endParaRPr lang="tr-TR" sz="1100"/>
        </a:p>
      </xdr:txBody>
    </xdr:sp>
    <xdr:clientData/>
  </xdr:twoCellAnchor>
  <xdr:twoCellAnchor>
    <xdr:from>
      <xdr:col>16</xdr:col>
      <xdr:colOff>76200</xdr:colOff>
      <xdr:row>18</xdr:row>
      <xdr:rowOff>91440</xdr:rowOff>
    </xdr:from>
    <xdr:to>
      <xdr:col>19</xdr:col>
      <xdr:colOff>502920</xdr:colOff>
      <xdr:row>21</xdr:row>
      <xdr:rowOff>114300</xdr:rowOff>
    </xdr:to>
    <xdr:sp macro="" textlink="Parameters!I15">
      <xdr:nvSpPr>
        <xdr:cNvPr id="20" name="Dikdörtgen 19">
          <a:extLst>
            <a:ext uri="{FF2B5EF4-FFF2-40B4-BE49-F238E27FC236}">
              <a16:creationId xmlns:a16="http://schemas.microsoft.com/office/drawing/2014/main" id="{A415746D-4E3C-4923-885D-A7812EF45FB1}"/>
            </a:ext>
          </a:extLst>
        </xdr:cNvPr>
        <xdr:cNvSpPr/>
      </xdr:nvSpPr>
      <xdr:spPr>
        <a:xfrm>
          <a:off x="9890760" y="3383280"/>
          <a:ext cx="225552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44A6DF-1393-440F-9271-7F0DDAEC6FA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102.510.336 </a:t>
          </a:fld>
          <a:endParaRPr lang="tr-TR" sz="1100"/>
        </a:p>
      </xdr:txBody>
    </xdr:sp>
    <xdr:clientData/>
  </xdr:twoCellAnchor>
  <xdr:twoCellAnchor editAs="oneCell">
    <xdr:from>
      <xdr:col>16</xdr:col>
      <xdr:colOff>30480</xdr:colOff>
      <xdr:row>22</xdr:row>
      <xdr:rowOff>99060</xdr:rowOff>
    </xdr:from>
    <xdr:to>
      <xdr:col>19</xdr:col>
      <xdr:colOff>574929</xdr:colOff>
      <xdr:row>34</xdr:row>
      <xdr:rowOff>89789</xdr:rowOff>
    </xdr:to>
    <xdr:pic>
      <xdr:nvPicPr>
        <xdr:cNvPr id="17" name="Picture 1">
          <a:extLst>
            <a:ext uri="{FF2B5EF4-FFF2-40B4-BE49-F238E27FC236}">
              <a16:creationId xmlns:a16="http://schemas.microsoft.com/office/drawing/2014/main" id="{EA9D955D-4332-4C7B-BE3B-65FB64A0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45040" y="4122420"/>
          <a:ext cx="2373249" cy="2185289"/>
        </a:xfrm>
        <a:prstGeom prst="rect">
          <a:avLst/>
        </a:prstGeom>
      </xdr:spPr>
    </xdr:pic>
    <xdr:clientData/>
  </xdr:twoCellAnchor>
  <xdr:twoCellAnchor>
    <xdr:from>
      <xdr:col>17</xdr:col>
      <xdr:colOff>50812</xdr:colOff>
      <xdr:row>26</xdr:row>
      <xdr:rowOff>22978</xdr:rowOff>
    </xdr:from>
    <xdr:to>
      <xdr:col>19</xdr:col>
      <xdr:colOff>31909</xdr:colOff>
      <xdr:row>31</xdr:row>
      <xdr:rowOff>23417</xdr:rowOff>
    </xdr:to>
    <xdr:grpSp>
      <xdr:nvGrpSpPr>
        <xdr:cNvPr id="24" name="ibre">
          <a:extLst>
            <a:ext uri="{FF2B5EF4-FFF2-40B4-BE49-F238E27FC236}">
              <a16:creationId xmlns:a16="http://schemas.microsoft.com/office/drawing/2014/main" id="{87B12E03-36B7-DD60-2494-5DB8614C74DC}"/>
            </a:ext>
          </a:extLst>
        </xdr:cNvPr>
        <xdr:cNvGrpSpPr/>
      </xdr:nvGrpSpPr>
      <xdr:grpSpPr>
        <a:xfrm rot="12533135">
          <a:off x="10474972" y="4777858"/>
          <a:ext cx="1200297" cy="914839"/>
          <a:chOff x="10474927" y="4777863"/>
          <a:chExt cx="1200345" cy="914754"/>
        </a:xfrm>
        <a:solidFill>
          <a:schemeClr val="bg1"/>
        </a:solidFill>
      </xdr:grpSpPr>
      <xdr:grpSp>
        <xdr:nvGrpSpPr>
          <xdr:cNvPr id="22" name="Grup 21">
            <a:extLst>
              <a:ext uri="{FF2B5EF4-FFF2-40B4-BE49-F238E27FC236}">
                <a16:creationId xmlns:a16="http://schemas.microsoft.com/office/drawing/2014/main" id="{007D4977-3955-235F-B84E-EF983063D8B0}"/>
              </a:ext>
            </a:extLst>
          </xdr:cNvPr>
          <xdr:cNvGrpSpPr/>
        </xdr:nvGrpSpPr>
        <xdr:grpSpPr>
          <a:xfrm rot="271171">
            <a:off x="10474927" y="4777863"/>
            <a:ext cx="1200345" cy="914754"/>
            <a:chOff x="10475339" y="4813683"/>
            <a:chExt cx="1200345" cy="914754"/>
          </a:xfrm>
          <a:grpFill/>
        </xdr:grpSpPr>
        <xdr:sp macro="" textlink="">
          <xdr:nvSpPr>
            <xdr:cNvPr id="18" name="Ok: Aşağı 17">
              <a:extLst>
                <a:ext uri="{FF2B5EF4-FFF2-40B4-BE49-F238E27FC236}">
                  <a16:creationId xmlns:a16="http://schemas.microsoft.com/office/drawing/2014/main" id="{B02D62FA-1ACF-86DB-BBA9-1120D9FF3460}"/>
                </a:ext>
              </a:extLst>
            </xdr:cNvPr>
            <xdr:cNvSpPr/>
          </xdr:nvSpPr>
          <xdr:spPr>
            <a:xfrm rot="2863841">
              <a:off x="10615485" y="5106795"/>
              <a:ext cx="484632" cy="736607"/>
            </a:xfrm>
            <a:prstGeom prst="downArrow">
              <a:avLst/>
            </a:prstGeom>
            <a:grp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21" name="Ok: Aşağı 20">
              <a:extLst>
                <a:ext uri="{FF2B5EF4-FFF2-40B4-BE49-F238E27FC236}">
                  <a16:creationId xmlns:a16="http://schemas.microsoft.com/office/drawing/2014/main" id="{EDB85A12-0EEB-4F83-92CF-11B981A9CA53}"/>
                </a:ext>
              </a:extLst>
            </xdr:cNvPr>
            <xdr:cNvSpPr/>
          </xdr:nvSpPr>
          <xdr:spPr>
            <a:xfrm rot="13601956">
              <a:off x="11065065" y="4687695"/>
              <a:ext cx="484632" cy="736607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25" name="Ok: Aşağı 24">
              <a:extLst>
                <a:ext uri="{FF2B5EF4-FFF2-40B4-BE49-F238E27FC236}">
                  <a16:creationId xmlns:a16="http://schemas.microsoft.com/office/drawing/2014/main" id="{6D70D126-0742-F664-5775-B75A1D2868D4}"/>
                </a:ext>
              </a:extLst>
            </xdr:cNvPr>
            <xdr:cNvSpPr/>
          </xdr:nvSpPr>
          <xdr:spPr>
            <a:xfrm rot="2863841">
              <a:off x="10601327" y="5117817"/>
              <a:ext cx="484632" cy="736607"/>
            </a:xfrm>
            <a:prstGeom prst="downArrow">
              <a:avLst/>
            </a:prstGeom>
            <a:grp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23" name="Akış Çizelgesi: Bağlayıcı 22">
            <a:extLst>
              <a:ext uri="{FF2B5EF4-FFF2-40B4-BE49-F238E27FC236}">
                <a16:creationId xmlns:a16="http://schemas.microsoft.com/office/drawing/2014/main" id="{6CB33AEC-0181-E724-1EE5-6374024F9B48}"/>
              </a:ext>
            </a:extLst>
          </xdr:cNvPr>
          <xdr:cNvSpPr/>
        </xdr:nvSpPr>
        <xdr:spPr>
          <a:xfrm>
            <a:off x="10927080" y="5067300"/>
            <a:ext cx="358140" cy="335280"/>
          </a:xfrm>
          <a:prstGeom prst="flowChartConnector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6" name="Akış Çizelgesi: Bağlayıcı 25">
            <a:extLst>
              <a:ext uri="{FF2B5EF4-FFF2-40B4-BE49-F238E27FC236}">
                <a16:creationId xmlns:a16="http://schemas.microsoft.com/office/drawing/2014/main" id="{E159FE81-1FE9-D6BF-F696-19C1C7D36871}"/>
              </a:ext>
            </a:extLst>
          </xdr:cNvPr>
          <xdr:cNvSpPr/>
        </xdr:nvSpPr>
        <xdr:spPr>
          <a:xfrm>
            <a:off x="10912088" y="5077185"/>
            <a:ext cx="358140" cy="335280"/>
          </a:xfrm>
          <a:prstGeom prst="flowChartConnector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167640</xdr:colOff>
      <xdr:row>31</xdr:row>
      <xdr:rowOff>114300</xdr:rowOff>
    </xdr:from>
    <xdr:to>
      <xdr:col>18</xdr:col>
      <xdr:colOff>502920</xdr:colOff>
      <xdr:row>33</xdr:row>
      <xdr:rowOff>152400</xdr:rowOff>
    </xdr:to>
    <xdr:sp macro="" textlink="$O$26">
      <xdr:nvSpPr>
        <xdr:cNvPr id="27" name="Dikdörtgen 26">
          <a:extLst>
            <a:ext uri="{FF2B5EF4-FFF2-40B4-BE49-F238E27FC236}">
              <a16:creationId xmlns:a16="http://schemas.microsoft.com/office/drawing/2014/main" id="{9839B827-1779-D599-0569-A4F3D59A6811}"/>
            </a:ext>
          </a:extLst>
        </xdr:cNvPr>
        <xdr:cNvSpPr/>
      </xdr:nvSpPr>
      <xdr:spPr>
        <a:xfrm>
          <a:off x="10591800" y="5783580"/>
          <a:ext cx="944880" cy="4038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448525-D6FA-46E6-A016-963162786C65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79%</a:t>
          </a:fld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21</xdr:row>
      <xdr:rowOff>72390</xdr:rowOff>
    </xdr:from>
    <xdr:to>
      <xdr:col>10</xdr:col>
      <xdr:colOff>480060</xdr:colOff>
      <xdr:row>34</xdr:row>
      <xdr:rowOff>175260</xdr:rowOff>
    </xdr:to>
    <xdr:graphicFrame macro="">
      <xdr:nvGraphicFramePr>
        <xdr:cNvPr id="28" name="Grafik 1">
          <a:extLst>
            <a:ext uri="{FF2B5EF4-FFF2-40B4-BE49-F238E27FC236}">
              <a16:creationId xmlns:a16="http://schemas.microsoft.com/office/drawing/2014/main" id="{11DF38BF-ED48-152B-2EB2-3FE717B05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83820</xdr:colOff>
      <xdr:row>2</xdr:row>
      <xdr:rowOff>60960</xdr:rowOff>
    </xdr:from>
    <xdr:to>
      <xdr:col>21</xdr:col>
      <xdr:colOff>228600</xdr:colOff>
      <xdr:row>4</xdr:row>
      <xdr:rowOff>175260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9978D352-27CB-55E6-8522-29258BF50919}"/>
            </a:ext>
          </a:extLst>
        </xdr:cNvPr>
        <xdr:cNvSpPr/>
      </xdr:nvSpPr>
      <xdr:spPr>
        <a:xfrm>
          <a:off x="12336780" y="426720"/>
          <a:ext cx="754380" cy="4800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Bölge</a:t>
          </a:r>
          <a:r>
            <a:rPr lang="tr-TR" sz="1100" baseline="0"/>
            <a:t> raporu</a:t>
          </a:r>
        </a:p>
        <a:p>
          <a:pPr algn="l"/>
          <a:endParaRPr lang="tr-TR" sz="1100"/>
        </a:p>
      </xdr:txBody>
    </xdr:sp>
    <xdr:clientData/>
  </xdr:twoCellAnchor>
  <xdr:twoCellAnchor>
    <xdr:from>
      <xdr:col>21</xdr:col>
      <xdr:colOff>480060</xdr:colOff>
      <xdr:row>2</xdr:row>
      <xdr:rowOff>60960</xdr:rowOff>
    </xdr:from>
    <xdr:to>
      <xdr:col>22</xdr:col>
      <xdr:colOff>594360</xdr:colOff>
      <xdr:row>4</xdr:row>
      <xdr:rowOff>175260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482F765A-EC61-492A-AF71-E874D5DFD893}"/>
            </a:ext>
          </a:extLst>
        </xdr:cNvPr>
        <xdr:cNvSpPr/>
      </xdr:nvSpPr>
      <xdr:spPr>
        <a:xfrm>
          <a:off x="13342620" y="426720"/>
          <a:ext cx="723900" cy="4800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aseline="0"/>
            <a:t>Satışçı raporu</a:t>
          </a:r>
        </a:p>
        <a:p>
          <a:pPr algn="l"/>
          <a:endParaRPr lang="tr-TR" sz="1100"/>
        </a:p>
      </xdr:txBody>
    </xdr:sp>
    <xdr:clientData/>
  </xdr:twoCellAnchor>
  <xdr:twoCellAnchor>
    <xdr:from>
      <xdr:col>6</xdr:col>
      <xdr:colOff>541020</xdr:colOff>
      <xdr:row>2</xdr:row>
      <xdr:rowOff>137160</xdr:rowOff>
    </xdr:from>
    <xdr:to>
      <xdr:col>15</xdr:col>
      <xdr:colOff>518160</xdr:colOff>
      <xdr:row>27</xdr:row>
      <xdr:rowOff>144780</xdr:rowOff>
    </xdr:to>
    <xdr:grpSp>
      <xdr:nvGrpSpPr>
        <xdr:cNvPr id="36" name="Lightbox">
          <a:extLst>
            <a:ext uri="{FF2B5EF4-FFF2-40B4-BE49-F238E27FC236}">
              <a16:creationId xmlns:a16="http://schemas.microsoft.com/office/drawing/2014/main" id="{53B52CA1-8B20-3691-827C-E1B4FE8083E2}"/>
            </a:ext>
          </a:extLst>
        </xdr:cNvPr>
        <xdr:cNvGrpSpPr/>
      </xdr:nvGrpSpPr>
      <xdr:grpSpPr>
        <a:xfrm>
          <a:off x="4198620" y="502920"/>
          <a:ext cx="5524500" cy="4579620"/>
          <a:chOff x="15560040" y="129540"/>
          <a:chExt cx="5524500" cy="4579620"/>
        </a:xfrm>
      </xdr:grpSpPr>
      <xdr:sp macro="" textlink="">
        <xdr:nvSpPr>
          <xdr:cNvPr id="33" name="Dikdörtgen 32">
            <a:extLst>
              <a:ext uri="{FF2B5EF4-FFF2-40B4-BE49-F238E27FC236}">
                <a16:creationId xmlns:a16="http://schemas.microsoft.com/office/drawing/2014/main" id="{EB769765-0E17-5807-A429-2ED3FBFD9D93}"/>
              </a:ext>
            </a:extLst>
          </xdr:cNvPr>
          <xdr:cNvSpPr/>
        </xdr:nvSpPr>
        <xdr:spPr>
          <a:xfrm>
            <a:off x="15560040" y="129540"/>
            <a:ext cx="5524500" cy="4579620"/>
          </a:xfrm>
          <a:prstGeom prst="rect">
            <a:avLst/>
          </a:prstGeom>
          <a:solidFill>
            <a:srgbClr val="156082">
              <a:alpha val="60000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ComboBox1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16603980" y="525780"/>
                <a:ext cx="119634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ComboBox2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200-0000040C0000}"/>
                  </a:ext>
                </a:extLst>
              </xdr:cNvPr>
              <xdr:cNvSpPr/>
            </xdr:nvSpPr>
            <xdr:spPr bwMode="auto">
              <a:xfrm>
                <a:off x="17952720" y="518160"/>
                <a:ext cx="120396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1" name="Grafik 3">
            <a:extLst>
              <a:ext uri="{FF2B5EF4-FFF2-40B4-BE49-F238E27FC236}">
                <a16:creationId xmlns:a16="http://schemas.microsoft.com/office/drawing/2014/main" id="{E7CCBE54-86D2-BA8A-DD97-B85506A54B74}"/>
              </a:ext>
            </a:extLst>
          </xdr:cNvPr>
          <xdr:cNvGraphicFramePr/>
        </xdr:nvGraphicFramePr>
        <xdr:xfrm>
          <a:off x="15636240" y="1123950"/>
          <a:ext cx="2537460" cy="20612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2" name="Grafik 5">
            <a:extLst>
              <a:ext uri="{FF2B5EF4-FFF2-40B4-BE49-F238E27FC236}">
                <a16:creationId xmlns:a16="http://schemas.microsoft.com/office/drawing/2014/main" id="{3DB8A776-B789-73FD-9CAE-60DB2071A865}"/>
              </a:ext>
            </a:extLst>
          </xdr:cNvPr>
          <xdr:cNvGraphicFramePr/>
        </xdr:nvGraphicFramePr>
        <xdr:xfrm>
          <a:off x="18249900" y="1131570"/>
          <a:ext cx="2613660" cy="2038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34" name="Çarpım İşareti 33">
            <a:extLst>
              <a:ext uri="{FF2B5EF4-FFF2-40B4-BE49-F238E27FC236}">
                <a16:creationId xmlns:a16="http://schemas.microsoft.com/office/drawing/2014/main" id="{C1351AA1-C0D3-27EE-F0FD-07040173CF1B}"/>
              </a:ext>
            </a:extLst>
          </xdr:cNvPr>
          <xdr:cNvSpPr/>
        </xdr:nvSpPr>
        <xdr:spPr>
          <a:xfrm>
            <a:off x="20772120" y="137160"/>
            <a:ext cx="274320" cy="274320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pic>
            <xdr:nvPicPr>
              <xdr:cNvPr id="35" name="Resim 34">
                <a:extLst>
                  <a:ext uri="{FF2B5EF4-FFF2-40B4-BE49-F238E27FC236}">
                    <a16:creationId xmlns:a16="http://schemas.microsoft.com/office/drawing/2014/main" id="{FEC6FFD0-44B4-4D7C-4857-5826D07FE4D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ers!$H$21:$K$26" spid="_x0000_s3079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6352520" y="3497580"/>
                <a:ext cx="3825240" cy="11049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120" name="Picture 4">
          <a:extLst>
            <a:ext uri="{FF2B5EF4-FFF2-40B4-BE49-F238E27FC236}">
              <a16:creationId xmlns:a16="http://schemas.microsoft.com/office/drawing/2014/main" id="{893B1FF2-540C-41A3-A8F0-3F7880AB6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121" name="Picture 6">
          <a:extLst>
            <a:ext uri="{FF2B5EF4-FFF2-40B4-BE49-F238E27FC236}">
              <a16:creationId xmlns:a16="http://schemas.microsoft.com/office/drawing/2014/main" id="{964F3423-F230-4DD9-A159-F6A49441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122" name="Picture 8">
          <a:extLst>
            <a:ext uri="{FF2B5EF4-FFF2-40B4-BE49-F238E27FC236}">
              <a16:creationId xmlns:a16="http://schemas.microsoft.com/office/drawing/2014/main" id="{AA10DEA1-F980-4F09-A3C8-33D990245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123" name="Picture 10">
          <a:extLst>
            <a:ext uri="{FF2B5EF4-FFF2-40B4-BE49-F238E27FC236}">
              <a16:creationId xmlns:a16="http://schemas.microsoft.com/office/drawing/2014/main" id="{6D9606F5-1B96-4C4C-BEB5-CEC0218F2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124" name="Picture 62">
          <a:extLst>
            <a:ext uri="{FF2B5EF4-FFF2-40B4-BE49-F238E27FC236}">
              <a16:creationId xmlns:a16="http://schemas.microsoft.com/office/drawing/2014/main" id="{40E6D07D-7B43-4F5B-ADD3-6E0ADFB67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125" name="Picture 68">
          <a:extLst>
            <a:ext uri="{FF2B5EF4-FFF2-40B4-BE49-F238E27FC236}">
              <a16:creationId xmlns:a16="http://schemas.microsoft.com/office/drawing/2014/main" id="{D9EE9E40-D5FB-4770-88CB-B258A57327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126" name="Picture 104">
          <a:extLst>
            <a:ext uri="{FF2B5EF4-FFF2-40B4-BE49-F238E27FC236}">
              <a16:creationId xmlns:a16="http://schemas.microsoft.com/office/drawing/2014/main" id="{D33D491B-142B-4D05-991D-9462740A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127" name="Picture 106">
          <a:extLst>
            <a:ext uri="{FF2B5EF4-FFF2-40B4-BE49-F238E27FC236}">
              <a16:creationId xmlns:a16="http://schemas.microsoft.com/office/drawing/2014/main" id="{AD1E4E69-6098-478B-BC67-3EC16664C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28" name="Picture 108">
          <a:extLst>
            <a:ext uri="{FF2B5EF4-FFF2-40B4-BE49-F238E27FC236}">
              <a16:creationId xmlns:a16="http://schemas.microsoft.com/office/drawing/2014/main" id="{C8DD0612-E81A-4E36-AA38-01552B0AF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29" name="Picture 110">
          <a:extLst>
            <a:ext uri="{FF2B5EF4-FFF2-40B4-BE49-F238E27FC236}">
              <a16:creationId xmlns:a16="http://schemas.microsoft.com/office/drawing/2014/main" id="{D221E383-5BB5-41E2-B772-4F045E358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30" name="Picture 112">
          <a:extLst>
            <a:ext uri="{FF2B5EF4-FFF2-40B4-BE49-F238E27FC236}">
              <a16:creationId xmlns:a16="http://schemas.microsoft.com/office/drawing/2014/main" id="{6A173FBB-9699-4B2B-B8C4-F7DE5BB80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1" name="Picture 113">
          <a:extLst>
            <a:ext uri="{FF2B5EF4-FFF2-40B4-BE49-F238E27FC236}">
              <a16:creationId xmlns:a16="http://schemas.microsoft.com/office/drawing/2014/main" id="{B7CF05BC-6102-4F6C-B4B1-721E6B49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32" name="Picture 114">
          <a:extLst>
            <a:ext uri="{FF2B5EF4-FFF2-40B4-BE49-F238E27FC236}">
              <a16:creationId xmlns:a16="http://schemas.microsoft.com/office/drawing/2014/main" id="{F550F833-4085-449C-BED2-AFDD9B2E3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33" name="Picture 115">
          <a:extLst>
            <a:ext uri="{FF2B5EF4-FFF2-40B4-BE49-F238E27FC236}">
              <a16:creationId xmlns:a16="http://schemas.microsoft.com/office/drawing/2014/main" id="{8A30A3DC-1762-462B-84AB-CA5BC224A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34" name="Picture 116">
          <a:extLst>
            <a:ext uri="{FF2B5EF4-FFF2-40B4-BE49-F238E27FC236}">
              <a16:creationId xmlns:a16="http://schemas.microsoft.com/office/drawing/2014/main" id="{14E68458-CCCA-4FDD-BA6F-800BDCB6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35" name="Picture 117">
          <a:extLst>
            <a:ext uri="{FF2B5EF4-FFF2-40B4-BE49-F238E27FC236}">
              <a16:creationId xmlns:a16="http://schemas.microsoft.com/office/drawing/2014/main" id="{B631C1C6-FD9B-460D-91FF-C240F0236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36" name="Picture 118">
          <a:extLst>
            <a:ext uri="{FF2B5EF4-FFF2-40B4-BE49-F238E27FC236}">
              <a16:creationId xmlns:a16="http://schemas.microsoft.com/office/drawing/2014/main" id="{5FC36E6B-E76B-489D-999E-15E9652D8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37" name="Picture 119">
          <a:extLst>
            <a:ext uri="{FF2B5EF4-FFF2-40B4-BE49-F238E27FC236}">
              <a16:creationId xmlns:a16="http://schemas.microsoft.com/office/drawing/2014/main" id="{1C96E9B1-D6C2-46E9-8D82-E28DB1974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138" name="Picture 120">
          <a:extLst>
            <a:ext uri="{FF2B5EF4-FFF2-40B4-BE49-F238E27FC236}">
              <a16:creationId xmlns:a16="http://schemas.microsoft.com/office/drawing/2014/main" id="{9F68B8C1-3D22-4AB9-B78E-54C216F1B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139" name="Picture 121">
          <a:extLst>
            <a:ext uri="{FF2B5EF4-FFF2-40B4-BE49-F238E27FC236}">
              <a16:creationId xmlns:a16="http://schemas.microsoft.com/office/drawing/2014/main" id="{28D1ADAD-45CE-44D9-8D48-19952BACE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140" name="Picture 122">
          <a:extLst>
            <a:ext uri="{FF2B5EF4-FFF2-40B4-BE49-F238E27FC236}">
              <a16:creationId xmlns:a16="http://schemas.microsoft.com/office/drawing/2014/main" id="{D7A783E6-D037-4185-8447-B70FBFCA5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141" name="Picture 123">
          <a:extLst>
            <a:ext uri="{FF2B5EF4-FFF2-40B4-BE49-F238E27FC236}">
              <a16:creationId xmlns:a16="http://schemas.microsoft.com/office/drawing/2014/main" id="{E4C94495-56BF-4611-97BB-8CF2ADBA4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142" name="Picture 124">
          <a:extLst>
            <a:ext uri="{FF2B5EF4-FFF2-40B4-BE49-F238E27FC236}">
              <a16:creationId xmlns:a16="http://schemas.microsoft.com/office/drawing/2014/main" id="{4EDA436E-711E-46F0-A148-E7090DDA40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143" name="Picture 125">
          <a:extLst>
            <a:ext uri="{FF2B5EF4-FFF2-40B4-BE49-F238E27FC236}">
              <a16:creationId xmlns:a16="http://schemas.microsoft.com/office/drawing/2014/main" id="{8A2BF237-34D9-42C8-A64F-74119FA89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144" name="Picture 126">
          <a:extLst>
            <a:ext uri="{FF2B5EF4-FFF2-40B4-BE49-F238E27FC236}">
              <a16:creationId xmlns:a16="http://schemas.microsoft.com/office/drawing/2014/main" id="{A9605254-AFC7-4312-91C4-C41D01A0F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145" name="Picture 127">
          <a:extLst>
            <a:ext uri="{FF2B5EF4-FFF2-40B4-BE49-F238E27FC236}">
              <a16:creationId xmlns:a16="http://schemas.microsoft.com/office/drawing/2014/main" id="{B4784593-8D65-4C85-A824-9C9A9B2E4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146" name="Picture 131">
          <a:extLst>
            <a:ext uri="{FF2B5EF4-FFF2-40B4-BE49-F238E27FC236}">
              <a16:creationId xmlns:a16="http://schemas.microsoft.com/office/drawing/2014/main" id="{D6E6EE15-4E5C-4B8E-A8D1-820B8E697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147" name="Picture 132">
          <a:extLst>
            <a:ext uri="{FF2B5EF4-FFF2-40B4-BE49-F238E27FC236}">
              <a16:creationId xmlns:a16="http://schemas.microsoft.com/office/drawing/2014/main" id="{DD4411D7-8673-4A28-8809-EC6BC57F9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148" name="Picture 133">
          <a:extLst>
            <a:ext uri="{FF2B5EF4-FFF2-40B4-BE49-F238E27FC236}">
              <a16:creationId xmlns:a16="http://schemas.microsoft.com/office/drawing/2014/main" id="{A88EC769-66D0-45A0-8303-A4FA19764F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149" name="Picture 134">
          <a:extLst>
            <a:ext uri="{FF2B5EF4-FFF2-40B4-BE49-F238E27FC236}">
              <a16:creationId xmlns:a16="http://schemas.microsoft.com/office/drawing/2014/main" id="{B1A2430F-81CE-4ECB-94AC-9609C446C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150" name="Picture 135">
          <a:extLst>
            <a:ext uri="{FF2B5EF4-FFF2-40B4-BE49-F238E27FC236}">
              <a16:creationId xmlns:a16="http://schemas.microsoft.com/office/drawing/2014/main" id="{B48272CE-A679-4288-B43E-A7403A881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151" name="Picture 136">
          <a:extLst>
            <a:ext uri="{FF2B5EF4-FFF2-40B4-BE49-F238E27FC236}">
              <a16:creationId xmlns:a16="http://schemas.microsoft.com/office/drawing/2014/main" id="{CE833BE7-37FE-4439-BE4B-6EB4F9C70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152" name="Picture 137">
          <a:extLst>
            <a:ext uri="{FF2B5EF4-FFF2-40B4-BE49-F238E27FC236}">
              <a16:creationId xmlns:a16="http://schemas.microsoft.com/office/drawing/2014/main" id="{4EC4AEBA-D192-4309-9650-E2399D882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153" name="Picture 138">
          <a:extLst>
            <a:ext uri="{FF2B5EF4-FFF2-40B4-BE49-F238E27FC236}">
              <a16:creationId xmlns:a16="http://schemas.microsoft.com/office/drawing/2014/main" id="{853493F7-CFF4-4C5D-BCCA-72383D961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154" name="Picture 139">
          <a:extLst>
            <a:ext uri="{FF2B5EF4-FFF2-40B4-BE49-F238E27FC236}">
              <a16:creationId xmlns:a16="http://schemas.microsoft.com/office/drawing/2014/main" id="{BEBB6407-0F0F-4792-AACA-DB4A3BA47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155" name="Picture 140">
          <a:extLst>
            <a:ext uri="{FF2B5EF4-FFF2-40B4-BE49-F238E27FC236}">
              <a16:creationId xmlns:a16="http://schemas.microsoft.com/office/drawing/2014/main" id="{9C8C7049-803A-4347-9F70-1A3D2A409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156" name="Picture 141">
          <a:extLst>
            <a:ext uri="{FF2B5EF4-FFF2-40B4-BE49-F238E27FC236}">
              <a16:creationId xmlns:a16="http://schemas.microsoft.com/office/drawing/2014/main" id="{61C6B3F3-45E4-44AB-8230-AE920C7792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157" name="Picture 142">
          <a:extLst>
            <a:ext uri="{FF2B5EF4-FFF2-40B4-BE49-F238E27FC236}">
              <a16:creationId xmlns:a16="http://schemas.microsoft.com/office/drawing/2014/main" id="{780D7FB5-49DE-46D7-812D-68564BE48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158" name="Picture 143">
          <a:extLst>
            <a:ext uri="{FF2B5EF4-FFF2-40B4-BE49-F238E27FC236}">
              <a16:creationId xmlns:a16="http://schemas.microsoft.com/office/drawing/2014/main" id="{3CC36C22-7611-4448-AC28-5307CDA8A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159" name="Picture 144">
          <a:extLst>
            <a:ext uri="{FF2B5EF4-FFF2-40B4-BE49-F238E27FC236}">
              <a16:creationId xmlns:a16="http://schemas.microsoft.com/office/drawing/2014/main" id="{508DD761-D8E8-4124-ABE9-76DAA88AD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160" name="Picture 145">
          <a:extLst>
            <a:ext uri="{FF2B5EF4-FFF2-40B4-BE49-F238E27FC236}">
              <a16:creationId xmlns:a16="http://schemas.microsoft.com/office/drawing/2014/main" id="{3B2CBEE0-9643-4ECA-A7C6-9148D6A25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161" name="Picture 146">
          <a:extLst>
            <a:ext uri="{FF2B5EF4-FFF2-40B4-BE49-F238E27FC236}">
              <a16:creationId xmlns:a16="http://schemas.microsoft.com/office/drawing/2014/main" id="{B82826D1-7494-4C8A-B908-11A71081F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162" name="Picture 147">
          <a:extLst>
            <a:ext uri="{FF2B5EF4-FFF2-40B4-BE49-F238E27FC236}">
              <a16:creationId xmlns:a16="http://schemas.microsoft.com/office/drawing/2014/main" id="{2212BDCC-AE2C-46C2-B885-E4728F8AE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163" name="Picture 148">
          <a:extLst>
            <a:ext uri="{FF2B5EF4-FFF2-40B4-BE49-F238E27FC236}">
              <a16:creationId xmlns:a16="http://schemas.microsoft.com/office/drawing/2014/main" id="{F7030903-0071-472C-A028-56AE9762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164" name="Picture 149">
          <a:extLst>
            <a:ext uri="{FF2B5EF4-FFF2-40B4-BE49-F238E27FC236}">
              <a16:creationId xmlns:a16="http://schemas.microsoft.com/office/drawing/2014/main" id="{BE10E1BF-517A-4EB5-BCB4-45D1B6096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165" name="Picture 150">
          <a:extLst>
            <a:ext uri="{FF2B5EF4-FFF2-40B4-BE49-F238E27FC236}">
              <a16:creationId xmlns:a16="http://schemas.microsoft.com/office/drawing/2014/main" id="{CB6D8C78-B8FB-4C64-80C2-7741A1088D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166" name="Picture 151">
          <a:extLst>
            <a:ext uri="{FF2B5EF4-FFF2-40B4-BE49-F238E27FC236}">
              <a16:creationId xmlns:a16="http://schemas.microsoft.com/office/drawing/2014/main" id="{2BD73CFA-36F9-4593-801A-D36F767D2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167" name="Picture 152">
          <a:extLst>
            <a:ext uri="{FF2B5EF4-FFF2-40B4-BE49-F238E27FC236}">
              <a16:creationId xmlns:a16="http://schemas.microsoft.com/office/drawing/2014/main" id="{0A484962-5124-44EB-A88B-AA8093318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168" name="Picture 153">
          <a:extLst>
            <a:ext uri="{FF2B5EF4-FFF2-40B4-BE49-F238E27FC236}">
              <a16:creationId xmlns:a16="http://schemas.microsoft.com/office/drawing/2014/main" id="{E37C00BD-EEA5-4D89-A4DA-A7D660609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169" name="Picture 154">
          <a:extLst>
            <a:ext uri="{FF2B5EF4-FFF2-40B4-BE49-F238E27FC236}">
              <a16:creationId xmlns:a16="http://schemas.microsoft.com/office/drawing/2014/main" id="{8E857B25-F97E-4D6B-A9A6-0926F97F5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170" name="Picture 155">
          <a:extLst>
            <a:ext uri="{FF2B5EF4-FFF2-40B4-BE49-F238E27FC236}">
              <a16:creationId xmlns:a16="http://schemas.microsoft.com/office/drawing/2014/main" id="{C40C6390-0202-4F44-A8FE-72763B839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171" name="Picture 156">
          <a:extLst>
            <a:ext uri="{FF2B5EF4-FFF2-40B4-BE49-F238E27FC236}">
              <a16:creationId xmlns:a16="http://schemas.microsoft.com/office/drawing/2014/main" id="{DC1F9B33-B1D0-41C2-92BE-C6CF5FCAC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172" name="Picture 157">
          <a:extLst>
            <a:ext uri="{FF2B5EF4-FFF2-40B4-BE49-F238E27FC236}">
              <a16:creationId xmlns:a16="http://schemas.microsoft.com/office/drawing/2014/main" id="{758D2974-4C67-45FB-A80A-3A577CF3C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44659450-A86E-4EF2-89B5-927243182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CC69EBAF-2C9B-47E4-83D8-9DEBAB306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C744DD01-59E4-44E7-8A3B-65729B008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F5038DB0-36C0-4A03-90A3-3A720A49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01FBB149-7D34-4237-B06C-7168CEF06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DCED47D5-566A-43D3-BCA2-C1A99B240C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107103</xdr:colOff>
      <xdr:row>0</xdr:row>
      <xdr:rowOff>0</xdr:rowOff>
    </xdr:from>
    <xdr:to>
      <xdr:col>4</xdr:col>
      <xdr:colOff>605832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40E462-7BC2-4390-8E4D-661765D6F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943" y="0"/>
          <a:ext cx="2373249" cy="218528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539718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24FF2A-0597-4529-8CD8-623C1B62F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4676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70578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9EB5E72-7580-4B09-AA1A-9A0774191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176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241873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225B3A-843A-4ED1-AA05-A03D817A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37553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550969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398DC76-45E9-43F0-8D94-294F6E5E5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536"/>
          <a:ext cx="1160569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579120</xdr:colOff>
      <xdr:row>13</xdr:row>
      <xdr:rowOff>7620</xdr:rowOff>
    </xdr:from>
    <xdr:to>
      <xdr:col>5</xdr:col>
      <xdr:colOff>442056</xdr:colOff>
      <xdr:row>16</xdr:row>
      <xdr:rowOff>22909</xdr:rowOff>
    </xdr:to>
    <xdr:pic>
      <xdr:nvPicPr>
        <xdr:cNvPr id="8" name="Resim 7">
          <a:extLst>
            <a:ext uri="{FF2B5EF4-FFF2-40B4-BE49-F238E27FC236}">
              <a16:creationId xmlns:a16="http://schemas.microsoft.com/office/drawing/2014/main" id="{63735739-A28C-E169-AF6B-645611586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53640" y="2385060"/>
          <a:ext cx="1112616" cy="56392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2CFE79-651A-4274-8CF8-5AD6A75B7F30}" name="Tablo1" displayName="Tablo1" ref="A1:H886" totalsRowShown="0" headerRowCellStyle="Normal 2">
  <autoFilter ref="A1:H886" xr:uid="{A170BEE1-2E15-498B-AAA7-134E20D28942}"/>
  <tableColumns count="8">
    <tableColumn id="1" xr3:uid="{415A869C-2299-4A51-B65C-376BDE8C745C}" name="CODE" dataDxfId="4" dataCellStyle="Normal 2"/>
    <tableColumn id="2" xr3:uid="{05190C6D-0943-464C-87FA-547A1D75FCE1}" name="STATE" dataDxfId="3" dataCellStyle="Normal 2"/>
    <tableColumn id="3" xr3:uid="{A00E1400-0519-467A-B853-754BCA70BDC4}" name="SELLERS" dataCellStyle="Normal 2"/>
    <tableColumn id="4" xr3:uid="{8D979238-4BD4-446F-9DF4-DE96036D18D7}" name="PRODUCTS" dataCellStyle="Normal 2"/>
    <tableColumn id="5" xr3:uid="{61041654-4099-4A56-BA5A-69E9ECE22748}" name="NET SALE AMOUNT" dataDxfId="2" dataCellStyle="ParaBirimi 2"/>
    <tableColumn id="6" xr3:uid="{DC981AD1-A9EE-495B-98A9-C5C9CC9B76D2}" name="TARGET SALE AMOUNT" dataDxfId="1" dataCellStyle="ParaBirimi 2"/>
    <tableColumn id="7" xr3:uid="{31A89030-2B31-45F6-8CB3-2BCBDBA7C1B3}" name="TARGET REALIZATION" dataDxfId="0" dataCellStyle="Yüzde 2">
      <calculatedColumnFormula>E2/F2</calculatedColumnFormula>
    </tableColumn>
    <tableColumn id="8" xr3:uid="{90AE35EF-FD02-4278-9B39-095E3C3EE9C5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BEE1-2E15-498B-AAA7-134E20D28942}">
  <sheetPr codeName="Sayfa2"/>
  <dimension ref="A1:H886"/>
  <sheetViews>
    <sheetView topLeftCell="B1" workbookViewId="0">
      <selection activeCell="C20" sqref="C20"/>
    </sheetView>
  </sheetViews>
  <sheetFormatPr defaultRowHeight="14.4" x14ac:dyDescent="0.3"/>
  <cols>
    <col min="3" max="3" width="14" bestFit="1" customWidth="1"/>
    <col min="4" max="4" width="12.109375" customWidth="1"/>
    <col min="5" max="5" width="18.21875" customWidth="1"/>
    <col min="6" max="6" width="21.33203125" customWidth="1"/>
    <col min="7" max="7" width="20.44140625" customWidth="1"/>
  </cols>
  <sheetData>
    <row r="1" spans="1:8" x14ac:dyDescent="0.3">
      <c r="A1" s="1" t="s">
        <v>0</v>
      </c>
      <c r="B1" s="1" t="s">
        <v>1</v>
      </c>
      <c r="C1" s="1" t="s">
        <v>171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3">
      <c r="A2" s="2" t="s">
        <v>7</v>
      </c>
      <c r="B2" s="3" t="s">
        <v>8</v>
      </c>
      <c r="C2" s="1" t="s">
        <v>9</v>
      </c>
      <c r="D2" s="1" t="s">
        <v>10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3">
      <c r="A3" s="2" t="s">
        <v>11</v>
      </c>
      <c r="B3" s="3" t="s">
        <v>12</v>
      </c>
      <c r="C3" s="1" t="s">
        <v>13</v>
      </c>
      <c r="D3" s="1" t="s">
        <v>10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3">
      <c r="A4" s="2" t="s">
        <v>14</v>
      </c>
      <c r="B4" s="3" t="s">
        <v>15</v>
      </c>
      <c r="C4" s="1" t="s">
        <v>16</v>
      </c>
      <c r="D4" s="1" t="s">
        <v>10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3">
      <c r="A5" s="2" t="s">
        <v>17</v>
      </c>
      <c r="B5" s="3" t="s">
        <v>18</v>
      </c>
      <c r="C5" s="1" t="s">
        <v>19</v>
      </c>
      <c r="D5" s="1" t="s">
        <v>10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3">
      <c r="A6" s="2" t="s">
        <v>20</v>
      </c>
      <c r="B6" s="3" t="s">
        <v>21</v>
      </c>
      <c r="C6" s="1" t="s">
        <v>22</v>
      </c>
      <c r="D6" s="1" t="s">
        <v>10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3">
      <c r="A7" s="2" t="s">
        <v>20</v>
      </c>
      <c r="B7" s="3" t="s">
        <v>21</v>
      </c>
      <c r="C7" s="1" t="s">
        <v>23</v>
      </c>
      <c r="D7" s="1" t="s">
        <v>10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3">
      <c r="A8" s="2" t="s">
        <v>20</v>
      </c>
      <c r="B8" s="3" t="s">
        <v>21</v>
      </c>
      <c r="C8" s="1" t="s">
        <v>24</v>
      </c>
      <c r="D8" s="1" t="s">
        <v>10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3">
      <c r="A9" s="2" t="s">
        <v>20</v>
      </c>
      <c r="B9" s="3" t="s">
        <v>21</v>
      </c>
      <c r="C9" s="1" t="s">
        <v>25</v>
      </c>
      <c r="D9" s="1" t="s">
        <v>10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3">
      <c r="A10" s="2" t="s">
        <v>26</v>
      </c>
      <c r="B10" s="3" t="s">
        <v>27</v>
      </c>
      <c r="C10" s="1" t="s">
        <v>28</v>
      </c>
      <c r="D10" s="1" t="s">
        <v>10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3">
      <c r="A11" s="2" t="s">
        <v>29</v>
      </c>
      <c r="B11" s="3" t="s">
        <v>30</v>
      </c>
      <c r="C11" s="1" t="s">
        <v>31</v>
      </c>
      <c r="D11" s="1" t="s">
        <v>10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3">
      <c r="A12" s="2" t="s">
        <v>32</v>
      </c>
      <c r="B12" s="3" t="s">
        <v>33</v>
      </c>
      <c r="C12" s="1" t="s">
        <v>34</v>
      </c>
      <c r="D12" s="1" t="s">
        <v>10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3">
      <c r="A13" s="2" t="s">
        <v>35</v>
      </c>
      <c r="B13" s="3" t="s">
        <v>36</v>
      </c>
      <c r="C13" s="1" t="s">
        <v>37</v>
      </c>
      <c r="D13" s="1" t="s">
        <v>10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3">
      <c r="A14" s="2" t="s">
        <v>35</v>
      </c>
      <c r="B14" s="3" t="s">
        <v>36</v>
      </c>
      <c r="C14" s="1" t="s">
        <v>38</v>
      </c>
      <c r="D14" s="1" t="s">
        <v>10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3">
      <c r="A15" s="2" t="s">
        <v>39</v>
      </c>
      <c r="B15" s="3" t="s">
        <v>40</v>
      </c>
      <c r="C15" s="1" t="s">
        <v>41</v>
      </c>
      <c r="D15" s="1" t="s">
        <v>10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3">
      <c r="A16" s="2" t="s">
        <v>42</v>
      </c>
      <c r="B16" s="3" t="s">
        <v>43</v>
      </c>
      <c r="C16" s="1" t="s">
        <v>44</v>
      </c>
      <c r="D16" s="1" t="s">
        <v>10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">
      <c r="A17" s="2" t="s">
        <v>45</v>
      </c>
      <c r="B17" s="3" t="s">
        <v>46</v>
      </c>
      <c r="C17" s="1" t="s">
        <v>47</v>
      </c>
      <c r="D17" s="1" t="s">
        <v>10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">
      <c r="A18" s="2" t="s">
        <v>48</v>
      </c>
      <c r="B18" s="3" t="s">
        <v>49</v>
      </c>
      <c r="C18" s="1" t="s">
        <v>50</v>
      </c>
      <c r="D18" s="1" t="s">
        <v>10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">
      <c r="A19" s="2" t="s">
        <v>51</v>
      </c>
      <c r="B19" s="3" t="s">
        <v>52</v>
      </c>
      <c r="C19" s="1" t="s">
        <v>53</v>
      </c>
      <c r="D19" s="1" t="s">
        <v>10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">
      <c r="A20" s="2" t="s">
        <v>51</v>
      </c>
      <c r="B20" s="3" t="s">
        <v>52</v>
      </c>
      <c r="C20" s="1" t="s">
        <v>54</v>
      </c>
      <c r="D20" s="1" t="s">
        <v>10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">
      <c r="A21" s="2" t="s">
        <v>55</v>
      </c>
      <c r="B21" s="3" t="s">
        <v>56</v>
      </c>
      <c r="C21" s="1" t="s">
        <v>57</v>
      </c>
      <c r="D21" s="1" t="s">
        <v>10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">
      <c r="A22" s="2" t="s">
        <v>58</v>
      </c>
      <c r="B22" s="3" t="s">
        <v>59</v>
      </c>
      <c r="C22" s="1" t="s">
        <v>60</v>
      </c>
      <c r="D22" s="1" t="s">
        <v>10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">
      <c r="A23" s="2" t="s">
        <v>61</v>
      </c>
      <c r="B23" s="3" t="s">
        <v>62</v>
      </c>
      <c r="C23" s="1" t="s">
        <v>63</v>
      </c>
      <c r="D23" s="1" t="s">
        <v>10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">
      <c r="A24" s="2" t="s">
        <v>64</v>
      </c>
      <c r="B24" s="3" t="s">
        <v>65</v>
      </c>
      <c r="C24" s="1" t="s">
        <v>66</v>
      </c>
      <c r="D24" s="1" t="s">
        <v>10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">
      <c r="A25" s="2" t="s">
        <v>67</v>
      </c>
      <c r="B25" s="3" t="s">
        <v>68</v>
      </c>
      <c r="C25" s="1" t="s">
        <v>69</v>
      </c>
      <c r="D25" s="1" t="s">
        <v>10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">
      <c r="A26" s="2" t="s">
        <v>70</v>
      </c>
      <c r="B26" s="3" t="s">
        <v>71</v>
      </c>
      <c r="C26" s="1" t="s">
        <v>72</v>
      </c>
      <c r="D26" s="1" t="s">
        <v>10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">
      <c r="A27" s="2" t="s">
        <v>70</v>
      </c>
      <c r="B27" s="3" t="s">
        <v>71</v>
      </c>
      <c r="C27" s="1" t="s">
        <v>73</v>
      </c>
      <c r="D27" s="1" t="s">
        <v>10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">
      <c r="A28" s="2" t="s">
        <v>74</v>
      </c>
      <c r="B28" s="3" t="s">
        <v>75</v>
      </c>
      <c r="C28" s="1" t="s">
        <v>76</v>
      </c>
      <c r="D28" s="1" t="s">
        <v>10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">
      <c r="A29" s="2" t="s">
        <v>77</v>
      </c>
      <c r="B29" s="3" t="s">
        <v>78</v>
      </c>
      <c r="C29" s="1" t="s">
        <v>79</v>
      </c>
      <c r="D29" s="1" t="s">
        <v>10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">
      <c r="A30" s="2" t="s">
        <v>80</v>
      </c>
      <c r="B30" s="3" t="s">
        <v>81</v>
      </c>
      <c r="C30" s="1" t="s">
        <v>82</v>
      </c>
      <c r="D30" s="1" t="s">
        <v>10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">
      <c r="A31" s="2" t="s">
        <v>83</v>
      </c>
      <c r="B31" s="3" t="s">
        <v>84</v>
      </c>
      <c r="C31" s="1" t="s">
        <v>85</v>
      </c>
      <c r="D31" s="1" t="s">
        <v>10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">
      <c r="A32" s="2" t="s">
        <v>86</v>
      </c>
      <c r="B32" s="3" t="s">
        <v>87</v>
      </c>
      <c r="C32" s="1" t="s">
        <v>88</v>
      </c>
      <c r="D32" s="1" t="s">
        <v>10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">
      <c r="A33" s="2" t="s">
        <v>89</v>
      </c>
      <c r="B33" s="3" t="s">
        <v>90</v>
      </c>
      <c r="C33" s="1" t="s">
        <v>91</v>
      </c>
      <c r="D33" s="1" t="s">
        <v>10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">
      <c r="A34" s="2" t="s">
        <v>92</v>
      </c>
      <c r="B34" s="3" t="s">
        <v>93</v>
      </c>
      <c r="C34" s="1" t="s">
        <v>94</v>
      </c>
      <c r="D34" s="1" t="s">
        <v>10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">
      <c r="A35" s="2" t="s">
        <v>95</v>
      </c>
      <c r="B35" s="3" t="s">
        <v>96</v>
      </c>
      <c r="C35" s="1" t="s">
        <v>97</v>
      </c>
      <c r="D35" s="1" t="s">
        <v>10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">
      <c r="A36" s="2" t="s">
        <v>98</v>
      </c>
      <c r="B36" s="3" t="s">
        <v>99</v>
      </c>
      <c r="C36" s="1" t="s">
        <v>100</v>
      </c>
      <c r="D36" s="1" t="s">
        <v>10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">
      <c r="A37" s="2" t="s">
        <v>101</v>
      </c>
      <c r="B37" s="3" t="s">
        <v>102</v>
      </c>
      <c r="C37" s="1" t="s">
        <v>103</v>
      </c>
      <c r="D37" s="1" t="s">
        <v>10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">
      <c r="A38" s="2" t="s">
        <v>104</v>
      </c>
      <c r="B38" s="3" t="s">
        <v>105</v>
      </c>
      <c r="C38" s="1" t="s">
        <v>106</v>
      </c>
      <c r="D38" s="1" t="s">
        <v>10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">
      <c r="A39" s="2" t="s">
        <v>107</v>
      </c>
      <c r="B39" s="3" t="s">
        <v>108</v>
      </c>
      <c r="C39" s="1" t="s">
        <v>109</v>
      </c>
      <c r="D39" s="1" t="s">
        <v>10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">
      <c r="A40" s="2" t="s">
        <v>110</v>
      </c>
      <c r="B40" s="3" t="s">
        <v>111</v>
      </c>
      <c r="C40" s="1" t="s">
        <v>112</v>
      </c>
      <c r="D40" s="1" t="s">
        <v>10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">
      <c r="A41" s="2" t="s">
        <v>113</v>
      </c>
      <c r="B41" s="3" t="s">
        <v>114</v>
      </c>
      <c r="C41" s="1" t="s">
        <v>115</v>
      </c>
      <c r="D41" s="1" t="s">
        <v>10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">
      <c r="A42" s="2" t="s">
        <v>113</v>
      </c>
      <c r="B42" s="3" t="s">
        <v>114</v>
      </c>
      <c r="C42" s="1" t="s">
        <v>116</v>
      </c>
      <c r="D42" s="1" t="s">
        <v>10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">
      <c r="A43" s="2" t="s">
        <v>113</v>
      </c>
      <c r="B43" s="3" t="s">
        <v>114</v>
      </c>
      <c r="C43" s="1" t="s">
        <v>117</v>
      </c>
      <c r="D43" s="1" t="s">
        <v>10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">
      <c r="A44" s="2" t="s">
        <v>118</v>
      </c>
      <c r="B44" s="3" t="s">
        <v>119</v>
      </c>
      <c r="C44" s="1" t="s">
        <v>120</v>
      </c>
      <c r="D44" s="1" t="s">
        <v>10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">
      <c r="A45" s="2" t="s">
        <v>121</v>
      </c>
      <c r="B45" s="3" t="s">
        <v>122</v>
      </c>
      <c r="C45" s="1" t="s">
        <v>123</v>
      </c>
      <c r="D45" s="1" t="s">
        <v>10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">
      <c r="A46" s="2" t="s">
        <v>124</v>
      </c>
      <c r="B46" s="3" t="s">
        <v>125</v>
      </c>
      <c r="C46" s="1" t="s">
        <v>126</v>
      </c>
      <c r="D46" s="1" t="s">
        <v>10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">
      <c r="A47" s="2" t="s">
        <v>127</v>
      </c>
      <c r="B47" s="3" t="s">
        <v>128</v>
      </c>
      <c r="C47" s="1" t="s">
        <v>129</v>
      </c>
      <c r="D47" s="1" t="s">
        <v>10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">
      <c r="A48" s="2" t="s">
        <v>130</v>
      </c>
      <c r="B48" s="3" t="s">
        <v>131</v>
      </c>
      <c r="C48" s="1" t="s">
        <v>132</v>
      </c>
      <c r="D48" s="1" t="s">
        <v>10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">
      <c r="A49" s="2" t="s">
        <v>133</v>
      </c>
      <c r="B49" s="3" t="s">
        <v>134</v>
      </c>
      <c r="C49" s="1" t="s">
        <v>135</v>
      </c>
      <c r="D49" s="1" t="s">
        <v>10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">
      <c r="A50" s="2" t="s">
        <v>136</v>
      </c>
      <c r="B50" s="3" t="s">
        <v>137</v>
      </c>
      <c r="C50" s="1" t="s">
        <v>138</v>
      </c>
      <c r="D50" s="1" t="s">
        <v>10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">
      <c r="A51" s="2" t="s">
        <v>139</v>
      </c>
      <c r="B51" s="3" t="s">
        <v>140</v>
      </c>
      <c r="C51" s="1" t="s">
        <v>141</v>
      </c>
      <c r="D51" s="1" t="s">
        <v>10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">
      <c r="A52" s="2" t="s">
        <v>142</v>
      </c>
      <c r="B52" s="3" t="s">
        <v>143</v>
      </c>
      <c r="C52" s="1" t="s">
        <v>144</v>
      </c>
      <c r="D52" s="1" t="s">
        <v>10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">
      <c r="A53" s="2" t="s">
        <v>142</v>
      </c>
      <c r="B53" s="3" t="s">
        <v>143</v>
      </c>
      <c r="C53" s="1" t="s">
        <v>145</v>
      </c>
      <c r="D53" s="1" t="s">
        <v>10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">
      <c r="A54" s="2" t="s">
        <v>146</v>
      </c>
      <c r="B54" s="3" t="s">
        <v>147</v>
      </c>
      <c r="C54" s="1" t="s">
        <v>148</v>
      </c>
      <c r="D54" s="1" t="s">
        <v>10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">
      <c r="A55" s="2" t="s">
        <v>149</v>
      </c>
      <c r="B55" s="3" t="s">
        <v>150</v>
      </c>
      <c r="C55" s="1" t="s">
        <v>151</v>
      </c>
      <c r="D55" s="1" t="s">
        <v>10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">
      <c r="A56" s="2" t="s">
        <v>152</v>
      </c>
      <c r="B56" s="3" t="s">
        <v>153</v>
      </c>
      <c r="C56" s="1" t="s">
        <v>154</v>
      </c>
      <c r="D56" s="1" t="s">
        <v>10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">
      <c r="A57" s="2" t="s">
        <v>155</v>
      </c>
      <c r="B57" s="3" t="s">
        <v>156</v>
      </c>
      <c r="C57" s="1" t="s">
        <v>157</v>
      </c>
      <c r="D57" s="1" t="s">
        <v>10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">
      <c r="A58" s="2" t="s">
        <v>158</v>
      </c>
      <c r="B58" s="3" t="s">
        <v>159</v>
      </c>
      <c r="C58" s="1" t="s">
        <v>160</v>
      </c>
      <c r="D58" s="1" t="s">
        <v>10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">
      <c r="A59" s="2" t="s">
        <v>161</v>
      </c>
      <c r="B59" s="3" t="s">
        <v>162</v>
      </c>
      <c r="C59" s="1" t="s">
        <v>163</v>
      </c>
      <c r="D59" s="1" t="s">
        <v>10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">
      <c r="A60" s="2" t="s">
        <v>164</v>
      </c>
      <c r="B60" s="3" t="s">
        <v>165</v>
      </c>
      <c r="C60" s="1" t="s">
        <v>166</v>
      </c>
      <c r="D60" s="1" t="s">
        <v>10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">
      <c r="A61" s="2" t="s">
        <v>7</v>
      </c>
      <c r="B61" s="3" t="s">
        <v>8</v>
      </c>
      <c r="C61" s="1" t="s">
        <v>9</v>
      </c>
      <c r="D61" s="1" t="s">
        <v>167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">
      <c r="A62" s="2" t="s">
        <v>11</v>
      </c>
      <c r="B62" s="3" t="s">
        <v>12</v>
      </c>
      <c r="C62" s="1" t="s">
        <v>13</v>
      </c>
      <c r="D62" s="1" t="s">
        <v>167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">
      <c r="A63" s="2" t="s">
        <v>14</v>
      </c>
      <c r="B63" s="3" t="s">
        <v>15</v>
      </c>
      <c r="C63" s="1" t="s">
        <v>16</v>
      </c>
      <c r="D63" s="1" t="s">
        <v>167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">
      <c r="A64" s="2" t="s">
        <v>17</v>
      </c>
      <c r="B64" s="3" t="s">
        <v>18</v>
      </c>
      <c r="C64" s="1" t="s">
        <v>19</v>
      </c>
      <c r="D64" s="1" t="s">
        <v>167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">
      <c r="A65" s="2" t="s">
        <v>20</v>
      </c>
      <c r="B65" s="3" t="s">
        <v>21</v>
      </c>
      <c r="C65" s="1" t="s">
        <v>22</v>
      </c>
      <c r="D65" s="1" t="s">
        <v>167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">
      <c r="A66" s="2" t="s">
        <v>20</v>
      </c>
      <c r="B66" s="3" t="s">
        <v>21</v>
      </c>
      <c r="C66" s="1" t="s">
        <v>23</v>
      </c>
      <c r="D66" s="1" t="s">
        <v>167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3">
      <c r="A67" s="2" t="s">
        <v>20</v>
      </c>
      <c r="B67" s="3" t="s">
        <v>21</v>
      </c>
      <c r="C67" s="1" t="s">
        <v>24</v>
      </c>
      <c r="D67" s="1" t="s">
        <v>167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3">
      <c r="A68" s="2" t="s">
        <v>20</v>
      </c>
      <c r="B68" s="3" t="s">
        <v>21</v>
      </c>
      <c r="C68" s="1" t="s">
        <v>25</v>
      </c>
      <c r="D68" s="1" t="s">
        <v>167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">
      <c r="A69" s="2" t="s">
        <v>26</v>
      </c>
      <c r="B69" s="3" t="s">
        <v>27</v>
      </c>
      <c r="C69" s="1" t="s">
        <v>28</v>
      </c>
      <c r="D69" s="1" t="s">
        <v>167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">
      <c r="A70" s="2" t="s">
        <v>29</v>
      </c>
      <c r="B70" s="3" t="s">
        <v>30</v>
      </c>
      <c r="C70" s="1" t="s">
        <v>31</v>
      </c>
      <c r="D70" s="1" t="s">
        <v>167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">
      <c r="A71" s="2" t="s">
        <v>32</v>
      </c>
      <c r="B71" s="3" t="s">
        <v>33</v>
      </c>
      <c r="C71" s="1" t="s">
        <v>34</v>
      </c>
      <c r="D71" s="1" t="s">
        <v>167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">
      <c r="A72" s="2" t="s">
        <v>35</v>
      </c>
      <c r="B72" s="3" t="s">
        <v>36</v>
      </c>
      <c r="C72" s="1" t="s">
        <v>37</v>
      </c>
      <c r="D72" s="1" t="s">
        <v>167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">
      <c r="A73" s="2" t="s">
        <v>35</v>
      </c>
      <c r="B73" s="3" t="s">
        <v>36</v>
      </c>
      <c r="C73" s="1" t="s">
        <v>38</v>
      </c>
      <c r="D73" s="1" t="s">
        <v>167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">
      <c r="A74" s="2" t="s">
        <v>39</v>
      </c>
      <c r="B74" s="3" t="s">
        <v>40</v>
      </c>
      <c r="C74" s="1" t="s">
        <v>41</v>
      </c>
      <c r="D74" s="1" t="s">
        <v>167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">
      <c r="A75" s="2" t="s">
        <v>42</v>
      </c>
      <c r="B75" s="3" t="s">
        <v>43</v>
      </c>
      <c r="C75" s="1" t="s">
        <v>44</v>
      </c>
      <c r="D75" s="1" t="s">
        <v>167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">
      <c r="A76" s="2" t="s">
        <v>45</v>
      </c>
      <c r="B76" s="3" t="s">
        <v>46</v>
      </c>
      <c r="C76" s="1" t="s">
        <v>47</v>
      </c>
      <c r="D76" s="1" t="s">
        <v>167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">
      <c r="A77" s="2" t="s">
        <v>48</v>
      </c>
      <c r="B77" s="3" t="s">
        <v>49</v>
      </c>
      <c r="C77" s="1" t="s">
        <v>50</v>
      </c>
      <c r="D77" s="1" t="s">
        <v>167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">
      <c r="A78" s="2" t="s">
        <v>51</v>
      </c>
      <c r="B78" s="3" t="s">
        <v>52</v>
      </c>
      <c r="C78" s="1" t="s">
        <v>53</v>
      </c>
      <c r="D78" s="1" t="s">
        <v>167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">
      <c r="A79" s="2" t="s">
        <v>51</v>
      </c>
      <c r="B79" s="3" t="s">
        <v>52</v>
      </c>
      <c r="C79" s="1" t="s">
        <v>54</v>
      </c>
      <c r="D79" s="1" t="s">
        <v>167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">
      <c r="A80" s="2" t="s">
        <v>55</v>
      </c>
      <c r="B80" s="3" t="s">
        <v>56</v>
      </c>
      <c r="C80" s="1" t="s">
        <v>57</v>
      </c>
      <c r="D80" s="1" t="s">
        <v>167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">
      <c r="A81" s="2" t="s">
        <v>58</v>
      </c>
      <c r="B81" s="3" t="s">
        <v>59</v>
      </c>
      <c r="C81" s="1" t="s">
        <v>60</v>
      </c>
      <c r="D81" s="1" t="s">
        <v>167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">
      <c r="A82" s="2" t="s">
        <v>61</v>
      </c>
      <c r="B82" s="3" t="s">
        <v>62</v>
      </c>
      <c r="C82" s="1" t="s">
        <v>63</v>
      </c>
      <c r="D82" s="1" t="s">
        <v>167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">
      <c r="A83" s="2" t="s">
        <v>64</v>
      </c>
      <c r="B83" s="3" t="s">
        <v>65</v>
      </c>
      <c r="C83" s="1" t="s">
        <v>66</v>
      </c>
      <c r="D83" s="1" t="s">
        <v>167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">
      <c r="A84" s="2" t="s">
        <v>67</v>
      </c>
      <c r="B84" s="3" t="s">
        <v>68</v>
      </c>
      <c r="C84" s="1" t="s">
        <v>69</v>
      </c>
      <c r="D84" s="1" t="s">
        <v>167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">
      <c r="A85" s="2" t="s">
        <v>70</v>
      </c>
      <c r="B85" s="3" t="s">
        <v>71</v>
      </c>
      <c r="C85" s="1" t="s">
        <v>72</v>
      </c>
      <c r="D85" s="1" t="s">
        <v>167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">
      <c r="A86" s="2" t="s">
        <v>70</v>
      </c>
      <c r="B86" s="3" t="s">
        <v>71</v>
      </c>
      <c r="C86" s="1" t="s">
        <v>73</v>
      </c>
      <c r="D86" s="1" t="s">
        <v>167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">
      <c r="A87" s="2" t="s">
        <v>74</v>
      </c>
      <c r="B87" s="3" t="s">
        <v>75</v>
      </c>
      <c r="C87" s="1" t="s">
        <v>76</v>
      </c>
      <c r="D87" s="1" t="s">
        <v>167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">
      <c r="A88" s="2" t="s">
        <v>77</v>
      </c>
      <c r="B88" s="3" t="s">
        <v>78</v>
      </c>
      <c r="C88" s="1" t="s">
        <v>79</v>
      </c>
      <c r="D88" s="1" t="s">
        <v>167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">
      <c r="A89" s="2" t="s">
        <v>80</v>
      </c>
      <c r="B89" s="3" t="s">
        <v>81</v>
      </c>
      <c r="C89" s="1" t="s">
        <v>82</v>
      </c>
      <c r="D89" s="1" t="s">
        <v>167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">
      <c r="A90" s="2" t="s">
        <v>83</v>
      </c>
      <c r="B90" s="3" t="s">
        <v>84</v>
      </c>
      <c r="C90" s="1" t="s">
        <v>85</v>
      </c>
      <c r="D90" s="1" t="s">
        <v>167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">
      <c r="A91" s="2" t="s">
        <v>86</v>
      </c>
      <c r="B91" s="3" t="s">
        <v>87</v>
      </c>
      <c r="C91" s="1" t="s">
        <v>88</v>
      </c>
      <c r="D91" s="1" t="s">
        <v>167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">
      <c r="A92" s="2" t="s">
        <v>89</v>
      </c>
      <c r="B92" s="3" t="s">
        <v>90</v>
      </c>
      <c r="C92" s="1" t="s">
        <v>91</v>
      </c>
      <c r="D92" s="1" t="s">
        <v>167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">
      <c r="A93" s="2" t="s">
        <v>92</v>
      </c>
      <c r="B93" s="3" t="s">
        <v>93</v>
      </c>
      <c r="C93" s="1" t="s">
        <v>94</v>
      </c>
      <c r="D93" s="1" t="s">
        <v>167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">
      <c r="A94" s="2" t="s">
        <v>95</v>
      </c>
      <c r="B94" s="3" t="s">
        <v>96</v>
      </c>
      <c r="C94" s="1" t="s">
        <v>97</v>
      </c>
      <c r="D94" s="1" t="s">
        <v>167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">
      <c r="A95" s="2" t="s">
        <v>98</v>
      </c>
      <c r="B95" s="3" t="s">
        <v>99</v>
      </c>
      <c r="C95" s="1" t="s">
        <v>100</v>
      </c>
      <c r="D95" s="1" t="s">
        <v>167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">
      <c r="A96" s="2" t="s">
        <v>101</v>
      </c>
      <c r="B96" s="3" t="s">
        <v>102</v>
      </c>
      <c r="C96" s="1" t="s">
        <v>103</v>
      </c>
      <c r="D96" s="1" t="s">
        <v>167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">
      <c r="A97" s="2" t="s">
        <v>104</v>
      </c>
      <c r="B97" s="3" t="s">
        <v>105</v>
      </c>
      <c r="C97" s="1" t="s">
        <v>106</v>
      </c>
      <c r="D97" s="1" t="s">
        <v>167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">
      <c r="A98" s="2" t="s">
        <v>107</v>
      </c>
      <c r="B98" s="3" t="s">
        <v>108</v>
      </c>
      <c r="C98" s="1" t="s">
        <v>109</v>
      </c>
      <c r="D98" s="1" t="s">
        <v>167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">
      <c r="A99" s="2" t="s">
        <v>110</v>
      </c>
      <c r="B99" s="3" t="s">
        <v>111</v>
      </c>
      <c r="C99" s="1" t="s">
        <v>112</v>
      </c>
      <c r="D99" s="1" t="s">
        <v>167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">
      <c r="A100" s="2" t="s">
        <v>113</v>
      </c>
      <c r="B100" s="3" t="s">
        <v>114</v>
      </c>
      <c r="C100" s="1" t="s">
        <v>115</v>
      </c>
      <c r="D100" s="1" t="s">
        <v>167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">
      <c r="A101" s="2" t="s">
        <v>113</v>
      </c>
      <c r="B101" s="3" t="s">
        <v>114</v>
      </c>
      <c r="C101" s="1" t="s">
        <v>116</v>
      </c>
      <c r="D101" s="1" t="s">
        <v>167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">
      <c r="A102" s="2" t="s">
        <v>113</v>
      </c>
      <c r="B102" s="3" t="s">
        <v>114</v>
      </c>
      <c r="C102" s="1" t="s">
        <v>117</v>
      </c>
      <c r="D102" s="1" t="s">
        <v>167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">
      <c r="A103" s="2" t="s">
        <v>118</v>
      </c>
      <c r="B103" s="3" t="s">
        <v>119</v>
      </c>
      <c r="C103" s="1" t="s">
        <v>120</v>
      </c>
      <c r="D103" s="1" t="s">
        <v>167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">
      <c r="A104" s="2" t="s">
        <v>121</v>
      </c>
      <c r="B104" s="3" t="s">
        <v>122</v>
      </c>
      <c r="C104" s="1" t="s">
        <v>123</v>
      </c>
      <c r="D104" s="1" t="s">
        <v>167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">
      <c r="A105" s="2" t="s">
        <v>124</v>
      </c>
      <c r="B105" s="3" t="s">
        <v>125</v>
      </c>
      <c r="C105" s="1" t="s">
        <v>126</v>
      </c>
      <c r="D105" s="1" t="s">
        <v>167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">
      <c r="A106" s="2" t="s">
        <v>127</v>
      </c>
      <c r="B106" s="3" t="s">
        <v>128</v>
      </c>
      <c r="C106" s="1" t="s">
        <v>129</v>
      </c>
      <c r="D106" s="1" t="s">
        <v>167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">
      <c r="A107" s="2" t="s">
        <v>130</v>
      </c>
      <c r="B107" s="3" t="s">
        <v>131</v>
      </c>
      <c r="C107" s="1" t="s">
        <v>132</v>
      </c>
      <c r="D107" s="1" t="s">
        <v>167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">
      <c r="A108" s="2" t="s">
        <v>133</v>
      </c>
      <c r="B108" s="3" t="s">
        <v>134</v>
      </c>
      <c r="C108" s="1" t="s">
        <v>135</v>
      </c>
      <c r="D108" s="1" t="s">
        <v>167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">
      <c r="A109" s="2" t="s">
        <v>136</v>
      </c>
      <c r="B109" s="3" t="s">
        <v>137</v>
      </c>
      <c r="C109" s="1" t="s">
        <v>138</v>
      </c>
      <c r="D109" s="1" t="s">
        <v>167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">
      <c r="A110" s="2" t="s">
        <v>139</v>
      </c>
      <c r="B110" s="3" t="s">
        <v>140</v>
      </c>
      <c r="C110" s="1" t="s">
        <v>141</v>
      </c>
      <c r="D110" s="1" t="s">
        <v>167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">
      <c r="A111" s="2" t="s">
        <v>142</v>
      </c>
      <c r="B111" s="3" t="s">
        <v>143</v>
      </c>
      <c r="C111" s="1" t="s">
        <v>144</v>
      </c>
      <c r="D111" s="1" t="s">
        <v>167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">
      <c r="A112" s="2" t="s">
        <v>142</v>
      </c>
      <c r="B112" s="3" t="s">
        <v>143</v>
      </c>
      <c r="C112" s="1" t="s">
        <v>145</v>
      </c>
      <c r="D112" s="1" t="s">
        <v>167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">
      <c r="A113" s="2" t="s">
        <v>146</v>
      </c>
      <c r="B113" s="3" t="s">
        <v>147</v>
      </c>
      <c r="C113" s="1" t="s">
        <v>148</v>
      </c>
      <c r="D113" s="1" t="s">
        <v>167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">
      <c r="A114" s="2" t="s">
        <v>149</v>
      </c>
      <c r="B114" s="3" t="s">
        <v>150</v>
      </c>
      <c r="C114" s="1" t="s">
        <v>151</v>
      </c>
      <c r="D114" s="1" t="s">
        <v>167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">
      <c r="A115" s="2" t="s">
        <v>152</v>
      </c>
      <c r="B115" s="3" t="s">
        <v>153</v>
      </c>
      <c r="C115" s="1" t="s">
        <v>154</v>
      </c>
      <c r="D115" s="1" t="s">
        <v>167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">
      <c r="A116" s="2" t="s">
        <v>155</v>
      </c>
      <c r="B116" s="3" t="s">
        <v>156</v>
      </c>
      <c r="C116" s="1" t="s">
        <v>157</v>
      </c>
      <c r="D116" s="1" t="s">
        <v>167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">
      <c r="A117" s="2" t="s">
        <v>158</v>
      </c>
      <c r="B117" s="3" t="s">
        <v>159</v>
      </c>
      <c r="C117" s="1" t="s">
        <v>160</v>
      </c>
      <c r="D117" s="1" t="s">
        <v>167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">
      <c r="A118" s="2" t="s">
        <v>161</v>
      </c>
      <c r="B118" s="3" t="s">
        <v>162</v>
      </c>
      <c r="C118" s="1" t="s">
        <v>163</v>
      </c>
      <c r="D118" s="1" t="s">
        <v>167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">
      <c r="A119" s="2" t="s">
        <v>164</v>
      </c>
      <c r="B119" s="3" t="s">
        <v>165</v>
      </c>
      <c r="C119" s="1" t="s">
        <v>166</v>
      </c>
      <c r="D119" s="1" t="s">
        <v>167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">
      <c r="A120" s="2" t="s">
        <v>7</v>
      </c>
      <c r="B120" s="3" t="s">
        <v>8</v>
      </c>
      <c r="C120" s="1" t="s">
        <v>9</v>
      </c>
      <c r="D120" s="1" t="s">
        <v>168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">
      <c r="A121" s="2" t="s">
        <v>11</v>
      </c>
      <c r="B121" s="3" t="s">
        <v>12</v>
      </c>
      <c r="C121" s="1" t="s">
        <v>13</v>
      </c>
      <c r="D121" s="1" t="s">
        <v>168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">
      <c r="A122" s="2" t="s">
        <v>14</v>
      </c>
      <c r="B122" s="3" t="s">
        <v>15</v>
      </c>
      <c r="C122" s="1" t="s">
        <v>16</v>
      </c>
      <c r="D122" s="1" t="s">
        <v>168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">
      <c r="A123" s="2" t="s">
        <v>17</v>
      </c>
      <c r="B123" s="3" t="s">
        <v>18</v>
      </c>
      <c r="C123" s="1" t="s">
        <v>19</v>
      </c>
      <c r="D123" s="1" t="s">
        <v>168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">
      <c r="A124" s="2" t="s">
        <v>20</v>
      </c>
      <c r="B124" s="3" t="s">
        <v>21</v>
      </c>
      <c r="C124" s="1" t="s">
        <v>22</v>
      </c>
      <c r="D124" s="1" t="s">
        <v>168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">
      <c r="A125" s="2" t="s">
        <v>20</v>
      </c>
      <c r="B125" s="3" t="s">
        <v>21</v>
      </c>
      <c r="C125" s="1" t="s">
        <v>23</v>
      </c>
      <c r="D125" s="1" t="s">
        <v>168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">
      <c r="A126" s="2" t="s">
        <v>20</v>
      </c>
      <c r="B126" s="3" t="s">
        <v>21</v>
      </c>
      <c r="C126" s="1" t="s">
        <v>24</v>
      </c>
      <c r="D126" s="1" t="s">
        <v>168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">
      <c r="A127" s="2" t="s">
        <v>20</v>
      </c>
      <c r="B127" s="3" t="s">
        <v>21</v>
      </c>
      <c r="C127" s="1" t="s">
        <v>25</v>
      </c>
      <c r="D127" s="1" t="s">
        <v>168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">
      <c r="A128" s="2" t="s">
        <v>26</v>
      </c>
      <c r="B128" s="3" t="s">
        <v>27</v>
      </c>
      <c r="C128" s="1" t="s">
        <v>28</v>
      </c>
      <c r="D128" s="1" t="s">
        <v>168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">
      <c r="A129" s="2" t="s">
        <v>29</v>
      </c>
      <c r="B129" s="3" t="s">
        <v>30</v>
      </c>
      <c r="C129" s="1" t="s">
        <v>31</v>
      </c>
      <c r="D129" s="1" t="s">
        <v>168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">
      <c r="A130" s="2" t="s">
        <v>32</v>
      </c>
      <c r="B130" s="3" t="s">
        <v>33</v>
      </c>
      <c r="C130" s="1" t="s">
        <v>34</v>
      </c>
      <c r="D130" s="1" t="s">
        <v>168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3">
      <c r="A131" s="2" t="s">
        <v>35</v>
      </c>
      <c r="B131" s="3" t="s">
        <v>36</v>
      </c>
      <c r="C131" s="1" t="s">
        <v>37</v>
      </c>
      <c r="D131" s="1" t="s">
        <v>168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3">
      <c r="A132" s="2" t="s">
        <v>35</v>
      </c>
      <c r="B132" s="3" t="s">
        <v>36</v>
      </c>
      <c r="C132" s="1" t="s">
        <v>38</v>
      </c>
      <c r="D132" s="1" t="s">
        <v>168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">
      <c r="A133" s="2" t="s">
        <v>39</v>
      </c>
      <c r="B133" s="3" t="s">
        <v>40</v>
      </c>
      <c r="C133" s="1" t="s">
        <v>41</v>
      </c>
      <c r="D133" s="1" t="s">
        <v>168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">
      <c r="A134" s="2" t="s">
        <v>42</v>
      </c>
      <c r="B134" s="3" t="s">
        <v>43</v>
      </c>
      <c r="C134" s="1" t="s">
        <v>44</v>
      </c>
      <c r="D134" s="1" t="s">
        <v>168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">
      <c r="A135" s="2" t="s">
        <v>45</v>
      </c>
      <c r="B135" s="3" t="s">
        <v>46</v>
      </c>
      <c r="C135" s="1" t="s">
        <v>47</v>
      </c>
      <c r="D135" s="1" t="s">
        <v>168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">
      <c r="A136" s="2" t="s">
        <v>48</v>
      </c>
      <c r="B136" s="3" t="s">
        <v>49</v>
      </c>
      <c r="C136" s="1" t="s">
        <v>50</v>
      </c>
      <c r="D136" s="1" t="s">
        <v>168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">
      <c r="A137" s="2" t="s">
        <v>51</v>
      </c>
      <c r="B137" s="3" t="s">
        <v>52</v>
      </c>
      <c r="C137" s="1" t="s">
        <v>53</v>
      </c>
      <c r="D137" s="1" t="s">
        <v>168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">
      <c r="A138" s="2" t="s">
        <v>51</v>
      </c>
      <c r="B138" s="3" t="s">
        <v>52</v>
      </c>
      <c r="C138" s="1" t="s">
        <v>54</v>
      </c>
      <c r="D138" s="1" t="s">
        <v>168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">
      <c r="A139" s="2" t="s">
        <v>55</v>
      </c>
      <c r="B139" s="3" t="s">
        <v>56</v>
      </c>
      <c r="C139" s="1" t="s">
        <v>57</v>
      </c>
      <c r="D139" s="1" t="s">
        <v>168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">
      <c r="A140" s="2" t="s">
        <v>58</v>
      </c>
      <c r="B140" s="3" t="s">
        <v>59</v>
      </c>
      <c r="C140" s="1" t="s">
        <v>60</v>
      </c>
      <c r="D140" s="1" t="s">
        <v>168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">
      <c r="A141" s="2" t="s">
        <v>61</v>
      </c>
      <c r="B141" s="3" t="s">
        <v>62</v>
      </c>
      <c r="C141" s="1" t="s">
        <v>63</v>
      </c>
      <c r="D141" s="1" t="s">
        <v>168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">
      <c r="A142" s="2" t="s">
        <v>64</v>
      </c>
      <c r="B142" s="3" t="s">
        <v>65</v>
      </c>
      <c r="C142" s="1" t="s">
        <v>66</v>
      </c>
      <c r="D142" s="1" t="s">
        <v>168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">
      <c r="A143" s="2" t="s">
        <v>67</v>
      </c>
      <c r="B143" s="3" t="s">
        <v>68</v>
      </c>
      <c r="C143" s="1" t="s">
        <v>69</v>
      </c>
      <c r="D143" s="1" t="s">
        <v>168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">
      <c r="A144" s="2" t="s">
        <v>70</v>
      </c>
      <c r="B144" s="3" t="s">
        <v>71</v>
      </c>
      <c r="C144" s="1" t="s">
        <v>72</v>
      </c>
      <c r="D144" s="1" t="s">
        <v>168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">
      <c r="A145" s="2" t="s">
        <v>70</v>
      </c>
      <c r="B145" s="3" t="s">
        <v>71</v>
      </c>
      <c r="C145" s="1" t="s">
        <v>73</v>
      </c>
      <c r="D145" s="1" t="s">
        <v>168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">
      <c r="A146" s="2" t="s">
        <v>74</v>
      </c>
      <c r="B146" s="3" t="s">
        <v>75</v>
      </c>
      <c r="C146" s="1" t="s">
        <v>76</v>
      </c>
      <c r="D146" s="1" t="s">
        <v>168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">
      <c r="A147" s="2" t="s">
        <v>77</v>
      </c>
      <c r="B147" s="3" t="s">
        <v>78</v>
      </c>
      <c r="C147" s="1" t="s">
        <v>79</v>
      </c>
      <c r="D147" s="1" t="s">
        <v>168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">
      <c r="A148" s="2" t="s">
        <v>80</v>
      </c>
      <c r="B148" s="3" t="s">
        <v>81</v>
      </c>
      <c r="C148" s="1" t="s">
        <v>82</v>
      </c>
      <c r="D148" s="1" t="s">
        <v>168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">
      <c r="A149" s="2" t="s">
        <v>83</v>
      </c>
      <c r="B149" s="3" t="s">
        <v>84</v>
      </c>
      <c r="C149" s="1" t="s">
        <v>85</v>
      </c>
      <c r="D149" s="1" t="s">
        <v>168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">
      <c r="A150" s="2" t="s">
        <v>86</v>
      </c>
      <c r="B150" s="3" t="s">
        <v>87</v>
      </c>
      <c r="C150" s="1" t="s">
        <v>88</v>
      </c>
      <c r="D150" s="1" t="s">
        <v>168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">
      <c r="A151" s="2" t="s">
        <v>89</v>
      </c>
      <c r="B151" s="3" t="s">
        <v>90</v>
      </c>
      <c r="C151" s="1" t="s">
        <v>91</v>
      </c>
      <c r="D151" s="1" t="s">
        <v>168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">
      <c r="A152" s="2" t="s">
        <v>92</v>
      </c>
      <c r="B152" s="3" t="s">
        <v>93</v>
      </c>
      <c r="C152" s="1" t="s">
        <v>94</v>
      </c>
      <c r="D152" s="1" t="s">
        <v>168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">
      <c r="A153" s="2" t="s">
        <v>95</v>
      </c>
      <c r="B153" s="3" t="s">
        <v>96</v>
      </c>
      <c r="C153" s="1" t="s">
        <v>97</v>
      </c>
      <c r="D153" s="1" t="s">
        <v>168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">
      <c r="A154" s="2" t="s">
        <v>98</v>
      </c>
      <c r="B154" s="3" t="s">
        <v>99</v>
      </c>
      <c r="C154" s="1" t="s">
        <v>100</v>
      </c>
      <c r="D154" s="1" t="s">
        <v>168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">
      <c r="A155" s="2" t="s">
        <v>101</v>
      </c>
      <c r="B155" s="3" t="s">
        <v>102</v>
      </c>
      <c r="C155" s="1" t="s">
        <v>103</v>
      </c>
      <c r="D155" s="1" t="s">
        <v>168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">
      <c r="A156" s="2" t="s">
        <v>104</v>
      </c>
      <c r="B156" s="3" t="s">
        <v>105</v>
      </c>
      <c r="C156" s="1" t="s">
        <v>106</v>
      </c>
      <c r="D156" s="1" t="s">
        <v>168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">
      <c r="A157" s="2" t="s">
        <v>107</v>
      </c>
      <c r="B157" s="3" t="s">
        <v>108</v>
      </c>
      <c r="C157" s="1" t="s">
        <v>109</v>
      </c>
      <c r="D157" s="1" t="s">
        <v>168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">
      <c r="A158" s="2" t="s">
        <v>110</v>
      </c>
      <c r="B158" s="3" t="s">
        <v>111</v>
      </c>
      <c r="C158" s="1" t="s">
        <v>112</v>
      </c>
      <c r="D158" s="1" t="s">
        <v>168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">
      <c r="A159" s="2" t="s">
        <v>113</v>
      </c>
      <c r="B159" s="3" t="s">
        <v>114</v>
      </c>
      <c r="C159" s="1" t="s">
        <v>115</v>
      </c>
      <c r="D159" s="1" t="s">
        <v>168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">
      <c r="A160" s="2" t="s">
        <v>113</v>
      </c>
      <c r="B160" s="3" t="s">
        <v>114</v>
      </c>
      <c r="C160" s="1" t="s">
        <v>116</v>
      </c>
      <c r="D160" s="1" t="s">
        <v>168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">
      <c r="A161" s="2" t="s">
        <v>113</v>
      </c>
      <c r="B161" s="3" t="s">
        <v>114</v>
      </c>
      <c r="C161" s="1" t="s">
        <v>117</v>
      </c>
      <c r="D161" s="1" t="s">
        <v>168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">
      <c r="A162" s="2" t="s">
        <v>118</v>
      </c>
      <c r="B162" s="3" t="s">
        <v>119</v>
      </c>
      <c r="C162" s="1" t="s">
        <v>120</v>
      </c>
      <c r="D162" s="1" t="s">
        <v>168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">
      <c r="A163" s="2" t="s">
        <v>121</v>
      </c>
      <c r="B163" s="3" t="s">
        <v>122</v>
      </c>
      <c r="C163" s="1" t="s">
        <v>123</v>
      </c>
      <c r="D163" s="1" t="s">
        <v>168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">
      <c r="A164" s="2" t="s">
        <v>124</v>
      </c>
      <c r="B164" s="3" t="s">
        <v>125</v>
      </c>
      <c r="C164" s="1" t="s">
        <v>126</v>
      </c>
      <c r="D164" s="1" t="s">
        <v>168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">
      <c r="A165" s="2" t="s">
        <v>127</v>
      </c>
      <c r="B165" s="3" t="s">
        <v>128</v>
      </c>
      <c r="C165" s="1" t="s">
        <v>129</v>
      </c>
      <c r="D165" s="1" t="s">
        <v>168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">
      <c r="A166" s="2" t="s">
        <v>130</v>
      </c>
      <c r="B166" s="3" t="s">
        <v>131</v>
      </c>
      <c r="C166" s="1" t="s">
        <v>132</v>
      </c>
      <c r="D166" s="1" t="s">
        <v>168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">
      <c r="A167" s="2" t="s">
        <v>133</v>
      </c>
      <c r="B167" s="3" t="s">
        <v>134</v>
      </c>
      <c r="C167" s="1" t="s">
        <v>135</v>
      </c>
      <c r="D167" s="1" t="s">
        <v>168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">
      <c r="A168" s="2" t="s">
        <v>136</v>
      </c>
      <c r="B168" s="3" t="s">
        <v>137</v>
      </c>
      <c r="C168" s="1" t="s">
        <v>138</v>
      </c>
      <c r="D168" s="1" t="s">
        <v>168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">
      <c r="A169" s="2" t="s">
        <v>139</v>
      </c>
      <c r="B169" s="3" t="s">
        <v>140</v>
      </c>
      <c r="C169" s="1" t="s">
        <v>141</v>
      </c>
      <c r="D169" s="1" t="s">
        <v>168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">
      <c r="A170" s="2" t="s">
        <v>142</v>
      </c>
      <c r="B170" s="3" t="s">
        <v>143</v>
      </c>
      <c r="C170" s="1" t="s">
        <v>144</v>
      </c>
      <c r="D170" s="1" t="s">
        <v>168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">
      <c r="A171" s="2" t="s">
        <v>142</v>
      </c>
      <c r="B171" s="3" t="s">
        <v>143</v>
      </c>
      <c r="C171" s="1" t="s">
        <v>145</v>
      </c>
      <c r="D171" s="1" t="s">
        <v>168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">
      <c r="A172" s="2" t="s">
        <v>146</v>
      </c>
      <c r="B172" s="3" t="s">
        <v>147</v>
      </c>
      <c r="C172" s="1" t="s">
        <v>148</v>
      </c>
      <c r="D172" s="1" t="s">
        <v>168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">
      <c r="A173" s="2" t="s">
        <v>149</v>
      </c>
      <c r="B173" s="3" t="s">
        <v>150</v>
      </c>
      <c r="C173" s="1" t="s">
        <v>151</v>
      </c>
      <c r="D173" s="1" t="s">
        <v>168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">
      <c r="A174" s="2" t="s">
        <v>152</v>
      </c>
      <c r="B174" s="3" t="s">
        <v>153</v>
      </c>
      <c r="C174" s="1" t="s">
        <v>154</v>
      </c>
      <c r="D174" s="1" t="s">
        <v>168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">
      <c r="A175" s="2" t="s">
        <v>155</v>
      </c>
      <c r="B175" s="3" t="s">
        <v>156</v>
      </c>
      <c r="C175" s="1" t="s">
        <v>157</v>
      </c>
      <c r="D175" s="1" t="s">
        <v>168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">
      <c r="A176" s="2" t="s">
        <v>158</v>
      </c>
      <c r="B176" s="3" t="s">
        <v>159</v>
      </c>
      <c r="C176" s="1" t="s">
        <v>160</v>
      </c>
      <c r="D176" s="1" t="s">
        <v>168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">
      <c r="A177" s="2" t="s">
        <v>161</v>
      </c>
      <c r="B177" s="3" t="s">
        <v>162</v>
      </c>
      <c r="C177" s="1" t="s">
        <v>163</v>
      </c>
      <c r="D177" s="1" t="s">
        <v>168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">
      <c r="A178" s="2" t="s">
        <v>164</v>
      </c>
      <c r="B178" s="3" t="s">
        <v>165</v>
      </c>
      <c r="C178" s="1" t="s">
        <v>166</v>
      </c>
      <c r="D178" s="1" t="s">
        <v>168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">
      <c r="A179" s="2" t="s">
        <v>7</v>
      </c>
      <c r="B179" s="3" t="s">
        <v>8</v>
      </c>
      <c r="C179" s="1" t="s">
        <v>9</v>
      </c>
      <c r="D179" s="1" t="s">
        <v>169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">
      <c r="A180" s="2" t="s">
        <v>11</v>
      </c>
      <c r="B180" s="3" t="s">
        <v>12</v>
      </c>
      <c r="C180" s="1" t="s">
        <v>13</v>
      </c>
      <c r="D180" s="1" t="s">
        <v>169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">
      <c r="A181" s="2" t="s">
        <v>14</v>
      </c>
      <c r="B181" s="3" t="s">
        <v>15</v>
      </c>
      <c r="C181" s="1" t="s">
        <v>16</v>
      </c>
      <c r="D181" s="1" t="s">
        <v>169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">
      <c r="A182" s="2" t="s">
        <v>17</v>
      </c>
      <c r="B182" s="3" t="s">
        <v>18</v>
      </c>
      <c r="C182" s="1" t="s">
        <v>19</v>
      </c>
      <c r="D182" s="1" t="s">
        <v>169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">
      <c r="A183" s="2" t="s">
        <v>20</v>
      </c>
      <c r="B183" s="3" t="s">
        <v>21</v>
      </c>
      <c r="C183" s="1" t="s">
        <v>22</v>
      </c>
      <c r="D183" s="1" t="s">
        <v>169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">
      <c r="A184" s="2" t="s">
        <v>20</v>
      </c>
      <c r="B184" s="3" t="s">
        <v>21</v>
      </c>
      <c r="C184" s="1" t="s">
        <v>23</v>
      </c>
      <c r="D184" s="1" t="s">
        <v>169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">
      <c r="A185" s="2" t="s">
        <v>20</v>
      </c>
      <c r="B185" s="3" t="s">
        <v>21</v>
      </c>
      <c r="C185" s="1" t="s">
        <v>24</v>
      </c>
      <c r="D185" s="1" t="s">
        <v>169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">
      <c r="A186" s="2" t="s">
        <v>20</v>
      </c>
      <c r="B186" s="3" t="s">
        <v>21</v>
      </c>
      <c r="C186" s="1" t="s">
        <v>25</v>
      </c>
      <c r="D186" s="1" t="s">
        <v>169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">
      <c r="A187" s="2" t="s">
        <v>26</v>
      </c>
      <c r="B187" s="3" t="s">
        <v>27</v>
      </c>
      <c r="C187" s="1" t="s">
        <v>28</v>
      </c>
      <c r="D187" s="1" t="s">
        <v>169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">
      <c r="A188" s="2" t="s">
        <v>29</v>
      </c>
      <c r="B188" s="3" t="s">
        <v>30</v>
      </c>
      <c r="C188" s="1" t="s">
        <v>31</v>
      </c>
      <c r="D188" s="1" t="s">
        <v>169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">
      <c r="A189" s="2" t="s">
        <v>32</v>
      </c>
      <c r="B189" s="3" t="s">
        <v>33</v>
      </c>
      <c r="C189" s="1" t="s">
        <v>34</v>
      </c>
      <c r="D189" s="1" t="s">
        <v>169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">
      <c r="A190" s="2" t="s">
        <v>35</v>
      </c>
      <c r="B190" s="3" t="s">
        <v>36</v>
      </c>
      <c r="C190" s="1" t="s">
        <v>37</v>
      </c>
      <c r="D190" s="1" t="s">
        <v>169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">
      <c r="A191" s="2" t="s">
        <v>35</v>
      </c>
      <c r="B191" s="3" t="s">
        <v>36</v>
      </c>
      <c r="C191" s="1" t="s">
        <v>38</v>
      </c>
      <c r="D191" s="1" t="s">
        <v>169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">
      <c r="A192" s="2" t="s">
        <v>39</v>
      </c>
      <c r="B192" s="3" t="s">
        <v>40</v>
      </c>
      <c r="C192" s="1" t="s">
        <v>41</v>
      </c>
      <c r="D192" s="1" t="s">
        <v>169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">
      <c r="A193" s="2" t="s">
        <v>42</v>
      </c>
      <c r="B193" s="3" t="s">
        <v>43</v>
      </c>
      <c r="C193" s="1" t="s">
        <v>44</v>
      </c>
      <c r="D193" s="1" t="s">
        <v>169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">
      <c r="A194" s="2" t="s">
        <v>45</v>
      </c>
      <c r="B194" s="3" t="s">
        <v>46</v>
      </c>
      <c r="C194" s="1" t="s">
        <v>47</v>
      </c>
      <c r="D194" s="1" t="s">
        <v>169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3">
      <c r="A195" s="2" t="s">
        <v>48</v>
      </c>
      <c r="B195" s="3" t="s">
        <v>49</v>
      </c>
      <c r="C195" s="1" t="s">
        <v>50</v>
      </c>
      <c r="D195" s="1" t="s">
        <v>169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3">
      <c r="A196" s="2" t="s">
        <v>51</v>
      </c>
      <c r="B196" s="3" t="s">
        <v>52</v>
      </c>
      <c r="C196" s="1" t="s">
        <v>53</v>
      </c>
      <c r="D196" s="1" t="s">
        <v>169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">
      <c r="A197" s="2" t="s">
        <v>51</v>
      </c>
      <c r="B197" s="3" t="s">
        <v>52</v>
      </c>
      <c r="C197" s="1" t="s">
        <v>54</v>
      </c>
      <c r="D197" s="1" t="s">
        <v>169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">
      <c r="A198" s="2" t="s">
        <v>55</v>
      </c>
      <c r="B198" s="3" t="s">
        <v>56</v>
      </c>
      <c r="C198" s="1" t="s">
        <v>57</v>
      </c>
      <c r="D198" s="1" t="s">
        <v>169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">
      <c r="A199" s="2" t="s">
        <v>58</v>
      </c>
      <c r="B199" s="3" t="s">
        <v>59</v>
      </c>
      <c r="C199" s="1" t="s">
        <v>60</v>
      </c>
      <c r="D199" s="1" t="s">
        <v>169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">
      <c r="A200" s="2" t="s">
        <v>61</v>
      </c>
      <c r="B200" s="3" t="s">
        <v>62</v>
      </c>
      <c r="C200" s="1" t="s">
        <v>63</v>
      </c>
      <c r="D200" s="1" t="s">
        <v>169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">
      <c r="A201" s="2" t="s">
        <v>64</v>
      </c>
      <c r="B201" s="3" t="s">
        <v>65</v>
      </c>
      <c r="C201" s="1" t="s">
        <v>66</v>
      </c>
      <c r="D201" s="1" t="s">
        <v>169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">
      <c r="A202" s="2" t="s">
        <v>67</v>
      </c>
      <c r="B202" s="3" t="s">
        <v>68</v>
      </c>
      <c r="C202" s="1" t="s">
        <v>69</v>
      </c>
      <c r="D202" s="1" t="s">
        <v>169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">
      <c r="A203" s="2" t="s">
        <v>70</v>
      </c>
      <c r="B203" s="3" t="s">
        <v>71</v>
      </c>
      <c r="C203" s="1" t="s">
        <v>72</v>
      </c>
      <c r="D203" s="1" t="s">
        <v>169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">
      <c r="A204" s="2" t="s">
        <v>70</v>
      </c>
      <c r="B204" s="3" t="s">
        <v>71</v>
      </c>
      <c r="C204" s="1" t="s">
        <v>73</v>
      </c>
      <c r="D204" s="1" t="s">
        <v>169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">
      <c r="A205" s="2" t="s">
        <v>74</v>
      </c>
      <c r="B205" s="3" t="s">
        <v>75</v>
      </c>
      <c r="C205" s="1" t="s">
        <v>76</v>
      </c>
      <c r="D205" s="1" t="s">
        <v>169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">
      <c r="A206" s="2" t="s">
        <v>77</v>
      </c>
      <c r="B206" s="3" t="s">
        <v>78</v>
      </c>
      <c r="C206" s="1" t="s">
        <v>79</v>
      </c>
      <c r="D206" s="1" t="s">
        <v>169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">
      <c r="A207" s="2" t="s">
        <v>80</v>
      </c>
      <c r="B207" s="3" t="s">
        <v>81</v>
      </c>
      <c r="C207" s="1" t="s">
        <v>82</v>
      </c>
      <c r="D207" s="1" t="s">
        <v>169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">
      <c r="A208" s="2" t="s">
        <v>83</v>
      </c>
      <c r="B208" s="3" t="s">
        <v>84</v>
      </c>
      <c r="C208" s="1" t="s">
        <v>85</v>
      </c>
      <c r="D208" s="1" t="s">
        <v>169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">
      <c r="A209" s="2" t="s">
        <v>86</v>
      </c>
      <c r="B209" s="3" t="s">
        <v>87</v>
      </c>
      <c r="C209" s="1" t="s">
        <v>88</v>
      </c>
      <c r="D209" s="1" t="s">
        <v>169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">
      <c r="A210" s="2" t="s">
        <v>89</v>
      </c>
      <c r="B210" s="3" t="s">
        <v>90</v>
      </c>
      <c r="C210" s="1" t="s">
        <v>91</v>
      </c>
      <c r="D210" s="1" t="s">
        <v>169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">
      <c r="A211" s="2" t="s">
        <v>92</v>
      </c>
      <c r="B211" s="3" t="s">
        <v>93</v>
      </c>
      <c r="C211" s="1" t="s">
        <v>94</v>
      </c>
      <c r="D211" s="1" t="s">
        <v>169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">
      <c r="A212" s="2" t="s">
        <v>95</v>
      </c>
      <c r="B212" s="3" t="s">
        <v>96</v>
      </c>
      <c r="C212" s="1" t="s">
        <v>97</v>
      </c>
      <c r="D212" s="1" t="s">
        <v>169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">
      <c r="A213" s="2" t="s">
        <v>98</v>
      </c>
      <c r="B213" s="3" t="s">
        <v>99</v>
      </c>
      <c r="C213" s="1" t="s">
        <v>100</v>
      </c>
      <c r="D213" s="1" t="s">
        <v>169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">
      <c r="A214" s="2" t="s">
        <v>101</v>
      </c>
      <c r="B214" s="3" t="s">
        <v>102</v>
      </c>
      <c r="C214" s="1" t="s">
        <v>103</v>
      </c>
      <c r="D214" s="1" t="s">
        <v>169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">
      <c r="A215" s="2" t="s">
        <v>104</v>
      </c>
      <c r="B215" s="3" t="s">
        <v>105</v>
      </c>
      <c r="C215" s="1" t="s">
        <v>106</v>
      </c>
      <c r="D215" s="1" t="s">
        <v>169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">
      <c r="A216" s="2" t="s">
        <v>107</v>
      </c>
      <c r="B216" s="3" t="s">
        <v>108</v>
      </c>
      <c r="C216" s="1" t="s">
        <v>109</v>
      </c>
      <c r="D216" s="1" t="s">
        <v>169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">
      <c r="A217" s="2" t="s">
        <v>110</v>
      </c>
      <c r="B217" s="3" t="s">
        <v>111</v>
      </c>
      <c r="C217" s="1" t="s">
        <v>112</v>
      </c>
      <c r="D217" s="1" t="s">
        <v>169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">
      <c r="A218" s="2" t="s">
        <v>113</v>
      </c>
      <c r="B218" s="3" t="s">
        <v>114</v>
      </c>
      <c r="C218" s="1" t="s">
        <v>115</v>
      </c>
      <c r="D218" s="1" t="s">
        <v>169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">
      <c r="A219" s="2" t="s">
        <v>113</v>
      </c>
      <c r="B219" s="3" t="s">
        <v>114</v>
      </c>
      <c r="C219" s="1" t="s">
        <v>116</v>
      </c>
      <c r="D219" s="1" t="s">
        <v>169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">
      <c r="A220" s="2" t="s">
        <v>113</v>
      </c>
      <c r="B220" s="3" t="s">
        <v>114</v>
      </c>
      <c r="C220" s="1" t="s">
        <v>117</v>
      </c>
      <c r="D220" s="1" t="s">
        <v>169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">
      <c r="A221" s="2" t="s">
        <v>118</v>
      </c>
      <c r="B221" s="3" t="s">
        <v>119</v>
      </c>
      <c r="C221" s="1" t="s">
        <v>120</v>
      </c>
      <c r="D221" s="1" t="s">
        <v>169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">
      <c r="A222" s="2" t="s">
        <v>121</v>
      </c>
      <c r="B222" s="3" t="s">
        <v>122</v>
      </c>
      <c r="C222" s="1" t="s">
        <v>123</v>
      </c>
      <c r="D222" s="1" t="s">
        <v>169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">
      <c r="A223" s="2" t="s">
        <v>124</v>
      </c>
      <c r="B223" s="3" t="s">
        <v>125</v>
      </c>
      <c r="C223" s="1" t="s">
        <v>126</v>
      </c>
      <c r="D223" s="1" t="s">
        <v>169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">
      <c r="A224" s="2" t="s">
        <v>127</v>
      </c>
      <c r="B224" s="3" t="s">
        <v>128</v>
      </c>
      <c r="C224" s="1" t="s">
        <v>129</v>
      </c>
      <c r="D224" s="1" t="s">
        <v>169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">
      <c r="A225" s="2" t="s">
        <v>130</v>
      </c>
      <c r="B225" s="3" t="s">
        <v>131</v>
      </c>
      <c r="C225" s="1" t="s">
        <v>132</v>
      </c>
      <c r="D225" s="1" t="s">
        <v>169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">
      <c r="A226" s="2" t="s">
        <v>133</v>
      </c>
      <c r="B226" s="3" t="s">
        <v>134</v>
      </c>
      <c r="C226" s="1" t="s">
        <v>135</v>
      </c>
      <c r="D226" s="1" t="s">
        <v>169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">
      <c r="A227" s="2" t="s">
        <v>136</v>
      </c>
      <c r="B227" s="3" t="s">
        <v>137</v>
      </c>
      <c r="C227" s="1" t="s">
        <v>138</v>
      </c>
      <c r="D227" s="1" t="s">
        <v>169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">
      <c r="A228" s="2" t="s">
        <v>139</v>
      </c>
      <c r="B228" s="3" t="s">
        <v>140</v>
      </c>
      <c r="C228" s="1" t="s">
        <v>141</v>
      </c>
      <c r="D228" s="1" t="s">
        <v>169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">
      <c r="A229" s="2" t="s">
        <v>142</v>
      </c>
      <c r="B229" s="3" t="s">
        <v>143</v>
      </c>
      <c r="C229" s="1" t="s">
        <v>144</v>
      </c>
      <c r="D229" s="1" t="s">
        <v>169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">
      <c r="A230" s="2" t="s">
        <v>142</v>
      </c>
      <c r="B230" s="3" t="s">
        <v>143</v>
      </c>
      <c r="C230" s="1" t="s">
        <v>145</v>
      </c>
      <c r="D230" s="1" t="s">
        <v>169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">
      <c r="A231" s="2" t="s">
        <v>146</v>
      </c>
      <c r="B231" s="3" t="s">
        <v>147</v>
      </c>
      <c r="C231" s="1" t="s">
        <v>148</v>
      </c>
      <c r="D231" s="1" t="s">
        <v>169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">
      <c r="A232" s="2" t="s">
        <v>149</v>
      </c>
      <c r="B232" s="3" t="s">
        <v>150</v>
      </c>
      <c r="C232" s="1" t="s">
        <v>151</v>
      </c>
      <c r="D232" s="1" t="s">
        <v>169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">
      <c r="A233" s="2" t="s">
        <v>152</v>
      </c>
      <c r="B233" s="3" t="s">
        <v>153</v>
      </c>
      <c r="C233" s="1" t="s">
        <v>154</v>
      </c>
      <c r="D233" s="1" t="s">
        <v>169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">
      <c r="A234" s="2" t="s">
        <v>155</v>
      </c>
      <c r="B234" s="3" t="s">
        <v>156</v>
      </c>
      <c r="C234" s="1" t="s">
        <v>157</v>
      </c>
      <c r="D234" s="1" t="s">
        <v>169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">
      <c r="A235" s="2" t="s">
        <v>158</v>
      </c>
      <c r="B235" s="3" t="s">
        <v>159</v>
      </c>
      <c r="C235" s="1" t="s">
        <v>160</v>
      </c>
      <c r="D235" s="1" t="s">
        <v>169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">
      <c r="A236" s="2" t="s">
        <v>161</v>
      </c>
      <c r="B236" s="3" t="s">
        <v>162</v>
      </c>
      <c r="C236" s="1" t="s">
        <v>163</v>
      </c>
      <c r="D236" s="1" t="s">
        <v>169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">
      <c r="A237" s="2" t="s">
        <v>164</v>
      </c>
      <c r="B237" s="3" t="s">
        <v>165</v>
      </c>
      <c r="C237" s="1" t="s">
        <v>166</v>
      </c>
      <c r="D237" s="1" t="s">
        <v>169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">
      <c r="A238" s="2" t="s">
        <v>7</v>
      </c>
      <c r="B238" s="3" t="s">
        <v>8</v>
      </c>
      <c r="C238" s="1" t="s">
        <v>9</v>
      </c>
      <c r="D238" s="1" t="s">
        <v>170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">
      <c r="A239" s="2" t="s">
        <v>11</v>
      </c>
      <c r="B239" s="3" t="s">
        <v>12</v>
      </c>
      <c r="C239" s="1" t="s">
        <v>13</v>
      </c>
      <c r="D239" s="1" t="s">
        <v>170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">
      <c r="A240" s="2" t="s">
        <v>14</v>
      </c>
      <c r="B240" s="3" t="s">
        <v>15</v>
      </c>
      <c r="C240" s="1" t="s">
        <v>16</v>
      </c>
      <c r="D240" s="1" t="s">
        <v>170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">
      <c r="A241" s="2" t="s">
        <v>17</v>
      </c>
      <c r="B241" s="3" t="s">
        <v>18</v>
      </c>
      <c r="C241" s="1" t="s">
        <v>19</v>
      </c>
      <c r="D241" s="1" t="s">
        <v>170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">
      <c r="A242" s="2" t="s">
        <v>20</v>
      </c>
      <c r="B242" s="3" t="s">
        <v>21</v>
      </c>
      <c r="C242" s="1" t="s">
        <v>22</v>
      </c>
      <c r="D242" s="1" t="s">
        <v>170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">
      <c r="A243" s="2" t="s">
        <v>20</v>
      </c>
      <c r="B243" s="3" t="s">
        <v>21</v>
      </c>
      <c r="C243" s="1" t="s">
        <v>23</v>
      </c>
      <c r="D243" s="1" t="s">
        <v>170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">
      <c r="A244" s="2" t="s">
        <v>20</v>
      </c>
      <c r="B244" s="3" t="s">
        <v>21</v>
      </c>
      <c r="C244" s="1" t="s">
        <v>24</v>
      </c>
      <c r="D244" s="1" t="s">
        <v>170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">
      <c r="A245" s="2" t="s">
        <v>20</v>
      </c>
      <c r="B245" s="3" t="s">
        <v>21</v>
      </c>
      <c r="C245" s="1" t="s">
        <v>25</v>
      </c>
      <c r="D245" s="1" t="s">
        <v>170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">
      <c r="A246" s="2" t="s">
        <v>26</v>
      </c>
      <c r="B246" s="3" t="s">
        <v>27</v>
      </c>
      <c r="C246" s="1" t="s">
        <v>28</v>
      </c>
      <c r="D246" s="1" t="s">
        <v>170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">
      <c r="A247" s="2" t="s">
        <v>29</v>
      </c>
      <c r="B247" s="3" t="s">
        <v>30</v>
      </c>
      <c r="C247" s="1" t="s">
        <v>31</v>
      </c>
      <c r="D247" s="1" t="s">
        <v>170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">
      <c r="A248" s="2" t="s">
        <v>32</v>
      </c>
      <c r="B248" s="3" t="s">
        <v>33</v>
      </c>
      <c r="C248" s="1" t="s">
        <v>34</v>
      </c>
      <c r="D248" s="1" t="s">
        <v>170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">
      <c r="A249" s="2" t="s">
        <v>35</v>
      </c>
      <c r="B249" s="3" t="s">
        <v>36</v>
      </c>
      <c r="C249" s="1" t="s">
        <v>37</v>
      </c>
      <c r="D249" s="1" t="s">
        <v>170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">
      <c r="A250" s="2" t="s">
        <v>35</v>
      </c>
      <c r="B250" s="3" t="s">
        <v>36</v>
      </c>
      <c r="C250" s="1" t="s">
        <v>38</v>
      </c>
      <c r="D250" s="1" t="s">
        <v>170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">
      <c r="A251" s="2" t="s">
        <v>39</v>
      </c>
      <c r="B251" s="3" t="s">
        <v>40</v>
      </c>
      <c r="C251" s="1" t="s">
        <v>41</v>
      </c>
      <c r="D251" s="1" t="s">
        <v>170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">
      <c r="A252" s="2" t="s">
        <v>42</v>
      </c>
      <c r="B252" s="3" t="s">
        <v>43</v>
      </c>
      <c r="C252" s="1" t="s">
        <v>44</v>
      </c>
      <c r="D252" s="1" t="s">
        <v>170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">
      <c r="A253" s="2" t="s">
        <v>45</v>
      </c>
      <c r="B253" s="3" t="s">
        <v>46</v>
      </c>
      <c r="C253" s="1" t="s">
        <v>47</v>
      </c>
      <c r="D253" s="1" t="s">
        <v>170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">
      <c r="A254" s="2" t="s">
        <v>48</v>
      </c>
      <c r="B254" s="3" t="s">
        <v>49</v>
      </c>
      <c r="C254" s="1" t="s">
        <v>50</v>
      </c>
      <c r="D254" s="1" t="s">
        <v>170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">
      <c r="A255" s="2" t="s">
        <v>51</v>
      </c>
      <c r="B255" s="3" t="s">
        <v>52</v>
      </c>
      <c r="C255" s="1" t="s">
        <v>53</v>
      </c>
      <c r="D255" s="1" t="s">
        <v>170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">
      <c r="A256" s="2" t="s">
        <v>51</v>
      </c>
      <c r="B256" s="3" t="s">
        <v>52</v>
      </c>
      <c r="C256" s="1" t="s">
        <v>54</v>
      </c>
      <c r="D256" s="1" t="s">
        <v>170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">
      <c r="A257" s="2" t="s">
        <v>55</v>
      </c>
      <c r="B257" s="3" t="s">
        <v>56</v>
      </c>
      <c r="C257" s="1" t="s">
        <v>57</v>
      </c>
      <c r="D257" s="1" t="s">
        <v>170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">
      <c r="A258" s="2" t="s">
        <v>58</v>
      </c>
      <c r="B258" s="3" t="s">
        <v>59</v>
      </c>
      <c r="C258" s="1" t="s">
        <v>60</v>
      </c>
      <c r="D258" s="1" t="s">
        <v>170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3">
      <c r="A259" s="2" t="s">
        <v>61</v>
      </c>
      <c r="B259" s="3" t="s">
        <v>62</v>
      </c>
      <c r="C259" s="1" t="s">
        <v>63</v>
      </c>
      <c r="D259" s="1" t="s">
        <v>170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3">
      <c r="A260" s="2" t="s">
        <v>64</v>
      </c>
      <c r="B260" s="3" t="s">
        <v>65</v>
      </c>
      <c r="C260" s="1" t="s">
        <v>66</v>
      </c>
      <c r="D260" s="1" t="s">
        <v>170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">
      <c r="A261" s="2" t="s">
        <v>67</v>
      </c>
      <c r="B261" s="3" t="s">
        <v>68</v>
      </c>
      <c r="C261" s="1" t="s">
        <v>69</v>
      </c>
      <c r="D261" s="1" t="s">
        <v>170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">
      <c r="A262" s="2" t="s">
        <v>70</v>
      </c>
      <c r="B262" s="3" t="s">
        <v>71</v>
      </c>
      <c r="C262" s="1" t="s">
        <v>72</v>
      </c>
      <c r="D262" s="1" t="s">
        <v>170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">
      <c r="A263" s="2" t="s">
        <v>70</v>
      </c>
      <c r="B263" s="3" t="s">
        <v>71</v>
      </c>
      <c r="C263" s="1" t="s">
        <v>73</v>
      </c>
      <c r="D263" s="1" t="s">
        <v>170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">
      <c r="A264" s="2" t="s">
        <v>74</v>
      </c>
      <c r="B264" s="3" t="s">
        <v>75</v>
      </c>
      <c r="C264" s="1" t="s">
        <v>76</v>
      </c>
      <c r="D264" s="1" t="s">
        <v>170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">
      <c r="A265" s="2" t="s">
        <v>77</v>
      </c>
      <c r="B265" s="3" t="s">
        <v>78</v>
      </c>
      <c r="C265" s="1" t="s">
        <v>79</v>
      </c>
      <c r="D265" s="1" t="s">
        <v>170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">
      <c r="A266" s="2" t="s">
        <v>80</v>
      </c>
      <c r="B266" s="3" t="s">
        <v>81</v>
      </c>
      <c r="C266" s="1" t="s">
        <v>82</v>
      </c>
      <c r="D266" s="1" t="s">
        <v>170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">
      <c r="A267" s="2" t="s">
        <v>83</v>
      </c>
      <c r="B267" s="3" t="s">
        <v>84</v>
      </c>
      <c r="C267" s="1" t="s">
        <v>85</v>
      </c>
      <c r="D267" s="1" t="s">
        <v>170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">
      <c r="A268" s="2" t="s">
        <v>86</v>
      </c>
      <c r="B268" s="3" t="s">
        <v>87</v>
      </c>
      <c r="C268" s="1" t="s">
        <v>88</v>
      </c>
      <c r="D268" s="1" t="s">
        <v>170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">
      <c r="A269" s="2" t="s">
        <v>89</v>
      </c>
      <c r="B269" s="3" t="s">
        <v>90</v>
      </c>
      <c r="C269" s="1" t="s">
        <v>91</v>
      </c>
      <c r="D269" s="1" t="s">
        <v>170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">
      <c r="A270" s="2" t="s">
        <v>92</v>
      </c>
      <c r="B270" s="3" t="s">
        <v>93</v>
      </c>
      <c r="C270" s="1" t="s">
        <v>94</v>
      </c>
      <c r="D270" s="1" t="s">
        <v>170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">
      <c r="A271" s="2" t="s">
        <v>95</v>
      </c>
      <c r="B271" s="3" t="s">
        <v>96</v>
      </c>
      <c r="C271" s="1" t="s">
        <v>97</v>
      </c>
      <c r="D271" s="1" t="s">
        <v>170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">
      <c r="A272" s="2" t="s">
        <v>98</v>
      </c>
      <c r="B272" s="3" t="s">
        <v>99</v>
      </c>
      <c r="C272" s="1" t="s">
        <v>100</v>
      </c>
      <c r="D272" s="1" t="s">
        <v>170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">
      <c r="A273" s="2" t="s">
        <v>101</v>
      </c>
      <c r="B273" s="3" t="s">
        <v>102</v>
      </c>
      <c r="C273" s="1" t="s">
        <v>103</v>
      </c>
      <c r="D273" s="1" t="s">
        <v>170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">
      <c r="A274" s="2" t="s">
        <v>104</v>
      </c>
      <c r="B274" s="3" t="s">
        <v>105</v>
      </c>
      <c r="C274" s="1" t="s">
        <v>106</v>
      </c>
      <c r="D274" s="1" t="s">
        <v>170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">
      <c r="A275" s="2" t="s">
        <v>107</v>
      </c>
      <c r="B275" s="3" t="s">
        <v>108</v>
      </c>
      <c r="C275" s="1" t="s">
        <v>109</v>
      </c>
      <c r="D275" s="1" t="s">
        <v>170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">
      <c r="A276" s="2" t="s">
        <v>110</v>
      </c>
      <c r="B276" s="3" t="s">
        <v>111</v>
      </c>
      <c r="C276" s="1" t="s">
        <v>112</v>
      </c>
      <c r="D276" s="1" t="s">
        <v>170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">
      <c r="A277" s="2" t="s">
        <v>113</v>
      </c>
      <c r="B277" s="3" t="s">
        <v>114</v>
      </c>
      <c r="C277" s="1" t="s">
        <v>115</v>
      </c>
      <c r="D277" s="1" t="s">
        <v>170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">
      <c r="A278" s="2" t="s">
        <v>113</v>
      </c>
      <c r="B278" s="3" t="s">
        <v>114</v>
      </c>
      <c r="C278" s="1" t="s">
        <v>116</v>
      </c>
      <c r="D278" s="1" t="s">
        <v>170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">
      <c r="A279" s="2" t="s">
        <v>113</v>
      </c>
      <c r="B279" s="3" t="s">
        <v>114</v>
      </c>
      <c r="C279" s="1" t="s">
        <v>117</v>
      </c>
      <c r="D279" s="1" t="s">
        <v>170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">
      <c r="A280" s="2" t="s">
        <v>118</v>
      </c>
      <c r="B280" s="3" t="s">
        <v>119</v>
      </c>
      <c r="C280" s="1" t="s">
        <v>120</v>
      </c>
      <c r="D280" s="1" t="s">
        <v>170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">
      <c r="A281" s="2" t="s">
        <v>121</v>
      </c>
      <c r="B281" s="3" t="s">
        <v>122</v>
      </c>
      <c r="C281" s="1" t="s">
        <v>123</v>
      </c>
      <c r="D281" s="1" t="s">
        <v>170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">
      <c r="A282" s="2" t="s">
        <v>124</v>
      </c>
      <c r="B282" s="3" t="s">
        <v>125</v>
      </c>
      <c r="C282" s="1" t="s">
        <v>126</v>
      </c>
      <c r="D282" s="1" t="s">
        <v>170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">
      <c r="A283" s="2" t="s">
        <v>127</v>
      </c>
      <c r="B283" s="3" t="s">
        <v>128</v>
      </c>
      <c r="C283" s="1" t="s">
        <v>129</v>
      </c>
      <c r="D283" s="1" t="s">
        <v>170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">
      <c r="A284" s="2" t="s">
        <v>130</v>
      </c>
      <c r="B284" s="3" t="s">
        <v>131</v>
      </c>
      <c r="C284" s="1" t="s">
        <v>132</v>
      </c>
      <c r="D284" s="1" t="s">
        <v>170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">
      <c r="A285" s="2" t="s">
        <v>133</v>
      </c>
      <c r="B285" s="3" t="s">
        <v>134</v>
      </c>
      <c r="C285" s="1" t="s">
        <v>135</v>
      </c>
      <c r="D285" s="1" t="s">
        <v>170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">
      <c r="A286" s="2" t="s">
        <v>136</v>
      </c>
      <c r="B286" s="3" t="s">
        <v>137</v>
      </c>
      <c r="C286" s="1" t="s">
        <v>138</v>
      </c>
      <c r="D286" s="1" t="s">
        <v>170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">
      <c r="A287" s="2" t="s">
        <v>139</v>
      </c>
      <c r="B287" s="3" t="s">
        <v>140</v>
      </c>
      <c r="C287" s="1" t="s">
        <v>141</v>
      </c>
      <c r="D287" s="1" t="s">
        <v>170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">
      <c r="A288" s="2" t="s">
        <v>142</v>
      </c>
      <c r="B288" s="3" t="s">
        <v>143</v>
      </c>
      <c r="C288" s="1" t="s">
        <v>144</v>
      </c>
      <c r="D288" s="1" t="s">
        <v>170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">
      <c r="A289" s="2" t="s">
        <v>142</v>
      </c>
      <c r="B289" s="3" t="s">
        <v>143</v>
      </c>
      <c r="C289" s="1" t="s">
        <v>145</v>
      </c>
      <c r="D289" s="1" t="s">
        <v>170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">
      <c r="A290" s="2" t="s">
        <v>146</v>
      </c>
      <c r="B290" s="3" t="s">
        <v>147</v>
      </c>
      <c r="C290" s="1" t="s">
        <v>148</v>
      </c>
      <c r="D290" s="1" t="s">
        <v>170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">
      <c r="A291" s="2" t="s">
        <v>149</v>
      </c>
      <c r="B291" s="3" t="s">
        <v>150</v>
      </c>
      <c r="C291" s="1" t="s">
        <v>151</v>
      </c>
      <c r="D291" s="1" t="s">
        <v>170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">
      <c r="A292" s="2" t="s">
        <v>152</v>
      </c>
      <c r="B292" s="3" t="s">
        <v>153</v>
      </c>
      <c r="C292" s="1" t="s">
        <v>154</v>
      </c>
      <c r="D292" s="1" t="s">
        <v>170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">
      <c r="A293" s="2" t="s">
        <v>155</v>
      </c>
      <c r="B293" s="3" t="s">
        <v>156</v>
      </c>
      <c r="C293" s="1" t="s">
        <v>157</v>
      </c>
      <c r="D293" s="1" t="s">
        <v>170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">
      <c r="A294" s="2" t="s">
        <v>158</v>
      </c>
      <c r="B294" s="3" t="s">
        <v>159</v>
      </c>
      <c r="C294" s="1" t="s">
        <v>160</v>
      </c>
      <c r="D294" s="1" t="s">
        <v>170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">
      <c r="A295" s="2" t="s">
        <v>161</v>
      </c>
      <c r="B295" s="3" t="s">
        <v>162</v>
      </c>
      <c r="C295" s="1" t="s">
        <v>163</v>
      </c>
      <c r="D295" s="1" t="s">
        <v>170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">
      <c r="A296" s="2" t="s">
        <v>164</v>
      </c>
      <c r="B296" s="3" t="s">
        <v>165</v>
      </c>
      <c r="C296" s="1" t="s">
        <v>166</v>
      </c>
      <c r="D296" s="1" t="s">
        <v>170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">
      <c r="A297" s="2" t="s">
        <v>7</v>
      </c>
      <c r="B297" s="3" t="s">
        <v>8</v>
      </c>
      <c r="C297" s="1" t="s">
        <v>9</v>
      </c>
      <c r="D297" s="1" t="s">
        <v>10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">
      <c r="A298" s="2" t="s">
        <v>11</v>
      </c>
      <c r="B298" s="3" t="s">
        <v>12</v>
      </c>
      <c r="C298" s="1" t="s">
        <v>13</v>
      </c>
      <c r="D298" s="1" t="s">
        <v>10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">
      <c r="A299" s="2" t="s">
        <v>14</v>
      </c>
      <c r="B299" s="3" t="s">
        <v>15</v>
      </c>
      <c r="C299" s="1" t="s">
        <v>16</v>
      </c>
      <c r="D299" s="1" t="s">
        <v>10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">
      <c r="A300" s="2" t="s">
        <v>17</v>
      </c>
      <c r="B300" s="3" t="s">
        <v>18</v>
      </c>
      <c r="C300" s="1" t="s">
        <v>19</v>
      </c>
      <c r="D300" s="1" t="s">
        <v>10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">
      <c r="A301" s="2" t="s">
        <v>20</v>
      </c>
      <c r="B301" s="3" t="s">
        <v>21</v>
      </c>
      <c r="C301" s="1" t="s">
        <v>22</v>
      </c>
      <c r="D301" s="1" t="s">
        <v>10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">
      <c r="A302" s="2" t="s">
        <v>20</v>
      </c>
      <c r="B302" s="3" t="s">
        <v>21</v>
      </c>
      <c r="C302" s="1" t="s">
        <v>23</v>
      </c>
      <c r="D302" s="1" t="s">
        <v>10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">
      <c r="A303" s="2" t="s">
        <v>20</v>
      </c>
      <c r="B303" s="3" t="s">
        <v>21</v>
      </c>
      <c r="C303" s="1" t="s">
        <v>24</v>
      </c>
      <c r="D303" s="1" t="s">
        <v>10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">
      <c r="A304" s="2" t="s">
        <v>20</v>
      </c>
      <c r="B304" s="3" t="s">
        <v>21</v>
      </c>
      <c r="C304" s="1" t="s">
        <v>25</v>
      </c>
      <c r="D304" s="1" t="s">
        <v>10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">
      <c r="A305" s="2" t="s">
        <v>26</v>
      </c>
      <c r="B305" s="3" t="s">
        <v>27</v>
      </c>
      <c r="C305" s="1" t="s">
        <v>28</v>
      </c>
      <c r="D305" s="1" t="s">
        <v>10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">
      <c r="A306" s="2" t="s">
        <v>29</v>
      </c>
      <c r="B306" s="3" t="s">
        <v>30</v>
      </c>
      <c r="C306" s="1" t="s">
        <v>31</v>
      </c>
      <c r="D306" s="1" t="s">
        <v>10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">
      <c r="A307" s="2" t="s">
        <v>32</v>
      </c>
      <c r="B307" s="3" t="s">
        <v>33</v>
      </c>
      <c r="C307" s="1" t="s">
        <v>34</v>
      </c>
      <c r="D307" s="1" t="s">
        <v>10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">
      <c r="A308" s="2" t="s">
        <v>35</v>
      </c>
      <c r="B308" s="3" t="s">
        <v>36</v>
      </c>
      <c r="C308" s="1" t="s">
        <v>37</v>
      </c>
      <c r="D308" s="1" t="s">
        <v>10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">
      <c r="A309" s="2" t="s">
        <v>35</v>
      </c>
      <c r="B309" s="3" t="s">
        <v>36</v>
      </c>
      <c r="C309" s="1" t="s">
        <v>38</v>
      </c>
      <c r="D309" s="1" t="s">
        <v>10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">
      <c r="A310" s="2" t="s">
        <v>39</v>
      </c>
      <c r="B310" s="3" t="s">
        <v>40</v>
      </c>
      <c r="C310" s="1" t="s">
        <v>41</v>
      </c>
      <c r="D310" s="1" t="s">
        <v>10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">
      <c r="A311" s="2" t="s">
        <v>42</v>
      </c>
      <c r="B311" s="3" t="s">
        <v>43</v>
      </c>
      <c r="C311" s="1" t="s">
        <v>44</v>
      </c>
      <c r="D311" s="1" t="s">
        <v>10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">
      <c r="A312" s="2" t="s">
        <v>45</v>
      </c>
      <c r="B312" s="3" t="s">
        <v>46</v>
      </c>
      <c r="C312" s="1" t="s">
        <v>47</v>
      </c>
      <c r="D312" s="1" t="s">
        <v>10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">
      <c r="A313" s="2" t="s">
        <v>48</v>
      </c>
      <c r="B313" s="3" t="s">
        <v>49</v>
      </c>
      <c r="C313" s="1" t="s">
        <v>50</v>
      </c>
      <c r="D313" s="1" t="s">
        <v>10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">
      <c r="A314" s="2" t="s">
        <v>51</v>
      </c>
      <c r="B314" s="3" t="s">
        <v>52</v>
      </c>
      <c r="C314" s="1" t="s">
        <v>53</v>
      </c>
      <c r="D314" s="1" t="s">
        <v>10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">
      <c r="A315" s="2" t="s">
        <v>51</v>
      </c>
      <c r="B315" s="3" t="s">
        <v>52</v>
      </c>
      <c r="C315" s="1" t="s">
        <v>54</v>
      </c>
      <c r="D315" s="1" t="s">
        <v>10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">
      <c r="A316" s="2" t="s">
        <v>55</v>
      </c>
      <c r="B316" s="3" t="s">
        <v>56</v>
      </c>
      <c r="C316" s="1" t="s">
        <v>57</v>
      </c>
      <c r="D316" s="1" t="s">
        <v>10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">
      <c r="A317" s="2" t="s">
        <v>58</v>
      </c>
      <c r="B317" s="3" t="s">
        <v>59</v>
      </c>
      <c r="C317" s="1" t="s">
        <v>60</v>
      </c>
      <c r="D317" s="1" t="s">
        <v>10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">
      <c r="A318" s="2" t="s">
        <v>61</v>
      </c>
      <c r="B318" s="3" t="s">
        <v>62</v>
      </c>
      <c r="C318" s="1" t="s">
        <v>63</v>
      </c>
      <c r="D318" s="1" t="s">
        <v>10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">
      <c r="A319" s="2" t="s">
        <v>64</v>
      </c>
      <c r="B319" s="3" t="s">
        <v>65</v>
      </c>
      <c r="C319" s="1" t="s">
        <v>66</v>
      </c>
      <c r="D319" s="1" t="s">
        <v>10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">
      <c r="A320" s="2" t="s">
        <v>67</v>
      </c>
      <c r="B320" s="3" t="s">
        <v>68</v>
      </c>
      <c r="C320" s="1" t="s">
        <v>69</v>
      </c>
      <c r="D320" s="1" t="s">
        <v>10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">
      <c r="A321" s="2" t="s">
        <v>70</v>
      </c>
      <c r="B321" s="3" t="s">
        <v>71</v>
      </c>
      <c r="C321" s="1" t="s">
        <v>72</v>
      </c>
      <c r="D321" s="1" t="s">
        <v>10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">
      <c r="A322" s="2" t="s">
        <v>70</v>
      </c>
      <c r="B322" s="3" t="s">
        <v>71</v>
      </c>
      <c r="C322" s="1" t="s">
        <v>73</v>
      </c>
      <c r="D322" s="1" t="s">
        <v>10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3">
      <c r="A323" s="2" t="s">
        <v>74</v>
      </c>
      <c r="B323" s="3" t="s">
        <v>75</v>
      </c>
      <c r="C323" s="1" t="s">
        <v>76</v>
      </c>
      <c r="D323" s="1" t="s">
        <v>10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3">
      <c r="A324" s="2" t="s">
        <v>77</v>
      </c>
      <c r="B324" s="3" t="s">
        <v>78</v>
      </c>
      <c r="C324" s="1" t="s">
        <v>79</v>
      </c>
      <c r="D324" s="1" t="s">
        <v>10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">
      <c r="A325" s="2" t="s">
        <v>80</v>
      </c>
      <c r="B325" s="3" t="s">
        <v>81</v>
      </c>
      <c r="C325" s="1" t="s">
        <v>82</v>
      </c>
      <c r="D325" s="1" t="s">
        <v>10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">
      <c r="A326" s="2" t="s">
        <v>83</v>
      </c>
      <c r="B326" s="3" t="s">
        <v>84</v>
      </c>
      <c r="C326" s="1" t="s">
        <v>85</v>
      </c>
      <c r="D326" s="1" t="s">
        <v>10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">
      <c r="A327" s="2" t="s">
        <v>86</v>
      </c>
      <c r="B327" s="3" t="s">
        <v>87</v>
      </c>
      <c r="C327" s="1" t="s">
        <v>88</v>
      </c>
      <c r="D327" s="1" t="s">
        <v>10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">
      <c r="A328" s="2" t="s">
        <v>89</v>
      </c>
      <c r="B328" s="3" t="s">
        <v>90</v>
      </c>
      <c r="C328" s="1" t="s">
        <v>91</v>
      </c>
      <c r="D328" s="1" t="s">
        <v>10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">
      <c r="A329" s="2" t="s">
        <v>92</v>
      </c>
      <c r="B329" s="3" t="s">
        <v>93</v>
      </c>
      <c r="C329" s="1" t="s">
        <v>94</v>
      </c>
      <c r="D329" s="1" t="s">
        <v>10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">
      <c r="A330" s="2" t="s">
        <v>95</v>
      </c>
      <c r="B330" s="3" t="s">
        <v>96</v>
      </c>
      <c r="C330" s="1" t="s">
        <v>97</v>
      </c>
      <c r="D330" s="1" t="s">
        <v>10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">
      <c r="A331" s="2" t="s">
        <v>98</v>
      </c>
      <c r="B331" s="3" t="s">
        <v>99</v>
      </c>
      <c r="C331" s="1" t="s">
        <v>100</v>
      </c>
      <c r="D331" s="1" t="s">
        <v>10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">
      <c r="A332" s="2" t="s">
        <v>101</v>
      </c>
      <c r="B332" s="3" t="s">
        <v>102</v>
      </c>
      <c r="C332" s="1" t="s">
        <v>103</v>
      </c>
      <c r="D332" s="1" t="s">
        <v>10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">
      <c r="A333" s="2" t="s">
        <v>104</v>
      </c>
      <c r="B333" s="3" t="s">
        <v>105</v>
      </c>
      <c r="C333" s="1" t="s">
        <v>106</v>
      </c>
      <c r="D333" s="1" t="s">
        <v>10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">
      <c r="A334" s="2" t="s">
        <v>107</v>
      </c>
      <c r="B334" s="3" t="s">
        <v>108</v>
      </c>
      <c r="C334" s="1" t="s">
        <v>109</v>
      </c>
      <c r="D334" s="1" t="s">
        <v>10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">
      <c r="A335" s="2" t="s">
        <v>110</v>
      </c>
      <c r="B335" s="3" t="s">
        <v>111</v>
      </c>
      <c r="C335" s="1" t="s">
        <v>112</v>
      </c>
      <c r="D335" s="1" t="s">
        <v>10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">
      <c r="A336" s="2" t="s">
        <v>113</v>
      </c>
      <c r="B336" s="3" t="s">
        <v>114</v>
      </c>
      <c r="C336" s="1" t="s">
        <v>115</v>
      </c>
      <c r="D336" s="1" t="s">
        <v>10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">
      <c r="A337" s="2" t="s">
        <v>113</v>
      </c>
      <c r="B337" s="3" t="s">
        <v>114</v>
      </c>
      <c r="C337" s="1" t="s">
        <v>116</v>
      </c>
      <c r="D337" s="1" t="s">
        <v>10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">
      <c r="A338" s="2" t="s">
        <v>113</v>
      </c>
      <c r="B338" s="3" t="s">
        <v>114</v>
      </c>
      <c r="C338" s="1" t="s">
        <v>117</v>
      </c>
      <c r="D338" s="1" t="s">
        <v>10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">
      <c r="A339" s="2" t="s">
        <v>118</v>
      </c>
      <c r="B339" s="3" t="s">
        <v>119</v>
      </c>
      <c r="C339" s="1" t="s">
        <v>120</v>
      </c>
      <c r="D339" s="1" t="s">
        <v>10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">
      <c r="A340" s="2" t="s">
        <v>121</v>
      </c>
      <c r="B340" s="3" t="s">
        <v>122</v>
      </c>
      <c r="C340" s="1" t="s">
        <v>123</v>
      </c>
      <c r="D340" s="1" t="s">
        <v>10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">
      <c r="A341" s="2" t="s">
        <v>124</v>
      </c>
      <c r="B341" s="3" t="s">
        <v>125</v>
      </c>
      <c r="C341" s="1" t="s">
        <v>126</v>
      </c>
      <c r="D341" s="1" t="s">
        <v>10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">
      <c r="A342" s="2" t="s">
        <v>127</v>
      </c>
      <c r="B342" s="3" t="s">
        <v>128</v>
      </c>
      <c r="C342" s="1" t="s">
        <v>129</v>
      </c>
      <c r="D342" s="1" t="s">
        <v>10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">
      <c r="A343" s="2" t="s">
        <v>130</v>
      </c>
      <c r="B343" s="3" t="s">
        <v>131</v>
      </c>
      <c r="C343" s="1" t="s">
        <v>132</v>
      </c>
      <c r="D343" s="1" t="s">
        <v>10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">
      <c r="A344" s="2" t="s">
        <v>133</v>
      </c>
      <c r="B344" s="3" t="s">
        <v>134</v>
      </c>
      <c r="C344" s="1" t="s">
        <v>135</v>
      </c>
      <c r="D344" s="1" t="s">
        <v>10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">
      <c r="A345" s="2" t="s">
        <v>136</v>
      </c>
      <c r="B345" s="3" t="s">
        <v>137</v>
      </c>
      <c r="C345" s="1" t="s">
        <v>138</v>
      </c>
      <c r="D345" s="1" t="s">
        <v>10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">
      <c r="A346" s="2" t="s">
        <v>139</v>
      </c>
      <c r="B346" s="3" t="s">
        <v>140</v>
      </c>
      <c r="C346" s="1" t="s">
        <v>141</v>
      </c>
      <c r="D346" s="1" t="s">
        <v>10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">
      <c r="A347" s="2" t="s">
        <v>142</v>
      </c>
      <c r="B347" s="3" t="s">
        <v>143</v>
      </c>
      <c r="C347" s="1" t="s">
        <v>144</v>
      </c>
      <c r="D347" s="1" t="s">
        <v>10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">
      <c r="A348" s="2" t="s">
        <v>142</v>
      </c>
      <c r="B348" s="3" t="s">
        <v>143</v>
      </c>
      <c r="C348" s="1" t="s">
        <v>145</v>
      </c>
      <c r="D348" s="1" t="s">
        <v>10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">
      <c r="A349" s="2" t="s">
        <v>146</v>
      </c>
      <c r="B349" s="3" t="s">
        <v>147</v>
      </c>
      <c r="C349" s="1" t="s">
        <v>148</v>
      </c>
      <c r="D349" s="1" t="s">
        <v>10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">
      <c r="A350" s="2" t="s">
        <v>149</v>
      </c>
      <c r="B350" s="3" t="s">
        <v>150</v>
      </c>
      <c r="C350" s="1" t="s">
        <v>151</v>
      </c>
      <c r="D350" s="1" t="s">
        <v>10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">
      <c r="A351" s="2" t="s">
        <v>152</v>
      </c>
      <c r="B351" s="3" t="s">
        <v>153</v>
      </c>
      <c r="C351" s="1" t="s">
        <v>154</v>
      </c>
      <c r="D351" s="1" t="s">
        <v>10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">
      <c r="A352" s="2" t="s">
        <v>155</v>
      </c>
      <c r="B352" s="3" t="s">
        <v>156</v>
      </c>
      <c r="C352" s="1" t="s">
        <v>157</v>
      </c>
      <c r="D352" s="1" t="s">
        <v>10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">
      <c r="A353" s="2" t="s">
        <v>158</v>
      </c>
      <c r="B353" s="3" t="s">
        <v>159</v>
      </c>
      <c r="C353" s="1" t="s">
        <v>160</v>
      </c>
      <c r="D353" s="1" t="s">
        <v>10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">
      <c r="A354" s="2" t="s">
        <v>161</v>
      </c>
      <c r="B354" s="3" t="s">
        <v>162</v>
      </c>
      <c r="C354" s="1" t="s">
        <v>163</v>
      </c>
      <c r="D354" s="1" t="s">
        <v>10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">
      <c r="A355" s="2" t="s">
        <v>164</v>
      </c>
      <c r="B355" s="3" t="s">
        <v>165</v>
      </c>
      <c r="C355" s="1" t="s">
        <v>166</v>
      </c>
      <c r="D355" s="1" t="s">
        <v>10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">
      <c r="A356" s="2" t="s">
        <v>7</v>
      </c>
      <c r="B356" s="3" t="s">
        <v>8</v>
      </c>
      <c r="C356" s="1" t="s">
        <v>9</v>
      </c>
      <c r="D356" s="1" t="s">
        <v>167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">
      <c r="A357" s="2" t="s">
        <v>11</v>
      </c>
      <c r="B357" s="3" t="s">
        <v>12</v>
      </c>
      <c r="C357" s="1" t="s">
        <v>13</v>
      </c>
      <c r="D357" s="1" t="s">
        <v>167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">
      <c r="A358" s="2" t="s">
        <v>14</v>
      </c>
      <c r="B358" s="3" t="s">
        <v>15</v>
      </c>
      <c r="C358" s="1" t="s">
        <v>16</v>
      </c>
      <c r="D358" s="1" t="s">
        <v>167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">
      <c r="A359" s="2" t="s">
        <v>17</v>
      </c>
      <c r="B359" s="3" t="s">
        <v>18</v>
      </c>
      <c r="C359" s="1" t="s">
        <v>19</v>
      </c>
      <c r="D359" s="1" t="s">
        <v>167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">
      <c r="A360" s="2" t="s">
        <v>20</v>
      </c>
      <c r="B360" s="3" t="s">
        <v>21</v>
      </c>
      <c r="C360" s="1" t="s">
        <v>22</v>
      </c>
      <c r="D360" s="1" t="s">
        <v>167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">
      <c r="A361" s="2" t="s">
        <v>20</v>
      </c>
      <c r="B361" s="3" t="s">
        <v>21</v>
      </c>
      <c r="C361" s="1" t="s">
        <v>23</v>
      </c>
      <c r="D361" s="1" t="s">
        <v>167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">
      <c r="A362" s="2" t="s">
        <v>20</v>
      </c>
      <c r="B362" s="3" t="s">
        <v>21</v>
      </c>
      <c r="C362" s="1" t="s">
        <v>24</v>
      </c>
      <c r="D362" s="1" t="s">
        <v>167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">
      <c r="A363" s="2" t="s">
        <v>20</v>
      </c>
      <c r="B363" s="3" t="s">
        <v>21</v>
      </c>
      <c r="C363" s="1" t="s">
        <v>25</v>
      </c>
      <c r="D363" s="1" t="s">
        <v>167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">
      <c r="A364" s="2" t="s">
        <v>26</v>
      </c>
      <c r="B364" s="3" t="s">
        <v>27</v>
      </c>
      <c r="C364" s="1" t="s">
        <v>28</v>
      </c>
      <c r="D364" s="1" t="s">
        <v>167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">
      <c r="A365" s="2" t="s">
        <v>29</v>
      </c>
      <c r="B365" s="3" t="s">
        <v>30</v>
      </c>
      <c r="C365" s="1" t="s">
        <v>31</v>
      </c>
      <c r="D365" s="1" t="s">
        <v>167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">
      <c r="A366" s="2" t="s">
        <v>32</v>
      </c>
      <c r="B366" s="3" t="s">
        <v>33</v>
      </c>
      <c r="C366" s="1" t="s">
        <v>34</v>
      </c>
      <c r="D366" s="1" t="s">
        <v>167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">
      <c r="A367" s="2" t="s">
        <v>35</v>
      </c>
      <c r="B367" s="3" t="s">
        <v>36</v>
      </c>
      <c r="C367" s="1" t="s">
        <v>37</v>
      </c>
      <c r="D367" s="1" t="s">
        <v>167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">
      <c r="A368" s="2" t="s">
        <v>35</v>
      </c>
      <c r="B368" s="3" t="s">
        <v>36</v>
      </c>
      <c r="C368" s="1" t="s">
        <v>38</v>
      </c>
      <c r="D368" s="1" t="s">
        <v>167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">
      <c r="A369" s="2" t="s">
        <v>39</v>
      </c>
      <c r="B369" s="3" t="s">
        <v>40</v>
      </c>
      <c r="C369" s="1" t="s">
        <v>41</v>
      </c>
      <c r="D369" s="1" t="s">
        <v>167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">
      <c r="A370" s="2" t="s">
        <v>42</v>
      </c>
      <c r="B370" s="3" t="s">
        <v>43</v>
      </c>
      <c r="C370" s="1" t="s">
        <v>44</v>
      </c>
      <c r="D370" s="1" t="s">
        <v>167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">
      <c r="A371" s="2" t="s">
        <v>45</v>
      </c>
      <c r="B371" s="3" t="s">
        <v>46</v>
      </c>
      <c r="C371" s="1" t="s">
        <v>47</v>
      </c>
      <c r="D371" s="1" t="s">
        <v>167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">
      <c r="A372" s="2" t="s">
        <v>48</v>
      </c>
      <c r="B372" s="3" t="s">
        <v>49</v>
      </c>
      <c r="C372" s="1" t="s">
        <v>50</v>
      </c>
      <c r="D372" s="1" t="s">
        <v>167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">
      <c r="A373" s="2" t="s">
        <v>51</v>
      </c>
      <c r="B373" s="3" t="s">
        <v>52</v>
      </c>
      <c r="C373" s="1" t="s">
        <v>53</v>
      </c>
      <c r="D373" s="1" t="s">
        <v>167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">
      <c r="A374" s="2" t="s">
        <v>51</v>
      </c>
      <c r="B374" s="3" t="s">
        <v>52</v>
      </c>
      <c r="C374" s="1" t="s">
        <v>54</v>
      </c>
      <c r="D374" s="1" t="s">
        <v>167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">
      <c r="A375" s="2" t="s">
        <v>55</v>
      </c>
      <c r="B375" s="3" t="s">
        <v>56</v>
      </c>
      <c r="C375" s="1" t="s">
        <v>57</v>
      </c>
      <c r="D375" s="1" t="s">
        <v>167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">
      <c r="A376" s="2" t="s">
        <v>58</v>
      </c>
      <c r="B376" s="3" t="s">
        <v>59</v>
      </c>
      <c r="C376" s="1" t="s">
        <v>60</v>
      </c>
      <c r="D376" s="1" t="s">
        <v>167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">
      <c r="A377" s="2" t="s">
        <v>61</v>
      </c>
      <c r="B377" s="3" t="s">
        <v>62</v>
      </c>
      <c r="C377" s="1" t="s">
        <v>63</v>
      </c>
      <c r="D377" s="1" t="s">
        <v>167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">
      <c r="A378" s="2" t="s">
        <v>64</v>
      </c>
      <c r="B378" s="3" t="s">
        <v>65</v>
      </c>
      <c r="C378" s="1" t="s">
        <v>66</v>
      </c>
      <c r="D378" s="1" t="s">
        <v>167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">
      <c r="A379" s="2" t="s">
        <v>67</v>
      </c>
      <c r="B379" s="3" t="s">
        <v>68</v>
      </c>
      <c r="C379" s="1" t="s">
        <v>69</v>
      </c>
      <c r="D379" s="1" t="s">
        <v>167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">
      <c r="A380" s="2" t="s">
        <v>70</v>
      </c>
      <c r="B380" s="3" t="s">
        <v>71</v>
      </c>
      <c r="C380" s="1" t="s">
        <v>72</v>
      </c>
      <c r="D380" s="1" t="s">
        <v>167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">
      <c r="A381" s="2" t="s">
        <v>70</v>
      </c>
      <c r="B381" s="3" t="s">
        <v>71</v>
      </c>
      <c r="C381" s="1" t="s">
        <v>73</v>
      </c>
      <c r="D381" s="1" t="s">
        <v>167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">
      <c r="A382" s="2" t="s">
        <v>74</v>
      </c>
      <c r="B382" s="3" t="s">
        <v>75</v>
      </c>
      <c r="C382" s="1" t="s">
        <v>76</v>
      </c>
      <c r="D382" s="1" t="s">
        <v>167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">
      <c r="A383" s="2" t="s">
        <v>77</v>
      </c>
      <c r="B383" s="3" t="s">
        <v>78</v>
      </c>
      <c r="C383" s="1" t="s">
        <v>79</v>
      </c>
      <c r="D383" s="1" t="s">
        <v>167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">
      <c r="A384" s="2" t="s">
        <v>80</v>
      </c>
      <c r="B384" s="3" t="s">
        <v>81</v>
      </c>
      <c r="C384" s="1" t="s">
        <v>82</v>
      </c>
      <c r="D384" s="1" t="s">
        <v>167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">
      <c r="A385" s="2" t="s">
        <v>83</v>
      </c>
      <c r="B385" s="3" t="s">
        <v>84</v>
      </c>
      <c r="C385" s="1" t="s">
        <v>85</v>
      </c>
      <c r="D385" s="1" t="s">
        <v>167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">
      <c r="A386" s="2" t="s">
        <v>86</v>
      </c>
      <c r="B386" s="3" t="s">
        <v>87</v>
      </c>
      <c r="C386" s="1" t="s">
        <v>88</v>
      </c>
      <c r="D386" s="1" t="s">
        <v>167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3">
      <c r="A387" s="2" t="s">
        <v>89</v>
      </c>
      <c r="B387" s="3" t="s">
        <v>90</v>
      </c>
      <c r="C387" s="1" t="s">
        <v>91</v>
      </c>
      <c r="D387" s="1" t="s">
        <v>167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3">
      <c r="A388" s="2" t="s">
        <v>92</v>
      </c>
      <c r="B388" s="3" t="s">
        <v>93</v>
      </c>
      <c r="C388" s="1" t="s">
        <v>94</v>
      </c>
      <c r="D388" s="1" t="s">
        <v>167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">
      <c r="A389" s="2" t="s">
        <v>95</v>
      </c>
      <c r="B389" s="3" t="s">
        <v>96</v>
      </c>
      <c r="C389" s="1" t="s">
        <v>97</v>
      </c>
      <c r="D389" s="1" t="s">
        <v>167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">
      <c r="A390" s="2" t="s">
        <v>98</v>
      </c>
      <c r="B390" s="3" t="s">
        <v>99</v>
      </c>
      <c r="C390" s="1" t="s">
        <v>100</v>
      </c>
      <c r="D390" s="1" t="s">
        <v>167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">
      <c r="A391" s="2" t="s">
        <v>101</v>
      </c>
      <c r="B391" s="3" t="s">
        <v>102</v>
      </c>
      <c r="C391" s="1" t="s">
        <v>103</v>
      </c>
      <c r="D391" s="1" t="s">
        <v>167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">
      <c r="A392" s="2" t="s">
        <v>104</v>
      </c>
      <c r="B392" s="3" t="s">
        <v>105</v>
      </c>
      <c r="C392" s="1" t="s">
        <v>106</v>
      </c>
      <c r="D392" s="1" t="s">
        <v>167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">
      <c r="A393" s="2" t="s">
        <v>107</v>
      </c>
      <c r="B393" s="3" t="s">
        <v>108</v>
      </c>
      <c r="C393" s="1" t="s">
        <v>109</v>
      </c>
      <c r="D393" s="1" t="s">
        <v>167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">
      <c r="A394" s="2" t="s">
        <v>110</v>
      </c>
      <c r="B394" s="3" t="s">
        <v>111</v>
      </c>
      <c r="C394" s="1" t="s">
        <v>112</v>
      </c>
      <c r="D394" s="1" t="s">
        <v>167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">
      <c r="A395" s="2" t="s">
        <v>113</v>
      </c>
      <c r="B395" s="3" t="s">
        <v>114</v>
      </c>
      <c r="C395" s="1" t="s">
        <v>115</v>
      </c>
      <c r="D395" s="1" t="s">
        <v>167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">
      <c r="A396" s="2" t="s">
        <v>113</v>
      </c>
      <c r="B396" s="3" t="s">
        <v>114</v>
      </c>
      <c r="C396" s="1" t="s">
        <v>116</v>
      </c>
      <c r="D396" s="1" t="s">
        <v>167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">
      <c r="A397" s="2" t="s">
        <v>113</v>
      </c>
      <c r="B397" s="3" t="s">
        <v>114</v>
      </c>
      <c r="C397" s="1" t="s">
        <v>117</v>
      </c>
      <c r="D397" s="1" t="s">
        <v>167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">
      <c r="A398" s="2" t="s">
        <v>118</v>
      </c>
      <c r="B398" s="3" t="s">
        <v>119</v>
      </c>
      <c r="C398" s="1" t="s">
        <v>120</v>
      </c>
      <c r="D398" s="1" t="s">
        <v>167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">
      <c r="A399" s="2" t="s">
        <v>121</v>
      </c>
      <c r="B399" s="3" t="s">
        <v>122</v>
      </c>
      <c r="C399" s="1" t="s">
        <v>123</v>
      </c>
      <c r="D399" s="1" t="s">
        <v>167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">
      <c r="A400" s="2" t="s">
        <v>124</v>
      </c>
      <c r="B400" s="3" t="s">
        <v>125</v>
      </c>
      <c r="C400" s="1" t="s">
        <v>126</v>
      </c>
      <c r="D400" s="1" t="s">
        <v>167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">
      <c r="A401" s="2" t="s">
        <v>127</v>
      </c>
      <c r="B401" s="3" t="s">
        <v>128</v>
      </c>
      <c r="C401" s="1" t="s">
        <v>129</v>
      </c>
      <c r="D401" s="1" t="s">
        <v>167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">
      <c r="A402" s="2" t="s">
        <v>130</v>
      </c>
      <c r="B402" s="3" t="s">
        <v>131</v>
      </c>
      <c r="C402" s="1" t="s">
        <v>132</v>
      </c>
      <c r="D402" s="1" t="s">
        <v>167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">
      <c r="A403" s="2" t="s">
        <v>133</v>
      </c>
      <c r="B403" s="3" t="s">
        <v>134</v>
      </c>
      <c r="C403" s="1" t="s">
        <v>135</v>
      </c>
      <c r="D403" s="1" t="s">
        <v>167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">
      <c r="A404" s="2" t="s">
        <v>136</v>
      </c>
      <c r="B404" s="3" t="s">
        <v>137</v>
      </c>
      <c r="C404" s="1" t="s">
        <v>138</v>
      </c>
      <c r="D404" s="1" t="s">
        <v>167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">
      <c r="A405" s="2" t="s">
        <v>139</v>
      </c>
      <c r="B405" s="3" t="s">
        <v>140</v>
      </c>
      <c r="C405" s="1" t="s">
        <v>141</v>
      </c>
      <c r="D405" s="1" t="s">
        <v>167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">
      <c r="A406" s="2" t="s">
        <v>142</v>
      </c>
      <c r="B406" s="3" t="s">
        <v>143</v>
      </c>
      <c r="C406" s="1" t="s">
        <v>144</v>
      </c>
      <c r="D406" s="1" t="s">
        <v>167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">
      <c r="A407" s="2" t="s">
        <v>142</v>
      </c>
      <c r="B407" s="3" t="s">
        <v>143</v>
      </c>
      <c r="C407" s="1" t="s">
        <v>145</v>
      </c>
      <c r="D407" s="1" t="s">
        <v>167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">
      <c r="A408" s="2" t="s">
        <v>146</v>
      </c>
      <c r="B408" s="3" t="s">
        <v>147</v>
      </c>
      <c r="C408" s="1" t="s">
        <v>148</v>
      </c>
      <c r="D408" s="1" t="s">
        <v>167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">
      <c r="A409" s="2" t="s">
        <v>149</v>
      </c>
      <c r="B409" s="3" t="s">
        <v>150</v>
      </c>
      <c r="C409" s="1" t="s">
        <v>151</v>
      </c>
      <c r="D409" s="1" t="s">
        <v>167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">
      <c r="A410" s="2" t="s">
        <v>152</v>
      </c>
      <c r="B410" s="3" t="s">
        <v>153</v>
      </c>
      <c r="C410" s="1" t="s">
        <v>154</v>
      </c>
      <c r="D410" s="1" t="s">
        <v>167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">
      <c r="A411" s="2" t="s">
        <v>155</v>
      </c>
      <c r="B411" s="3" t="s">
        <v>156</v>
      </c>
      <c r="C411" s="1" t="s">
        <v>157</v>
      </c>
      <c r="D411" s="1" t="s">
        <v>167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">
      <c r="A412" s="2" t="s">
        <v>158</v>
      </c>
      <c r="B412" s="3" t="s">
        <v>159</v>
      </c>
      <c r="C412" s="1" t="s">
        <v>160</v>
      </c>
      <c r="D412" s="1" t="s">
        <v>167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">
      <c r="A413" s="2" t="s">
        <v>161</v>
      </c>
      <c r="B413" s="3" t="s">
        <v>162</v>
      </c>
      <c r="C413" s="1" t="s">
        <v>163</v>
      </c>
      <c r="D413" s="1" t="s">
        <v>167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">
      <c r="A414" s="2" t="s">
        <v>164</v>
      </c>
      <c r="B414" s="3" t="s">
        <v>165</v>
      </c>
      <c r="C414" s="1" t="s">
        <v>166</v>
      </c>
      <c r="D414" s="1" t="s">
        <v>167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">
      <c r="A415" s="2" t="s">
        <v>7</v>
      </c>
      <c r="B415" s="3" t="s">
        <v>8</v>
      </c>
      <c r="C415" s="1" t="s">
        <v>9</v>
      </c>
      <c r="D415" s="1" t="s">
        <v>168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">
      <c r="A416" s="2" t="s">
        <v>11</v>
      </c>
      <c r="B416" s="3" t="s">
        <v>12</v>
      </c>
      <c r="C416" s="1" t="s">
        <v>13</v>
      </c>
      <c r="D416" s="1" t="s">
        <v>168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">
      <c r="A417" s="2" t="s">
        <v>14</v>
      </c>
      <c r="B417" s="3" t="s">
        <v>15</v>
      </c>
      <c r="C417" s="1" t="s">
        <v>16</v>
      </c>
      <c r="D417" s="1" t="s">
        <v>168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">
      <c r="A418" s="2" t="s">
        <v>17</v>
      </c>
      <c r="B418" s="3" t="s">
        <v>18</v>
      </c>
      <c r="C418" s="1" t="s">
        <v>19</v>
      </c>
      <c r="D418" s="1" t="s">
        <v>168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">
      <c r="A419" s="2" t="s">
        <v>20</v>
      </c>
      <c r="B419" s="3" t="s">
        <v>21</v>
      </c>
      <c r="C419" s="1" t="s">
        <v>22</v>
      </c>
      <c r="D419" s="1" t="s">
        <v>168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">
      <c r="A420" s="2" t="s">
        <v>20</v>
      </c>
      <c r="B420" s="3" t="s">
        <v>21</v>
      </c>
      <c r="C420" s="1" t="s">
        <v>23</v>
      </c>
      <c r="D420" s="1" t="s">
        <v>168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">
      <c r="A421" s="2" t="s">
        <v>20</v>
      </c>
      <c r="B421" s="3" t="s">
        <v>21</v>
      </c>
      <c r="C421" s="1" t="s">
        <v>24</v>
      </c>
      <c r="D421" s="1" t="s">
        <v>168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">
      <c r="A422" s="2" t="s">
        <v>20</v>
      </c>
      <c r="B422" s="3" t="s">
        <v>21</v>
      </c>
      <c r="C422" s="1" t="s">
        <v>25</v>
      </c>
      <c r="D422" s="1" t="s">
        <v>168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">
      <c r="A423" s="2" t="s">
        <v>26</v>
      </c>
      <c r="B423" s="3" t="s">
        <v>27</v>
      </c>
      <c r="C423" s="1" t="s">
        <v>28</v>
      </c>
      <c r="D423" s="1" t="s">
        <v>168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">
      <c r="A424" s="2" t="s">
        <v>29</v>
      </c>
      <c r="B424" s="3" t="s">
        <v>30</v>
      </c>
      <c r="C424" s="1" t="s">
        <v>31</v>
      </c>
      <c r="D424" s="1" t="s">
        <v>168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">
      <c r="A425" s="2" t="s">
        <v>32</v>
      </c>
      <c r="B425" s="3" t="s">
        <v>33</v>
      </c>
      <c r="C425" s="1" t="s">
        <v>34</v>
      </c>
      <c r="D425" s="1" t="s">
        <v>168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">
      <c r="A426" s="2" t="s">
        <v>35</v>
      </c>
      <c r="B426" s="3" t="s">
        <v>36</v>
      </c>
      <c r="C426" s="1" t="s">
        <v>37</v>
      </c>
      <c r="D426" s="1" t="s">
        <v>168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">
      <c r="A427" s="2" t="s">
        <v>35</v>
      </c>
      <c r="B427" s="3" t="s">
        <v>36</v>
      </c>
      <c r="C427" s="1" t="s">
        <v>38</v>
      </c>
      <c r="D427" s="1" t="s">
        <v>168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">
      <c r="A428" s="2" t="s">
        <v>39</v>
      </c>
      <c r="B428" s="3" t="s">
        <v>40</v>
      </c>
      <c r="C428" s="1" t="s">
        <v>41</v>
      </c>
      <c r="D428" s="1" t="s">
        <v>168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">
      <c r="A429" s="2" t="s">
        <v>42</v>
      </c>
      <c r="B429" s="3" t="s">
        <v>43</v>
      </c>
      <c r="C429" s="1" t="s">
        <v>44</v>
      </c>
      <c r="D429" s="1" t="s">
        <v>168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">
      <c r="A430" s="2" t="s">
        <v>45</v>
      </c>
      <c r="B430" s="3" t="s">
        <v>46</v>
      </c>
      <c r="C430" s="1" t="s">
        <v>47</v>
      </c>
      <c r="D430" s="1" t="s">
        <v>168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">
      <c r="A431" s="2" t="s">
        <v>48</v>
      </c>
      <c r="B431" s="3" t="s">
        <v>49</v>
      </c>
      <c r="C431" s="1" t="s">
        <v>50</v>
      </c>
      <c r="D431" s="1" t="s">
        <v>168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">
      <c r="A432" s="2" t="s">
        <v>51</v>
      </c>
      <c r="B432" s="3" t="s">
        <v>52</v>
      </c>
      <c r="C432" s="1" t="s">
        <v>53</v>
      </c>
      <c r="D432" s="1" t="s">
        <v>168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">
      <c r="A433" s="2" t="s">
        <v>51</v>
      </c>
      <c r="B433" s="3" t="s">
        <v>52</v>
      </c>
      <c r="C433" s="1" t="s">
        <v>54</v>
      </c>
      <c r="D433" s="1" t="s">
        <v>168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">
      <c r="A434" s="2" t="s">
        <v>55</v>
      </c>
      <c r="B434" s="3" t="s">
        <v>56</v>
      </c>
      <c r="C434" s="1" t="s">
        <v>57</v>
      </c>
      <c r="D434" s="1" t="s">
        <v>168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">
      <c r="A435" s="2" t="s">
        <v>58</v>
      </c>
      <c r="B435" s="3" t="s">
        <v>59</v>
      </c>
      <c r="C435" s="1" t="s">
        <v>60</v>
      </c>
      <c r="D435" s="1" t="s">
        <v>168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">
      <c r="A436" s="2" t="s">
        <v>61</v>
      </c>
      <c r="B436" s="3" t="s">
        <v>62</v>
      </c>
      <c r="C436" s="1" t="s">
        <v>63</v>
      </c>
      <c r="D436" s="1" t="s">
        <v>168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">
      <c r="A437" s="2" t="s">
        <v>64</v>
      </c>
      <c r="B437" s="3" t="s">
        <v>65</v>
      </c>
      <c r="C437" s="1" t="s">
        <v>66</v>
      </c>
      <c r="D437" s="1" t="s">
        <v>168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">
      <c r="A438" s="2" t="s">
        <v>67</v>
      </c>
      <c r="B438" s="3" t="s">
        <v>68</v>
      </c>
      <c r="C438" s="1" t="s">
        <v>69</v>
      </c>
      <c r="D438" s="1" t="s">
        <v>168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">
      <c r="A439" s="2" t="s">
        <v>70</v>
      </c>
      <c r="B439" s="3" t="s">
        <v>71</v>
      </c>
      <c r="C439" s="1" t="s">
        <v>72</v>
      </c>
      <c r="D439" s="1" t="s">
        <v>168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">
      <c r="A440" s="2" t="s">
        <v>70</v>
      </c>
      <c r="B440" s="3" t="s">
        <v>71</v>
      </c>
      <c r="C440" s="1" t="s">
        <v>73</v>
      </c>
      <c r="D440" s="1" t="s">
        <v>168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">
      <c r="A441" s="2" t="s">
        <v>74</v>
      </c>
      <c r="B441" s="3" t="s">
        <v>75</v>
      </c>
      <c r="C441" s="1" t="s">
        <v>76</v>
      </c>
      <c r="D441" s="1" t="s">
        <v>168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">
      <c r="A442" s="2" t="s">
        <v>77</v>
      </c>
      <c r="B442" s="3" t="s">
        <v>78</v>
      </c>
      <c r="C442" s="1" t="s">
        <v>79</v>
      </c>
      <c r="D442" s="1" t="s">
        <v>168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">
      <c r="A443" s="2" t="s">
        <v>80</v>
      </c>
      <c r="B443" s="3" t="s">
        <v>81</v>
      </c>
      <c r="C443" s="1" t="s">
        <v>82</v>
      </c>
      <c r="D443" s="1" t="s">
        <v>168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">
      <c r="A444" s="2" t="s">
        <v>83</v>
      </c>
      <c r="B444" s="3" t="s">
        <v>84</v>
      </c>
      <c r="C444" s="1" t="s">
        <v>85</v>
      </c>
      <c r="D444" s="1" t="s">
        <v>168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">
      <c r="A445" s="2" t="s">
        <v>86</v>
      </c>
      <c r="B445" s="3" t="s">
        <v>87</v>
      </c>
      <c r="C445" s="1" t="s">
        <v>88</v>
      </c>
      <c r="D445" s="1" t="s">
        <v>168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">
      <c r="A446" s="2" t="s">
        <v>89</v>
      </c>
      <c r="B446" s="3" t="s">
        <v>90</v>
      </c>
      <c r="C446" s="1" t="s">
        <v>91</v>
      </c>
      <c r="D446" s="1" t="s">
        <v>168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">
      <c r="A447" s="2" t="s">
        <v>92</v>
      </c>
      <c r="B447" s="3" t="s">
        <v>93</v>
      </c>
      <c r="C447" s="1" t="s">
        <v>94</v>
      </c>
      <c r="D447" s="1" t="s">
        <v>168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">
      <c r="A448" s="2" t="s">
        <v>95</v>
      </c>
      <c r="B448" s="3" t="s">
        <v>96</v>
      </c>
      <c r="C448" s="1" t="s">
        <v>97</v>
      </c>
      <c r="D448" s="1" t="s">
        <v>168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">
      <c r="A449" s="2" t="s">
        <v>98</v>
      </c>
      <c r="B449" s="3" t="s">
        <v>99</v>
      </c>
      <c r="C449" s="1" t="s">
        <v>100</v>
      </c>
      <c r="D449" s="1" t="s">
        <v>168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">
      <c r="A450" s="2" t="s">
        <v>101</v>
      </c>
      <c r="B450" s="3" t="s">
        <v>102</v>
      </c>
      <c r="C450" s="1" t="s">
        <v>103</v>
      </c>
      <c r="D450" s="1" t="s">
        <v>168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3">
      <c r="A451" s="2" t="s">
        <v>104</v>
      </c>
      <c r="B451" s="3" t="s">
        <v>105</v>
      </c>
      <c r="C451" s="1" t="s">
        <v>106</v>
      </c>
      <c r="D451" s="1" t="s">
        <v>168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3">
      <c r="A452" s="2" t="s">
        <v>107</v>
      </c>
      <c r="B452" s="3" t="s">
        <v>108</v>
      </c>
      <c r="C452" s="1" t="s">
        <v>109</v>
      </c>
      <c r="D452" s="1" t="s">
        <v>168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">
      <c r="A453" s="2" t="s">
        <v>110</v>
      </c>
      <c r="B453" s="3" t="s">
        <v>111</v>
      </c>
      <c r="C453" s="1" t="s">
        <v>112</v>
      </c>
      <c r="D453" s="1" t="s">
        <v>168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">
      <c r="A454" s="2" t="s">
        <v>113</v>
      </c>
      <c r="B454" s="3" t="s">
        <v>114</v>
      </c>
      <c r="C454" s="1" t="s">
        <v>115</v>
      </c>
      <c r="D454" s="1" t="s">
        <v>168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">
      <c r="A455" s="2" t="s">
        <v>113</v>
      </c>
      <c r="B455" s="3" t="s">
        <v>114</v>
      </c>
      <c r="C455" s="1" t="s">
        <v>116</v>
      </c>
      <c r="D455" s="1" t="s">
        <v>168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">
      <c r="A456" s="2" t="s">
        <v>113</v>
      </c>
      <c r="B456" s="3" t="s">
        <v>114</v>
      </c>
      <c r="C456" s="1" t="s">
        <v>117</v>
      </c>
      <c r="D456" s="1" t="s">
        <v>168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">
      <c r="A457" s="2" t="s">
        <v>118</v>
      </c>
      <c r="B457" s="3" t="s">
        <v>119</v>
      </c>
      <c r="C457" s="1" t="s">
        <v>120</v>
      </c>
      <c r="D457" s="1" t="s">
        <v>168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">
      <c r="A458" s="2" t="s">
        <v>121</v>
      </c>
      <c r="B458" s="3" t="s">
        <v>122</v>
      </c>
      <c r="C458" s="1" t="s">
        <v>123</v>
      </c>
      <c r="D458" s="1" t="s">
        <v>168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">
      <c r="A459" s="2" t="s">
        <v>124</v>
      </c>
      <c r="B459" s="3" t="s">
        <v>125</v>
      </c>
      <c r="C459" s="1" t="s">
        <v>126</v>
      </c>
      <c r="D459" s="1" t="s">
        <v>168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">
      <c r="A460" s="2" t="s">
        <v>127</v>
      </c>
      <c r="B460" s="3" t="s">
        <v>128</v>
      </c>
      <c r="C460" s="1" t="s">
        <v>129</v>
      </c>
      <c r="D460" s="1" t="s">
        <v>168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">
      <c r="A461" s="2" t="s">
        <v>130</v>
      </c>
      <c r="B461" s="3" t="s">
        <v>131</v>
      </c>
      <c r="C461" s="1" t="s">
        <v>132</v>
      </c>
      <c r="D461" s="1" t="s">
        <v>168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">
      <c r="A462" s="2" t="s">
        <v>133</v>
      </c>
      <c r="B462" s="3" t="s">
        <v>134</v>
      </c>
      <c r="C462" s="1" t="s">
        <v>135</v>
      </c>
      <c r="D462" s="1" t="s">
        <v>168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">
      <c r="A463" s="2" t="s">
        <v>136</v>
      </c>
      <c r="B463" s="3" t="s">
        <v>137</v>
      </c>
      <c r="C463" s="1" t="s">
        <v>138</v>
      </c>
      <c r="D463" s="1" t="s">
        <v>168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">
      <c r="A464" s="2" t="s">
        <v>139</v>
      </c>
      <c r="B464" s="3" t="s">
        <v>140</v>
      </c>
      <c r="C464" s="1" t="s">
        <v>141</v>
      </c>
      <c r="D464" s="1" t="s">
        <v>168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">
      <c r="A465" s="2" t="s">
        <v>142</v>
      </c>
      <c r="B465" s="3" t="s">
        <v>143</v>
      </c>
      <c r="C465" s="1" t="s">
        <v>144</v>
      </c>
      <c r="D465" s="1" t="s">
        <v>168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">
      <c r="A466" s="2" t="s">
        <v>142</v>
      </c>
      <c r="B466" s="3" t="s">
        <v>143</v>
      </c>
      <c r="C466" s="1" t="s">
        <v>145</v>
      </c>
      <c r="D466" s="1" t="s">
        <v>168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">
      <c r="A467" s="2" t="s">
        <v>146</v>
      </c>
      <c r="B467" s="3" t="s">
        <v>147</v>
      </c>
      <c r="C467" s="1" t="s">
        <v>148</v>
      </c>
      <c r="D467" s="1" t="s">
        <v>168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">
      <c r="A468" s="2" t="s">
        <v>149</v>
      </c>
      <c r="B468" s="3" t="s">
        <v>150</v>
      </c>
      <c r="C468" s="1" t="s">
        <v>151</v>
      </c>
      <c r="D468" s="1" t="s">
        <v>168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">
      <c r="A469" s="2" t="s">
        <v>152</v>
      </c>
      <c r="B469" s="3" t="s">
        <v>153</v>
      </c>
      <c r="C469" s="1" t="s">
        <v>154</v>
      </c>
      <c r="D469" s="1" t="s">
        <v>168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">
      <c r="A470" s="2" t="s">
        <v>155</v>
      </c>
      <c r="B470" s="3" t="s">
        <v>156</v>
      </c>
      <c r="C470" s="1" t="s">
        <v>157</v>
      </c>
      <c r="D470" s="1" t="s">
        <v>168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">
      <c r="A471" s="2" t="s">
        <v>158</v>
      </c>
      <c r="B471" s="3" t="s">
        <v>159</v>
      </c>
      <c r="C471" s="1" t="s">
        <v>160</v>
      </c>
      <c r="D471" s="1" t="s">
        <v>168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">
      <c r="A472" s="2" t="s">
        <v>161</v>
      </c>
      <c r="B472" s="3" t="s">
        <v>162</v>
      </c>
      <c r="C472" s="1" t="s">
        <v>163</v>
      </c>
      <c r="D472" s="1" t="s">
        <v>168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">
      <c r="A473" s="2" t="s">
        <v>164</v>
      </c>
      <c r="B473" s="3" t="s">
        <v>165</v>
      </c>
      <c r="C473" s="1" t="s">
        <v>166</v>
      </c>
      <c r="D473" s="1" t="s">
        <v>168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">
      <c r="A474" s="2" t="s">
        <v>7</v>
      </c>
      <c r="B474" s="3" t="s">
        <v>8</v>
      </c>
      <c r="C474" s="1" t="s">
        <v>9</v>
      </c>
      <c r="D474" s="1" t="s">
        <v>169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">
      <c r="A475" s="2" t="s">
        <v>11</v>
      </c>
      <c r="B475" s="3" t="s">
        <v>12</v>
      </c>
      <c r="C475" s="1" t="s">
        <v>13</v>
      </c>
      <c r="D475" s="1" t="s">
        <v>169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">
      <c r="A476" s="2" t="s">
        <v>14</v>
      </c>
      <c r="B476" s="3" t="s">
        <v>15</v>
      </c>
      <c r="C476" s="1" t="s">
        <v>16</v>
      </c>
      <c r="D476" s="1" t="s">
        <v>169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">
      <c r="A477" s="2" t="s">
        <v>17</v>
      </c>
      <c r="B477" s="3" t="s">
        <v>18</v>
      </c>
      <c r="C477" s="1" t="s">
        <v>19</v>
      </c>
      <c r="D477" s="1" t="s">
        <v>169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">
      <c r="A478" s="2" t="s">
        <v>20</v>
      </c>
      <c r="B478" s="3" t="s">
        <v>21</v>
      </c>
      <c r="C478" s="1" t="s">
        <v>22</v>
      </c>
      <c r="D478" s="1" t="s">
        <v>169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">
      <c r="A479" s="2" t="s">
        <v>20</v>
      </c>
      <c r="B479" s="3" t="s">
        <v>21</v>
      </c>
      <c r="C479" s="1" t="s">
        <v>23</v>
      </c>
      <c r="D479" s="1" t="s">
        <v>169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">
      <c r="A480" s="2" t="s">
        <v>20</v>
      </c>
      <c r="B480" s="3" t="s">
        <v>21</v>
      </c>
      <c r="C480" s="1" t="s">
        <v>24</v>
      </c>
      <c r="D480" s="1" t="s">
        <v>169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">
      <c r="A481" s="2" t="s">
        <v>20</v>
      </c>
      <c r="B481" s="3" t="s">
        <v>21</v>
      </c>
      <c r="C481" s="1" t="s">
        <v>25</v>
      </c>
      <c r="D481" s="1" t="s">
        <v>169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">
      <c r="A482" s="2" t="s">
        <v>26</v>
      </c>
      <c r="B482" s="3" t="s">
        <v>27</v>
      </c>
      <c r="C482" s="1" t="s">
        <v>28</v>
      </c>
      <c r="D482" s="1" t="s">
        <v>169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">
      <c r="A483" s="2" t="s">
        <v>29</v>
      </c>
      <c r="B483" s="3" t="s">
        <v>30</v>
      </c>
      <c r="C483" s="1" t="s">
        <v>31</v>
      </c>
      <c r="D483" s="1" t="s">
        <v>169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">
      <c r="A484" s="2" t="s">
        <v>32</v>
      </c>
      <c r="B484" s="3" t="s">
        <v>33</v>
      </c>
      <c r="C484" s="1" t="s">
        <v>34</v>
      </c>
      <c r="D484" s="1" t="s">
        <v>169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">
      <c r="A485" s="2" t="s">
        <v>35</v>
      </c>
      <c r="B485" s="3" t="s">
        <v>36</v>
      </c>
      <c r="C485" s="1" t="s">
        <v>37</v>
      </c>
      <c r="D485" s="1" t="s">
        <v>169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">
      <c r="A486" s="2" t="s">
        <v>35</v>
      </c>
      <c r="B486" s="3" t="s">
        <v>36</v>
      </c>
      <c r="C486" s="1" t="s">
        <v>38</v>
      </c>
      <c r="D486" s="1" t="s">
        <v>169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">
      <c r="A487" s="2" t="s">
        <v>39</v>
      </c>
      <c r="B487" s="3" t="s">
        <v>40</v>
      </c>
      <c r="C487" s="1" t="s">
        <v>41</v>
      </c>
      <c r="D487" s="1" t="s">
        <v>169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">
      <c r="A488" s="2" t="s">
        <v>42</v>
      </c>
      <c r="B488" s="3" t="s">
        <v>43</v>
      </c>
      <c r="C488" s="1" t="s">
        <v>44</v>
      </c>
      <c r="D488" s="1" t="s">
        <v>169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">
      <c r="A489" s="2" t="s">
        <v>45</v>
      </c>
      <c r="B489" s="3" t="s">
        <v>46</v>
      </c>
      <c r="C489" s="1" t="s">
        <v>47</v>
      </c>
      <c r="D489" s="1" t="s">
        <v>169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">
      <c r="A490" s="2" t="s">
        <v>48</v>
      </c>
      <c r="B490" s="3" t="s">
        <v>49</v>
      </c>
      <c r="C490" s="1" t="s">
        <v>50</v>
      </c>
      <c r="D490" s="1" t="s">
        <v>169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">
      <c r="A491" s="2" t="s">
        <v>51</v>
      </c>
      <c r="B491" s="3" t="s">
        <v>52</v>
      </c>
      <c r="C491" s="1" t="s">
        <v>53</v>
      </c>
      <c r="D491" s="1" t="s">
        <v>169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">
      <c r="A492" s="2" t="s">
        <v>51</v>
      </c>
      <c r="B492" s="3" t="s">
        <v>52</v>
      </c>
      <c r="C492" s="1" t="s">
        <v>54</v>
      </c>
      <c r="D492" s="1" t="s">
        <v>169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">
      <c r="A493" s="2" t="s">
        <v>55</v>
      </c>
      <c r="B493" s="3" t="s">
        <v>56</v>
      </c>
      <c r="C493" s="1" t="s">
        <v>57</v>
      </c>
      <c r="D493" s="1" t="s">
        <v>169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">
      <c r="A494" s="2" t="s">
        <v>58</v>
      </c>
      <c r="B494" s="3" t="s">
        <v>59</v>
      </c>
      <c r="C494" s="1" t="s">
        <v>60</v>
      </c>
      <c r="D494" s="1" t="s">
        <v>169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">
      <c r="A495" s="2" t="s">
        <v>61</v>
      </c>
      <c r="B495" s="3" t="s">
        <v>62</v>
      </c>
      <c r="C495" s="1" t="s">
        <v>63</v>
      </c>
      <c r="D495" s="1" t="s">
        <v>169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">
      <c r="A496" s="2" t="s">
        <v>64</v>
      </c>
      <c r="B496" s="3" t="s">
        <v>65</v>
      </c>
      <c r="C496" s="1" t="s">
        <v>66</v>
      </c>
      <c r="D496" s="1" t="s">
        <v>169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">
      <c r="A497" s="2" t="s">
        <v>67</v>
      </c>
      <c r="B497" s="3" t="s">
        <v>68</v>
      </c>
      <c r="C497" s="1" t="s">
        <v>69</v>
      </c>
      <c r="D497" s="1" t="s">
        <v>169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">
      <c r="A498" s="2" t="s">
        <v>70</v>
      </c>
      <c r="B498" s="3" t="s">
        <v>71</v>
      </c>
      <c r="C498" s="1" t="s">
        <v>72</v>
      </c>
      <c r="D498" s="1" t="s">
        <v>169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">
      <c r="A499" s="2" t="s">
        <v>70</v>
      </c>
      <c r="B499" s="3" t="s">
        <v>71</v>
      </c>
      <c r="C499" s="1" t="s">
        <v>73</v>
      </c>
      <c r="D499" s="1" t="s">
        <v>169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">
      <c r="A500" s="2" t="s">
        <v>74</v>
      </c>
      <c r="B500" s="3" t="s">
        <v>75</v>
      </c>
      <c r="C500" s="1" t="s">
        <v>76</v>
      </c>
      <c r="D500" s="1" t="s">
        <v>169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">
      <c r="A501" s="2" t="s">
        <v>77</v>
      </c>
      <c r="B501" s="3" t="s">
        <v>78</v>
      </c>
      <c r="C501" s="1" t="s">
        <v>79</v>
      </c>
      <c r="D501" s="1" t="s">
        <v>169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">
      <c r="A502" s="2" t="s">
        <v>80</v>
      </c>
      <c r="B502" s="3" t="s">
        <v>81</v>
      </c>
      <c r="C502" s="1" t="s">
        <v>82</v>
      </c>
      <c r="D502" s="1" t="s">
        <v>169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">
      <c r="A503" s="2" t="s">
        <v>83</v>
      </c>
      <c r="B503" s="3" t="s">
        <v>84</v>
      </c>
      <c r="C503" s="1" t="s">
        <v>85</v>
      </c>
      <c r="D503" s="1" t="s">
        <v>169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">
      <c r="A504" s="2" t="s">
        <v>86</v>
      </c>
      <c r="B504" s="3" t="s">
        <v>87</v>
      </c>
      <c r="C504" s="1" t="s">
        <v>88</v>
      </c>
      <c r="D504" s="1" t="s">
        <v>169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">
      <c r="A505" s="2" t="s">
        <v>89</v>
      </c>
      <c r="B505" s="3" t="s">
        <v>90</v>
      </c>
      <c r="C505" s="1" t="s">
        <v>91</v>
      </c>
      <c r="D505" s="1" t="s">
        <v>169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">
      <c r="A506" s="2" t="s">
        <v>92</v>
      </c>
      <c r="B506" s="3" t="s">
        <v>93</v>
      </c>
      <c r="C506" s="1" t="s">
        <v>94</v>
      </c>
      <c r="D506" s="1" t="s">
        <v>169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">
      <c r="A507" s="2" t="s">
        <v>95</v>
      </c>
      <c r="B507" s="3" t="s">
        <v>96</v>
      </c>
      <c r="C507" s="1" t="s">
        <v>97</v>
      </c>
      <c r="D507" s="1" t="s">
        <v>169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">
      <c r="A508" s="2" t="s">
        <v>98</v>
      </c>
      <c r="B508" s="3" t="s">
        <v>99</v>
      </c>
      <c r="C508" s="1" t="s">
        <v>100</v>
      </c>
      <c r="D508" s="1" t="s">
        <v>169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">
      <c r="A509" s="2" t="s">
        <v>101</v>
      </c>
      <c r="B509" s="3" t="s">
        <v>102</v>
      </c>
      <c r="C509" s="1" t="s">
        <v>103</v>
      </c>
      <c r="D509" s="1" t="s">
        <v>169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">
      <c r="A510" s="2" t="s">
        <v>104</v>
      </c>
      <c r="B510" s="3" t="s">
        <v>105</v>
      </c>
      <c r="C510" s="1" t="s">
        <v>106</v>
      </c>
      <c r="D510" s="1" t="s">
        <v>169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">
      <c r="A511" s="2" t="s">
        <v>107</v>
      </c>
      <c r="B511" s="3" t="s">
        <v>108</v>
      </c>
      <c r="C511" s="1" t="s">
        <v>109</v>
      </c>
      <c r="D511" s="1" t="s">
        <v>169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">
      <c r="A512" s="2" t="s">
        <v>110</v>
      </c>
      <c r="B512" s="3" t="s">
        <v>111</v>
      </c>
      <c r="C512" s="1" t="s">
        <v>112</v>
      </c>
      <c r="D512" s="1" t="s">
        <v>169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">
      <c r="A513" s="2" t="s">
        <v>113</v>
      </c>
      <c r="B513" s="3" t="s">
        <v>114</v>
      </c>
      <c r="C513" s="1" t="s">
        <v>115</v>
      </c>
      <c r="D513" s="1" t="s">
        <v>169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">
      <c r="A514" s="2" t="s">
        <v>113</v>
      </c>
      <c r="B514" s="3" t="s">
        <v>114</v>
      </c>
      <c r="C514" s="1" t="s">
        <v>116</v>
      </c>
      <c r="D514" s="1" t="s">
        <v>169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3">
      <c r="A515" s="2" t="s">
        <v>113</v>
      </c>
      <c r="B515" s="3" t="s">
        <v>114</v>
      </c>
      <c r="C515" s="1" t="s">
        <v>117</v>
      </c>
      <c r="D515" s="1" t="s">
        <v>169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3">
      <c r="A516" s="2" t="s">
        <v>118</v>
      </c>
      <c r="B516" s="3" t="s">
        <v>119</v>
      </c>
      <c r="C516" s="1" t="s">
        <v>120</v>
      </c>
      <c r="D516" s="1" t="s">
        <v>169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">
      <c r="A517" s="2" t="s">
        <v>121</v>
      </c>
      <c r="B517" s="3" t="s">
        <v>122</v>
      </c>
      <c r="C517" s="1" t="s">
        <v>123</v>
      </c>
      <c r="D517" s="1" t="s">
        <v>169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">
      <c r="A518" s="2" t="s">
        <v>124</v>
      </c>
      <c r="B518" s="3" t="s">
        <v>125</v>
      </c>
      <c r="C518" s="1" t="s">
        <v>126</v>
      </c>
      <c r="D518" s="1" t="s">
        <v>169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">
      <c r="A519" s="2" t="s">
        <v>127</v>
      </c>
      <c r="B519" s="3" t="s">
        <v>128</v>
      </c>
      <c r="C519" s="1" t="s">
        <v>129</v>
      </c>
      <c r="D519" s="1" t="s">
        <v>169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">
      <c r="A520" s="2" t="s">
        <v>130</v>
      </c>
      <c r="B520" s="3" t="s">
        <v>131</v>
      </c>
      <c r="C520" s="1" t="s">
        <v>132</v>
      </c>
      <c r="D520" s="1" t="s">
        <v>169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">
      <c r="A521" s="2" t="s">
        <v>133</v>
      </c>
      <c r="B521" s="3" t="s">
        <v>134</v>
      </c>
      <c r="C521" s="1" t="s">
        <v>135</v>
      </c>
      <c r="D521" s="1" t="s">
        <v>169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">
      <c r="A522" s="2" t="s">
        <v>136</v>
      </c>
      <c r="B522" s="3" t="s">
        <v>137</v>
      </c>
      <c r="C522" s="1" t="s">
        <v>138</v>
      </c>
      <c r="D522" s="1" t="s">
        <v>169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">
      <c r="A523" s="2" t="s">
        <v>139</v>
      </c>
      <c r="B523" s="3" t="s">
        <v>140</v>
      </c>
      <c r="C523" s="1" t="s">
        <v>141</v>
      </c>
      <c r="D523" s="1" t="s">
        <v>169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">
      <c r="A524" s="2" t="s">
        <v>142</v>
      </c>
      <c r="B524" s="3" t="s">
        <v>143</v>
      </c>
      <c r="C524" s="1" t="s">
        <v>144</v>
      </c>
      <c r="D524" s="1" t="s">
        <v>169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">
      <c r="A525" s="2" t="s">
        <v>142</v>
      </c>
      <c r="B525" s="3" t="s">
        <v>143</v>
      </c>
      <c r="C525" s="1" t="s">
        <v>145</v>
      </c>
      <c r="D525" s="1" t="s">
        <v>169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">
      <c r="A526" s="2" t="s">
        <v>146</v>
      </c>
      <c r="B526" s="3" t="s">
        <v>147</v>
      </c>
      <c r="C526" s="1" t="s">
        <v>148</v>
      </c>
      <c r="D526" s="1" t="s">
        <v>169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">
      <c r="A527" s="2" t="s">
        <v>149</v>
      </c>
      <c r="B527" s="3" t="s">
        <v>150</v>
      </c>
      <c r="C527" s="1" t="s">
        <v>151</v>
      </c>
      <c r="D527" s="1" t="s">
        <v>169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">
      <c r="A528" s="2" t="s">
        <v>152</v>
      </c>
      <c r="B528" s="3" t="s">
        <v>153</v>
      </c>
      <c r="C528" s="1" t="s">
        <v>154</v>
      </c>
      <c r="D528" s="1" t="s">
        <v>169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">
      <c r="A529" s="2" t="s">
        <v>155</v>
      </c>
      <c r="B529" s="3" t="s">
        <v>156</v>
      </c>
      <c r="C529" s="1" t="s">
        <v>157</v>
      </c>
      <c r="D529" s="1" t="s">
        <v>169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">
      <c r="A530" s="2" t="s">
        <v>158</v>
      </c>
      <c r="B530" s="3" t="s">
        <v>159</v>
      </c>
      <c r="C530" s="1" t="s">
        <v>160</v>
      </c>
      <c r="D530" s="1" t="s">
        <v>169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">
      <c r="A531" s="2" t="s">
        <v>161</v>
      </c>
      <c r="B531" s="3" t="s">
        <v>162</v>
      </c>
      <c r="C531" s="1" t="s">
        <v>163</v>
      </c>
      <c r="D531" s="1" t="s">
        <v>169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">
      <c r="A532" s="2" t="s">
        <v>164</v>
      </c>
      <c r="B532" s="3" t="s">
        <v>165</v>
      </c>
      <c r="C532" s="1" t="s">
        <v>166</v>
      </c>
      <c r="D532" s="1" t="s">
        <v>169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">
      <c r="A533" s="2" t="s">
        <v>7</v>
      </c>
      <c r="B533" s="3" t="s">
        <v>8</v>
      </c>
      <c r="C533" s="1" t="s">
        <v>9</v>
      </c>
      <c r="D533" s="1" t="s">
        <v>170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">
      <c r="A534" s="2" t="s">
        <v>11</v>
      </c>
      <c r="B534" s="3" t="s">
        <v>12</v>
      </c>
      <c r="C534" s="1" t="s">
        <v>13</v>
      </c>
      <c r="D534" s="1" t="s">
        <v>170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">
      <c r="A535" s="2" t="s">
        <v>14</v>
      </c>
      <c r="B535" s="3" t="s">
        <v>15</v>
      </c>
      <c r="C535" s="1" t="s">
        <v>16</v>
      </c>
      <c r="D535" s="1" t="s">
        <v>170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">
      <c r="A536" s="2" t="s">
        <v>17</v>
      </c>
      <c r="B536" s="3" t="s">
        <v>18</v>
      </c>
      <c r="C536" s="1" t="s">
        <v>19</v>
      </c>
      <c r="D536" s="1" t="s">
        <v>170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">
      <c r="A537" s="2" t="s">
        <v>20</v>
      </c>
      <c r="B537" s="3" t="s">
        <v>21</v>
      </c>
      <c r="C537" s="1" t="s">
        <v>22</v>
      </c>
      <c r="D537" s="1" t="s">
        <v>170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">
      <c r="A538" s="2" t="s">
        <v>20</v>
      </c>
      <c r="B538" s="3" t="s">
        <v>21</v>
      </c>
      <c r="C538" s="1" t="s">
        <v>23</v>
      </c>
      <c r="D538" s="1" t="s">
        <v>170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">
      <c r="A539" s="2" t="s">
        <v>20</v>
      </c>
      <c r="B539" s="3" t="s">
        <v>21</v>
      </c>
      <c r="C539" s="1" t="s">
        <v>24</v>
      </c>
      <c r="D539" s="1" t="s">
        <v>170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">
      <c r="A540" s="2" t="s">
        <v>20</v>
      </c>
      <c r="B540" s="3" t="s">
        <v>21</v>
      </c>
      <c r="C540" s="1" t="s">
        <v>25</v>
      </c>
      <c r="D540" s="1" t="s">
        <v>170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">
      <c r="A541" s="2" t="s">
        <v>26</v>
      </c>
      <c r="B541" s="3" t="s">
        <v>27</v>
      </c>
      <c r="C541" s="1" t="s">
        <v>28</v>
      </c>
      <c r="D541" s="1" t="s">
        <v>170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">
      <c r="A542" s="2" t="s">
        <v>29</v>
      </c>
      <c r="B542" s="3" t="s">
        <v>30</v>
      </c>
      <c r="C542" s="1" t="s">
        <v>31</v>
      </c>
      <c r="D542" s="1" t="s">
        <v>170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">
      <c r="A543" s="2" t="s">
        <v>32</v>
      </c>
      <c r="B543" s="3" t="s">
        <v>33</v>
      </c>
      <c r="C543" s="1" t="s">
        <v>34</v>
      </c>
      <c r="D543" s="1" t="s">
        <v>170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">
      <c r="A544" s="2" t="s">
        <v>35</v>
      </c>
      <c r="B544" s="3" t="s">
        <v>36</v>
      </c>
      <c r="C544" s="1" t="s">
        <v>37</v>
      </c>
      <c r="D544" s="1" t="s">
        <v>170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">
      <c r="A545" s="2" t="s">
        <v>35</v>
      </c>
      <c r="B545" s="3" t="s">
        <v>36</v>
      </c>
      <c r="C545" s="1" t="s">
        <v>38</v>
      </c>
      <c r="D545" s="1" t="s">
        <v>170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">
      <c r="A546" s="2" t="s">
        <v>39</v>
      </c>
      <c r="B546" s="3" t="s">
        <v>40</v>
      </c>
      <c r="C546" s="1" t="s">
        <v>41</v>
      </c>
      <c r="D546" s="1" t="s">
        <v>170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">
      <c r="A547" s="2" t="s">
        <v>42</v>
      </c>
      <c r="B547" s="3" t="s">
        <v>43</v>
      </c>
      <c r="C547" s="1" t="s">
        <v>44</v>
      </c>
      <c r="D547" s="1" t="s">
        <v>170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">
      <c r="A548" s="2" t="s">
        <v>45</v>
      </c>
      <c r="B548" s="3" t="s">
        <v>46</v>
      </c>
      <c r="C548" s="1" t="s">
        <v>47</v>
      </c>
      <c r="D548" s="1" t="s">
        <v>170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">
      <c r="A549" s="2" t="s">
        <v>48</v>
      </c>
      <c r="B549" s="3" t="s">
        <v>49</v>
      </c>
      <c r="C549" s="1" t="s">
        <v>50</v>
      </c>
      <c r="D549" s="1" t="s">
        <v>170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">
      <c r="A550" s="2" t="s">
        <v>51</v>
      </c>
      <c r="B550" s="3" t="s">
        <v>52</v>
      </c>
      <c r="C550" s="1" t="s">
        <v>53</v>
      </c>
      <c r="D550" s="1" t="s">
        <v>170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">
      <c r="A551" s="2" t="s">
        <v>51</v>
      </c>
      <c r="B551" s="3" t="s">
        <v>52</v>
      </c>
      <c r="C551" s="1" t="s">
        <v>54</v>
      </c>
      <c r="D551" s="1" t="s">
        <v>170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">
      <c r="A552" s="2" t="s">
        <v>55</v>
      </c>
      <c r="B552" s="3" t="s">
        <v>56</v>
      </c>
      <c r="C552" s="1" t="s">
        <v>57</v>
      </c>
      <c r="D552" s="1" t="s">
        <v>170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">
      <c r="A553" s="2" t="s">
        <v>58</v>
      </c>
      <c r="B553" s="3" t="s">
        <v>59</v>
      </c>
      <c r="C553" s="1" t="s">
        <v>60</v>
      </c>
      <c r="D553" s="1" t="s">
        <v>170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">
      <c r="A554" s="2" t="s">
        <v>61</v>
      </c>
      <c r="B554" s="3" t="s">
        <v>62</v>
      </c>
      <c r="C554" s="1" t="s">
        <v>63</v>
      </c>
      <c r="D554" s="1" t="s">
        <v>170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">
      <c r="A555" s="2" t="s">
        <v>64</v>
      </c>
      <c r="B555" s="3" t="s">
        <v>65</v>
      </c>
      <c r="C555" s="1" t="s">
        <v>66</v>
      </c>
      <c r="D555" s="1" t="s">
        <v>170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">
      <c r="A556" s="2" t="s">
        <v>67</v>
      </c>
      <c r="B556" s="3" t="s">
        <v>68</v>
      </c>
      <c r="C556" s="1" t="s">
        <v>69</v>
      </c>
      <c r="D556" s="1" t="s">
        <v>170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">
      <c r="A557" s="2" t="s">
        <v>70</v>
      </c>
      <c r="B557" s="3" t="s">
        <v>71</v>
      </c>
      <c r="C557" s="1" t="s">
        <v>72</v>
      </c>
      <c r="D557" s="1" t="s">
        <v>170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">
      <c r="A558" s="2" t="s">
        <v>70</v>
      </c>
      <c r="B558" s="3" t="s">
        <v>71</v>
      </c>
      <c r="C558" s="1" t="s">
        <v>73</v>
      </c>
      <c r="D558" s="1" t="s">
        <v>170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">
      <c r="A559" s="2" t="s">
        <v>74</v>
      </c>
      <c r="B559" s="3" t="s">
        <v>75</v>
      </c>
      <c r="C559" s="1" t="s">
        <v>76</v>
      </c>
      <c r="D559" s="1" t="s">
        <v>170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">
      <c r="A560" s="2" t="s">
        <v>77</v>
      </c>
      <c r="B560" s="3" t="s">
        <v>78</v>
      </c>
      <c r="C560" s="1" t="s">
        <v>79</v>
      </c>
      <c r="D560" s="1" t="s">
        <v>170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">
      <c r="A561" s="2" t="s">
        <v>80</v>
      </c>
      <c r="B561" s="3" t="s">
        <v>81</v>
      </c>
      <c r="C561" s="1" t="s">
        <v>82</v>
      </c>
      <c r="D561" s="1" t="s">
        <v>170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">
      <c r="A562" s="2" t="s">
        <v>83</v>
      </c>
      <c r="B562" s="3" t="s">
        <v>84</v>
      </c>
      <c r="C562" s="1" t="s">
        <v>85</v>
      </c>
      <c r="D562" s="1" t="s">
        <v>170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">
      <c r="A563" s="2" t="s">
        <v>86</v>
      </c>
      <c r="B563" s="3" t="s">
        <v>87</v>
      </c>
      <c r="C563" s="1" t="s">
        <v>88</v>
      </c>
      <c r="D563" s="1" t="s">
        <v>170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">
      <c r="A564" s="2" t="s">
        <v>89</v>
      </c>
      <c r="B564" s="3" t="s">
        <v>90</v>
      </c>
      <c r="C564" s="1" t="s">
        <v>91</v>
      </c>
      <c r="D564" s="1" t="s">
        <v>170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">
      <c r="A565" s="2" t="s">
        <v>92</v>
      </c>
      <c r="B565" s="3" t="s">
        <v>93</v>
      </c>
      <c r="C565" s="1" t="s">
        <v>94</v>
      </c>
      <c r="D565" s="1" t="s">
        <v>170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">
      <c r="A566" s="2" t="s">
        <v>95</v>
      </c>
      <c r="B566" s="3" t="s">
        <v>96</v>
      </c>
      <c r="C566" s="1" t="s">
        <v>97</v>
      </c>
      <c r="D566" s="1" t="s">
        <v>170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">
      <c r="A567" s="2" t="s">
        <v>98</v>
      </c>
      <c r="B567" s="3" t="s">
        <v>99</v>
      </c>
      <c r="C567" s="1" t="s">
        <v>100</v>
      </c>
      <c r="D567" s="1" t="s">
        <v>170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">
      <c r="A568" s="2" t="s">
        <v>101</v>
      </c>
      <c r="B568" s="3" t="s">
        <v>102</v>
      </c>
      <c r="C568" s="1" t="s">
        <v>103</v>
      </c>
      <c r="D568" s="1" t="s">
        <v>170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">
      <c r="A569" s="2" t="s">
        <v>104</v>
      </c>
      <c r="B569" s="3" t="s">
        <v>105</v>
      </c>
      <c r="C569" s="1" t="s">
        <v>106</v>
      </c>
      <c r="D569" s="1" t="s">
        <v>170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">
      <c r="A570" s="2" t="s">
        <v>107</v>
      </c>
      <c r="B570" s="3" t="s">
        <v>108</v>
      </c>
      <c r="C570" s="1" t="s">
        <v>109</v>
      </c>
      <c r="D570" s="1" t="s">
        <v>170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">
      <c r="A571" s="2" t="s">
        <v>110</v>
      </c>
      <c r="B571" s="3" t="s">
        <v>111</v>
      </c>
      <c r="C571" s="1" t="s">
        <v>112</v>
      </c>
      <c r="D571" s="1" t="s">
        <v>170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">
      <c r="A572" s="2" t="s">
        <v>113</v>
      </c>
      <c r="B572" s="3" t="s">
        <v>114</v>
      </c>
      <c r="C572" s="1" t="s">
        <v>115</v>
      </c>
      <c r="D572" s="1" t="s">
        <v>170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">
      <c r="A573" s="2" t="s">
        <v>113</v>
      </c>
      <c r="B573" s="3" t="s">
        <v>114</v>
      </c>
      <c r="C573" s="1" t="s">
        <v>116</v>
      </c>
      <c r="D573" s="1" t="s">
        <v>170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">
      <c r="A574" s="2" t="s">
        <v>113</v>
      </c>
      <c r="B574" s="3" t="s">
        <v>114</v>
      </c>
      <c r="C574" s="1" t="s">
        <v>117</v>
      </c>
      <c r="D574" s="1" t="s">
        <v>170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">
      <c r="A575" s="2" t="s">
        <v>118</v>
      </c>
      <c r="B575" s="3" t="s">
        <v>119</v>
      </c>
      <c r="C575" s="1" t="s">
        <v>120</v>
      </c>
      <c r="D575" s="1" t="s">
        <v>170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">
      <c r="A576" s="2" t="s">
        <v>121</v>
      </c>
      <c r="B576" s="3" t="s">
        <v>122</v>
      </c>
      <c r="C576" s="1" t="s">
        <v>123</v>
      </c>
      <c r="D576" s="1" t="s">
        <v>170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">
      <c r="A577" s="2" t="s">
        <v>124</v>
      </c>
      <c r="B577" s="3" t="s">
        <v>125</v>
      </c>
      <c r="C577" s="1" t="s">
        <v>126</v>
      </c>
      <c r="D577" s="1" t="s">
        <v>170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">
      <c r="A578" s="2" t="s">
        <v>127</v>
      </c>
      <c r="B578" s="3" t="s">
        <v>128</v>
      </c>
      <c r="C578" s="1" t="s">
        <v>129</v>
      </c>
      <c r="D578" s="1" t="s">
        <v>170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3">
      <c r="A579" s="2" t="s">
        <v>130</v>
      </c>
      <c r="B579" s="3" t="s">
        <v>131</v>
      </c>
      <c r="C579" s="1" t="s">
        <v>132</v>
      </c>
      <c r="D579" s="1" t="s">
        <v>170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3">
      <c r="A580" s="2" t="s">
        <v>133</v>
      </c>
      <c r="B580" s="3" t="s">
        <v>134</v>
      </c>
      <c r="C580" s="1" t="s">
        <v>135</v>
      </c>
      <c r="D580" s="1" t="s">
        <v>170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">
      <c r="A581" s="2" t="s">
        <v>136</v>
      </c>
      <c r="B581" s="3" t="s">
        <v>137</v>
      </c>
      <c r="C581" s="1" t="s">
        <v>138</v>
      </c>
      <c r="D581" s="1" t="s">
        <v>170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">
      <c r="A582" s="2" t="s">
        <v>139</v>
      </c>
      <c r="B582" s="3" t="s">
        <v>140</v>
      </c>
      <c r="C582" s="1" t="s">
        <v>141</v>
      </c>
      <c r="D582" s="1" t="s">
        <v>170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">
      <c r="A583" s="2" t="s">
        <v>142</v>
      </c>
      <c r="B583" s="3" t="s">
        <v>143</v>
      </c>
      <c r="C583" s="1" t="s">
        <v>144</v>
      </c>
      <c r="D583" s="1" t="s">
        <v>170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">
      <c r="A584" s="2" t="s">
        <v>142</v>
      </c>
      <c r="B584" s="3" t="s">
        <v>143</v>
      </c>
      <c r="C584" s="1" t="s">
        <v>145</v>
      </c>
      <c r="D584" s="1" t="s">
        <v>170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">
      <c r="A585" s="2" t="s">
        <v>146</v>
      </c>
      <c r="B585" s="3" t="s">
        <v>147</v>
      </c>
      <c r="C585" s="1" t="s">
        <v>148</v>
      </c>
      <c r="D585" s="1" t="s">
        <v>170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">
      <c r="A586" s="2" t="s">
        <v>149</v>
      </c>
      <c r="B586" s="3" t="s">
        <v>150</v>
      </c>
      <c r="C586" s="1" t="s">
        <v>151</v>
      </c>
      <c r="D586" s="1" t="s">
        <v>170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">
      <c r="A587" s="2" t="s">
        <v>152</v>
      </c>
      <c r="B587" s="3" t="s">
        <v>153</v>
      </c>
      <c r="C587" s="1" t="s">
        <v>154</v>
      </c>
      <c r="D587" s="1" t="s">
        <v>170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">
      <c r="A588" s="2" t="s">
        <v>155</v>
      </c>
      <c r="B588" s="3" t="s">
        <v>156</v>
      </c>
      <c r="C588" s="1" t="s">
        <v>157</v>
      </c>
      <c r="D588" s="1" t="s">
        <v>170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">
      <c r="A589" s="2" t="s">
        <v>158</v>
      </c>
      <c r="B589" s="3" t="s">
        <v>159</v>
      </c>
      <c r="C589" s="1" t="s">
        <v>160</v>
      </c>
      <c r="D589" s="1" t="s">
        <v>170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">
      <c r="A590" s="2" t="s">
        <v>161</v>
      </c>
      <c r="B590" s="3" t="s">
        <v>162</v>
      </c>
      <c r="C590" s="1" t="s">
        <v>163</v>
      </c>
      <c r="D590" s="1" t="s">
        <v>170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">
      <c r="A591" s="2" t="s">
        <v>164</v>
      </c>
      <c r="B591" s="3" t="s">
        <v>165</v>
      </c>
      <c r="C591" s="1" t="s">
        <v>166</v>
      </c>
      <c r="D591" s="1" t="s">
        <v>170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">
      <c r="A592" s="2" t="s">
        <v>7</v>
      </c>
      <c r="B592" s="3" t="s">
        <v>8</v>
      </c>
      <c r="C592" s="1" t="s">
        <v>9</v>
      </c>
      <c r="D592" s="1" t="s">
        <v>10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">
      <c r="A593" s="2" t="s">
        <v>11</v>
      </c>
      <c r="B593" s="3" t="s">
        <v>12</v>
      </c>
      <c r="C593" s="1" t="s">
        <v>13</v>
      </c>
      <c r="D593" s="1" t="s">
        <v>10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">
      <c r="A594" s="2" t="s">
        <v>14</v>
      </c>
      <c r="B594" s="3" t="s">
        <v>15</v>
      </c>
      <c r="C594" s="1" t="s">
        <v>16</v>
      </c>
      <c r="D594" s="1" t="s">
        <v>10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">
      <c r="A595" s="2" t="s">
        <v>17</v>
      </c>
      <c r="B595" s="3" t="s">
        <v>18</v>
      </c>
      <c r="C595" s="1" t="s">
        <v>19</v>
      </c>
      <c r="D595" s="1" t="s">
        <v>10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">
      <c r="A596" s="2" t="s">
        <v>20</v>
      </c>
      <c r="B596" s="3" t="s">
        <v>21</v>
      </c>
      <c r="C596" s="1" t="s">
        <v>22</v>
      </c>
      <c r="D596" s="1" t="s">
        <v>10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">
      <c r="A597" s="2" t="s">
        <v>20</v>
      </c>
      <c r="B597" s="3" t="s">
        <v>21</v>
      </c>
      <c r="C597" s="1" t="s">
        <v>23</v>
      </c>
      <c r="D597" s="1" t="s">
        <v>10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">
      <c r="A598" s="2" t="s">
        <v>20</v>
      </c>
      <c r="B598" s="3" t="s">
        <v>21</v>
      </c>
      <c r="C598" s="1" t="s">
        <v>24</v>
      </c>
      <c r="D598" s="1" t="s">
        <v>10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">
      <c r="A599" s="2" t="s">
        <v>20</v>
      </c>
      <c r="B599" s="3" t="s">
        <v>21</v>
      </c>
      <c r="C599" s="1" t="s">
        <v>25</v>
      </c>
      <c r="D599" s="1" t="s">
        <v>10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">
      <c r="A600" s="2" t="s">
        <v>26</v>
      </c>
      <c r="B600" s="3" t="s">
        <v>27</v>
      </c>
      <c r="C600" s="1" t="s">
        <v>28</v>
      </c>
      <c r="D600" s="1" t="s">
        <v>10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">
      <c r="A601" s="2" t="s">
        <v>29</v>
      </c>
      <c r="B601" s="3" t="s">
        <v>30</v>
      </c>
      <c r="C601" s="1" t="s">
        <v>31</v>
      </c>
      <c r="D601" s="1" t="s">
        <v>10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">
      <c r="A602" s="2" t="s">
        <v>32</v>
      </c>
      <c r="B602" s="3" t="s">
        <v>33</v>
      </c>
      <c r="C602" s="1" t="s">
        <v>34</v>
      </c>
      <c r="D602" s="1" t="s">
        <v>10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">
      <c r="A603" s="2" t="s">
        <v>35</v>
      </c>
      <c r="B603" s="3" t="s">
        <v>36</v>
      </c>
      <c r="C603" s="1" t="s">
        <v>37</v>
      </c>
      <c r="D603" s="1" t="s">
        <v>10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">
      <c r="A604" s="2" t="s">
        <v>35</v>
      </c>
      <c r="B604" s="3" t="s">
        <v>36</v>
      </c>
      <c r="C604" s="1" t="s">
        <v>38</v>
      </c>
      <c r="D604" s="1" t="s">
        <v>10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">
      <c r="A605" s="2" t="s">
        <v>39</v>
      </c>
      <c r="B605" s="3" t="s">
        <v>40</v>
      </c>
      <c r="C605" s="1" t="s">
        <v>41</v>
      </c>
      <c r="D605" s="1" t="s">
        <v>10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">
      <c r="A606" s="2" t="s">
        <v>42</v>
      </c>
      <c r="B606" s="3" t="s">
        <v>43</v>
      </c>
      <c r="C606" s="1" t="s">
        <v>44</v>
      </c>
      <c r="D606" s="1" t="s">
        <v>10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">
      <c r="A607" s="2" t="s">
        <v>45</v>
      </c>
      <c r="B607" s="3" t="s">
        <v>46</v>
      </c>
      <c r="C607" s="1" t="s">
        <v>47</v>
      </c>
      <c r="D607" s="1" t="s">
        <v>10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">
      <c r="A608" s="2" t="s">
        <v>48</v>
      </c>
      <c r="B608" s="3" t="s">
        <v>49</v>
      </c>
      <c r="C608" s="1" t="s">
        <v>50</v>
      </c>
      <c r="D608" s="1" t="s">
        <v>10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">
      <c r="A609" s="2" t="s">
        <v>51</v>
      </c>
      <c r="B609" s="3" t="s">
        <v>52</v>
      </c>
      <c r="C609" s="1" t="s">
        <v>53</v>
      </c>
      <c r="D609" s="1" t="s">
        <v>10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">
      <c r="A610" s="2" t="s">
        <v>51</v>
      </c>
      <c r="B610" s="3" t="s">
        <v>52</v>
      </c>
      <c r="C610" s="1" t="s">
        <v>54</v>
      </c>
      <c r="D610" s="1" t="s">
        <v>10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">
      <c r="A611" s="2" t="s">
        <v>55</v>
      </c>
      <c r="B611" s="3" t="s">
        <v>56</v>
      </c>
      <c r="C611" s="1" t="s">
        <v>57</v>
      </c>
      <c r="D611" s="1" t="s">
        <v>10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">
      <c r="A612" s="2" t="s">
        <v>58</v>
      </c>
      <c r="B612" s="3" t="s">
        <v>59</v>
      </c>
      <c r="C612" s="1" t="s">
        <v>60</v>
      </c>
      <c r="D612" s="1" t="s">
        <v>10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">
      <c r="A613" s="2" t="s">
        <v>61</v>
      </c>
      <c r="B613" s="3" t="s">
        <v>62</v>
      </c>
      <c r="C613" s="1" t="s">
        <v>63</v>
      </c>
      <c r="D613" s="1" t="s">
        <v>10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">
      <c r="A614" s="2" t="s">
        <v>64</v>
      </c>
      <c r="B614" s="3" t="s">
        <v>65</v>
      </c>
      <c r="C614" s="1" t="s">
        <v>66</v>
      </c>
      <c r="D614" s="1" t="s">
        <v>10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">
      <c r="A615" s="2" t="s">
        <v>67</v>
      </c>
      <c r="B615" s="3" t="s">
        <v>68</v>
      </c>
      <c r="C615" s="1" t="s">
        <v>69</v>
      </c>
      <c r="D615" s="1" t="s">
        <v>10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">
      <c r="A616" s="2" t="s">
        <v>70</v>
      </c>
      <c r="B616" s="3" t="s">
        <v>71</v>
      </c>
      <c r="C616" s="1" t="s">
        <v>72</v>
      </c>
      <c r="D616" s="1" t="s">
        <v>10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">
      <c r="A617" s="2" t="s">
        <v>70</v>
      </c>
      <c r="B617" s="3" t="s">
        <v>71</v>
      </c>
      <c r="C617" s="1" t="s">
        <v>73</v>
      </c>
      <c r="D617" s="1" t="s">
        <v>10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">
      <c r="A618" s="2" t="s">
        <v>74</v>
      </c>
      <c r="B618" s="3" t="s">
        <v>75</v>
      </c>
      <c r="C618" s="1" t="s">
        <v>76</v>
      </c>
      <c r="D618" s="1" t="s">
        <v>10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">
      <c r="A619" s="2" t="s">
        <v>77</v>
      </c>
      <c r="B619" s="3" t="s">
        <v>78</v>
      </c>
      <c r="C619" s="1" t="s">
        <v>79</v>
      </c>
      <c r="D619" s="1" t="s">
        <v>10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">
      <c r="A620" s="2" t="s">
        <v>80</v>
      </c>
      <c r="B620" s="3" t="s">
        <v>81</v>
      </c>
      <c r="C620" s="1" t="s">
        <v>82</v>
      </c>
      <c r="D620" s="1" t="s">
        <v>10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">
      <c r="A621" s="2" t="s">
        <v>83</v>
      </c>
      <c r="B621" s="3" t="s">
        <v>84</v>
      </c>
      <c r="C621" s="1" t="s">
        <v>85</v>
      </c>
      <c r="D621" s="1" t="s">
        <v>10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">
      <c r="A622" s="2" t="s">
        <v>86</v>
      </c>
      <c r="B622" s="3" t="s">
        <v>87</v>
      </c>
      <c r="C622" s="1" t="s">
        <v>88</v>
      </c>
      <c r="D622" s="1" t="s">
        <v>10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">
      <c r="A623" s="2" t="s">
        <v>89</v>
      </c>
      <c r="B623" s="3" t="s">
        <v>90</v>
      </c>
      <c r="C623" s="1" t="s">
        <v>91</v>
      </c>
      <c r="D623" s="1" t="s">
        <v>10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">
      <c r="A624" s="2" t="s">
        <v>92</v>
      </c>
      <c r="B624" s="3" t="s">
        <v>93</v>
      </c>
      <c r="C624" s="1" t="s">
        <v>94</v>
      </c>
      <c r="D624" s="1" t="s">
        <v>10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">
      <c r="A625" s="2" t="s">
        <v>95</v>
      </c>
      <c r="B625" s="3" t="s">
        <v>96</v>
      </c>
      <c r="C625" s="1" t="s">
        <v>97</v>
      </c>
      <c r="D625" s="1" t="s">
        <v>10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">
      <c r="A626" s="2" t="s">
        <v>98</v>
      </c>
      <c r="B626" s="3" t="s">
        <v>99</v>
      </c>
      <c r="C626" s="1" t="s">
        <v>100</v>
      </c>
      <c r="D626" s="1" t="s">
        <v>10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">
      <c r="A627" s="2" t="s">
        <v>101</v>
      </c>
      <c r="B627" s="3" t="s">
        <v>102</v>
      </c>
      <c r="C627" s="1" t="s">
        <v>103</v>
      </c>
      <c r="D627" s="1" t="s">
        <v>10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">
      <c r="A628" s="2" t="s">
        <v>104</v>
      </c>
      <c r="B628" s="3" t="s">
        <v>105</v>
      </c>
      <c r="C628" s="1" t="s">
        <v>106</v>
      </c>
      <c r="D628" s="1" t="s">
        <v>10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">
      <c r="A629" s="2" t="s">
        <v>107</v>
      </c>
      <c r="B629" s="3" t="s">
        <v>108</v>
      </c>
      <c r="C629" s="1" t="s">
        <v>109</v>
      </c>
      <c r="D629" s="1" t="s">
        <v>10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">
      <c r="A630" s="2" t="s">
        <v>110</v>
      </c>
      <c r="B630" s="3" t="s">
        <v>111</v>
      </c>
      <c r="C630" s="1" t="s">
        <v>112</v>
      </c>
      <c r="D630" s="1" t="s">
        <v>10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">
      <c r="A631" s="2" t="s">
        <v>113</v>
      </c>
      <c r="B631" s="3" t="s">
        <v>114</v>
      </c>
      <c r="C631" s="1" t="s">
        <v>115</v>
      </c>
      <c r="D631" s="1" t="s">
        <v>10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">
      <c r="A632" s="2" t="s">
        <v>113</v>
      </c>
      <c r="B632" s="3" t="s">
        <v>114</v>
      </c>
      <c r="C632" s="1" t="s">
        <v>116</v>
      </c>
      <c r="D632" s="1" t="s">
        <v>10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">
      <c r="A633" s="2" t="s">
        <v>113</v>
      </c>
      <c r="B633" s="3" t="s">
        <v>114</v>
      </c>
      <c r="C633" s="1" t="s">
        <v>117</v>
      </c>
      <c r="D633" s="1" t="s">
        <v>10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">
      <c r="A634" s="2" t="s">
        <v>118</v>
      </c>
      <c r="B634" s="3" t="s">
        <v>119</v>
      </c>
      <c r="C634" s="1" t="s">
        <v>120</v>
      </c>
      <c r="D634" s="1" t="s">
        <v>10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">
      <c r="A635" s="2" t="s">
        <v>121</v>
      </c>
      <c r="B635" s="3" t="s">
        <v>122</v>
      </c>
      <c r="C635" s="1" t="s">
        <v>123</v>
      </c>
      <c r="D635" s="1" t="s">
        <v>10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">
      <c r="A636" s="2" t="s">
        <v>124</v>
      </c>
      <c r="B636" s="3" t="s">
        <v>125</v>
      </c>
      <c r="C636" s="1" t="s">
        <v>126</v>
      </c>
      <c r="D636" s="1" t="s">
        <v>10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">
      <c r="A637" s="2" t="s">
        <v>127</v>
      </c>
      <c r="B637" s="3" t="s">
        <v>128</v>
      </c>
      <c r="C637" s="1" t="s">
        <v>129</v>
      </c>
      <c r="D637" s="1" t="s">
        <v>10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">
      <c r="A638" s="2" t="s">
        <v>130</v>
      </c>
      <c r="B638" s="3" t="s">
        <v>131</v>
      </c>
      <c r="C638" s="1" t="s">
        <v>132</v>
      </c>
      <c r="D638" s="1" t="s">
        <v>10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">
      <c r="A639" s="2" t="s">
        <v>133</v>
      </c>
      <c r="B639" s="3" t="s">
        <v>134</v>
      </c>
      <c r="C639" s="1" t="s">
        <v>135</v>
      </c>
      <c r="D639" s="1" t="s">
        <v>10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">
      <c r="A640" s="2" t="s">
        <v>136</v>
      </c>
      <c r="B640" s="3" t="s">
        <v>137</v>
      </c>
      <c r="C640" s="1" t="s">
        <v>138</v>
      </c>
      <c r="D640" s="1" t="s">
        <v>10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">
      <c r="A641" s="2" t="s">
        <v>139</v>
      </c>
      <c r="B641" s="3" t="s">
        <v>140</v>
      </c>
      <c r="C641" s="1" t="s">
        <v>141</v>
      </c>
      <c r="D641" s="1" t="s">
        <v>10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">
      <c r="A642" s="2" t="s">
        <v>142</v>
      </c>
      <c r="B642" s="3" t="s">
        <v>143</v>
      </c>
      <c r="C642" s="1" t="s">
        <v>144</v>
      </c>
      <c r="D642" s="1" t="s">
        <v>10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3">
      <c r="A643" s="2" t="s">
        <v>142</v>
      </c>
      <c r="B643" s="3" t="s">
        <v>143</v>
      </c>
      <c r="C643" s="1" t="s">
        <v>145</v>
      </c>
      <c r="D643" s="1" t="s">
        <v>10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3">
      <c r="A644" s="2" t="s">
        <v>146</v>
      </c>
      <c r="B644" s="3" t="s">
        <v>147</v>
      </c>
      <c r="C644" s="1" t="s">
        <v>148</v>
      </c>
      <c r="D644" s="1" t="s">
        <v>10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">
      <c r="A645" s="2" t="s">
        <v>149</v>
      </c>
      <c r="B645" s="3" t="s">
        <v>150</v>
      </c>
      <c r="C645" s="1" t="s">
        <v>151</v>
      </c>
      <c r="D645" s="1" t="s">
        <v>10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">
      <c r="A646" s="2" t="s">
        <v>152</v>
      </c>
      <c r="B646" s="3" t="s">
        <v>153</v>
      </c>
      <c r="C646" s="1" t="s">
        <v>154</v>
      </c>
      <c r="D646" s="1" t="s">
        <v>10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">
      <c r="A647" s="2" t="s">
        <v>155</v>
      </c>
      <c r="B647" s="3" t="s">
        <v>156</v>
      </c>
      <c r="C647" s="1" t="s">
        <v>157</v>
      </c>
      <c r="D647" s="1" t="s">
        <v>10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">
      <c r="A648" s="2" t="s">
        <v>158</v>
      </c>
      <c r="B648" s="3" t="s">
        <v>159</v>
      </c>
      <c r="C648" s="1" t="s">
        <v>160</v>
      </c>
      <c r="D648" s="1" t="s">
        <v>10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">
      <c r="A649" s="2" t="s">
        <v>161</v>
      </c>
      <c r="B649" s="3" t="s">
        <v>162</v>
      </c>
      <c r="C649" s="1" t="s">
        <v>163</v>
      </c>
      <c r="D649" s="1" t="s">
        <v>10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">
      <c r="A650" s="2" t="s">
        <v>164</v>
      </c>
      <c r="B650" s="3" t="s">
        <v>165</v>
      </c>
      <c r="C650" s="1" t="s">
        <v>166</v>
      </c>
      <c r="D650" s="1" t="s">
        <v>10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">
      <c r="A651" s="2" t="s">
        <v>7</v>
      </c>
      <c r="B651" s="3" t="s">
        <v>8</v>
      </c>
      <c r="C651" s="1" t="s">
        <v>9</v>
      </c>
      <c r="D651" s="1" t="s">
        <v>167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">
      <c r="A652" s="2" t="s">
        <v>11</v>
      </c>
      <c r="B652" s="3" t="s">
        <v>12</v>
      </c>
      <c r="C652" s="1" t="s">
        <v>13</v>
      </c>
      <c r="D652" s="1" t="s">
        <v>167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">
      <c r="A653" s="2" t="s">
        <v>14</v>
      </c>
      <c r="B653" s="3" t="s">
        <v>15</v>
      </c>
      <c r="C653" s="1" t="s">
        <v>16</v>
      </c>
      <c r="D653" s="1" t="s">
        <v>167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">
      <c r="A654" s="2" t="s">
        <v>17</v>
      </c>
      <c r="B654" s="3" t="s">
        <v>18</v>
      </c>
      <c r="C654" s="1" t="s">
        <v>19</v>
      </c>
      <c r="D654" s="1" t="s">
        <v>167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">
      <c r="A655" s="2" t="s">
        <v>20</v>
      </c>
      <c r="B655" s="3" t="s">
        <v>21</v>
      </c>
      <c r="C655" s="1" t="s">
        <v>22</v>
      </c>
      <c r="D655" s="1" t="s">
        <v>167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">
      <c r="A656" s="2" t="s">
        <v>20</v>
      </c>
      <c r="B656" s="3" t="s">
        <v>21</v>
      </c>
      <c r="C656" s="1" t="s">
        <v>23</v>
      </c>
      <c r="D656" s="1" t="s">
        <v>167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">
      <c r="A657" s="2" t="s">
        <v>20</v>
      </c>
      <c r="B657" s="3" t="s">
        <v>21</v>
      </c>
      <c r="C657" s="1" t="s">
        <v>24</v>
      </c>
      <c r="D657" s="1" t="s">
        <v>167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">
      <c r="A658" s="2" t="s">
        <v>20</v>
      </c>
      <c r="B658" s="3" t="s">
        <v>21</v>
      </c>
      <c r="C658" s="1" t="s">
        <v>25</v>
      </c>
      <c r="D658" s="1" t="s">
        <v>167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">
      <c r="A659" s="2" t="s">
        <v>26</v>
      </c>
      <c r="B659" s="3" t="s">
        <v>27</v>
      </c>
      <c r="C659" s="1" t="s">
        <v>28</v>
      </c>
      <c r="D659" s="1" t="s">
        <v>167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">
      <c r="A660" s="2" t="s">
        <v>29</v>
      </c>
      <c r="B660" s="3" t="s">
        <v>30</v>
      </c>
      <c r="C660" s="1" t="s">
        <v>31</v>
      </c>
      <c r="D660" s="1" t="s">
        <v>167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">
      <c r="A661" s="2" t="s">
        <v>32</v>
      </c>
      <c r="B661" s="3" t="s">
        <v>33</v>
      </c>
      <c r="C661" s="1" t="s">
        <v>34</v>
      </c>
      <c r="D661" s="1" t="s">
        <v>167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">
      <c r="A662" s="2" t="s">
        <v>35</v>
      </c>
      <c r="B662" s="3" t="s">
        <v>36</v>
      </c>
      <c r="C662" s="1" t="s">
        <v>37</v>
      </c>
      <c r="D662" s="1" t="s">
        <v>167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">
      <c r="A663" s="2" t="s">
        <v>35</v>
      </c>
      <c r="B663" s="3" t="s">
        <v>36</v>
      </c>
      <c r="C663" s="1" t="s">
        <v>38</v>
      </c>
      <c r="D663" s="1" t="s">
        <v>167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">
      <c r="A664" s="2" t="s">
        <v>39</v>
      </c>
      <c r="B664" s="3" t="s">
        <v>40</v>
      </c>
      <c r="C664" s="1" t="s">
        <v>41</v>
      </c>
      <c r="D664" s="1" t="s">
        <v>167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">
      <c r="A665" s="2" t="s">
        <v>42</v>
      </c>
      <c r="B665" s="3" t="s">
        <v>43</v>
      </c>
      <c r="C665" s="1" t="s">
        <v>44</v>
      </c>
      <c r="D665" s="1" t="s">
        <v>167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">
      <c r="A666" s="2" t="s">
        <v>45</v>
      </c>
      <c r="B666" s="3" t="s">
        <v>46</v>
      </c>
      <c r="C666" s="1" t="s">
        <v>47</v>
      </c>
      <c r="D666" s="1" t="s">
        <v>167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">
      <c r="A667" s="2" t="s">
        <v>48</v>
      </c>
      <c r="B667" s="3" t="s">
        <v>49</v>
      </c>
      <c r="C667" s="1" t="s">
        <v>50</v>
      </c>
      <c r="D667" s="1" t="s">
        <v>167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">
      <c r="A668" s="2" t="s">
        <v>51</v>
      </c>
      <c r="B668" s="3" t="s">
        <v>52</v>
      </c>
      <c r="C668" s="1" t="s">
        <v>53</v>
      </c>
      <c r="D668" s="1" t="s">
        <v>167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">
      <c r="A669" s="2" t="s">
        <v>51</v>
      </c>
      <c r="B669" s="3" t="s">
        <v>52</v>
      </c>
      <c r="C669" s="1" t="s">
        <v>54</v>
      </c>
      <c r="D669" s="1" t="s">
        <v>167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">
      <c r="A670" s="2" t="s">
        <v>55</v>
      </c>
      <c r="B670" s="3" t="s">
        <v>56</v>
      </c>
      <c r="C670" s="1" t="s">
        <v>57</v>
      </c>
      <c r="D670" s="1" t="s">
        <v>167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">
      <c r="A671" s="2" t="s">
        <v>58</v>
      </c>
      <c r="B671" s="3" t="s">
        <v>59</v>
      </c>
      <c r="C671" s="1" t="s">
        <v>60</v>
      </c>
      <c r="D671" s="1" t="s">
        <v>167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">
      <c r="A672" s="2" t="s">
        <v>61</v>
      </c>
      <c r="B672" s="3" t="s">
        <v>62</v>
      </c>
      <c r="C672" s="1" t="s">
        <v>63</v>
      </c>
      <c r="D672" s="1" t="s">
        <v>167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">
      <c r="A673" s="2" t="s">
        <v>64</v>
      </c>
      <c r="B673" s="3" t="s">
        <v>65</v>
      </c>
      <c r="C673" s="1" t="s">
        <v>66</v>
      </c>
      <c r="D673" s="1" t="s">
        <v>167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">
      <c r="A674" s="2" t="s">
        <v>67</v>
      </c>
      <c r="B674" s="3" t="s">
        <v>68</v>
      </c>
      <c r="C674" s="1" t="s">
        <v>69</v>
      </c>
      <c r="D674" s="1" t="s">
        <v>167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">
      <c r="A675" s="2" t="s">
        <v>70</v>
      </c>
      <c r="B675" s="3" t="s">
        <v>71</v>
      </c>
      <c r="C675" s="1" t="s">
        <v>72</v>
      </c>
      <c r="D675" s="1" t="s">
        <v>167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">
      <c r="A676" s="2" t="s">
        <v>70</v>
      </c>
      <c r="B676" s="3" t="s">
        <v>71</v>
      </c>
      <c r="C676" s="1" t="s">
        <v>73</v>
      </c>
      <c r="D676" s="1" t="s">
        <v>167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">
      <c r="A677" s="2" t="s">
        <v>74</v>
      </c>
      <c r="B677" s="3" t="s">
        <v>75</v>
      </c>
      <c r="C677" s="1" t="s">
        <v>76</v>
      </c>
      <c r="D677" s="1" t="s">
        <v>167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">
      <c r="A678" s="2" t="s">
        <v>77</v>
      </c>
      <c r="B678" s="3" t="s">
        <v>78</v>
      </c>
      <c r="C678" s="1" t="s">
        <v>79</v>
      </c>
      <c r="D678" s="1" t="s">
        <v>167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">
      <c r="A679" s="2" t="s">
        <v>80</v>
      </c>
      <c r="B679" s="3" t="s">
        <v>81</v>
      </c>
      <c r="C679" s="1" t="s">
        <v>82</v>
      </c>
      <c r="D679" s="1" t="s">
        <v>167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">
      <c r="A680" s="2" t="s">
        <v>83</v>
      </c>
      <c r="B680" s="3" t="s">
        <v>84</v>
      </c>
      <c r="C680" s="1" t="s">
        <v>85</v>
      </c>
      <c r="D680" s="1" t="s">
        <v>167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">
      <c r="A681" s="2" t="s">
        <v>86</v>
      </c>
      <c r="B681" s="3" t="s">
        <v>87</v>
      </c>
      <c r="C681" s="1" t="s">
        <v>88</v>
      </c>
      <c r="D681" s="1" t="s">
        <v>167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">
      <c r="A682" s="2" t="s">
        <v>89</v>
      </c>
      <c r="B682" s="3" t="s">
        <v>90</v>
      </c>
      <c r="C682" s="1" t="s">
        <v>91</v>
      </c>
      <c r="D682" s="1" t="s">
        <v>167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">
      <c r="A683" s="2" t="s">
        <v>92</v>
      </c>
      <c r="B683" s="3" t="s">
        <v>93</v>
      </c>
      <c r="C683" s="1" t="s">
        <v>94</v>
      </c>
      <c r="D683" s="1" t="s">
        <v>167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">
      <c r="A684" s="2" t="s">
        <v>95</v>
      </c>
      <c r="B684" s="3" t="s">
        <v>96</v>
      </c>
      <c r="C684" s="1" t="s">
        <v>97</v>
      </c>
      <c r="D684" s="1" t="s">
        <v>167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">
      <c r="A685" s="2" t="s">
        <v>98</v>
      </c>
      <c r="B685" s="3" t="s">
        <v>99</v>
      </c>
      <c r="C685" s="1" t="s">
        <v>100</v>
      </c>
      <c r="D685" s="1" t="s">
        <v>167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">
      <c r="A686" s="2" t="s">
        <v>101</v>
      </c>
      <c r="B686" s="3" t="s">
        <v>102</v>
      </c>
      <c r="C686" s="1" t="s">
        <v>103</v>
      </c>
      <c r="D686" s="1" t="s">
        <v>167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">
      <c r="A687" s="2" t="s">
        <v>104</v>
      </c>
      <c r="B687" s="3" t="s">
        <v>105</v>
      </c>
      <c r="C687" s="1" t="s">
        <v>106</v>
      </c>
      <c r="D687" s="1" t="s">
        <v>167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">
      <c r="A688" s="2" t="s">
        <v>107</v>
      </c>
      <c r="B688" s="3" t="s">
        <v>108</v>
      </c>
      <c r="C688" s="1" t="s">
        <v>109</v>
      </c>
      <c r="D688" s="1" t="s">
        <v>167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">
      <c r="A689" s="2" t="s">
        <v>110</v>
      </c>
      <c r="B689" s="3" t="s">
        <v>111</v>
      </c>
      <c r="C689" s="1" t="s">
        <v>112</v>
      </c>
      <c r="D689" s="1" t="s">
        <v>167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">
      <c r="A690" s="2" t="s">
        <v>113</v>
      </c>
      <c r="B690" s="3" t="s">
        <v>114</v>
      </c>
      <c r="C690" s="1" t="s">
        <v>115</v>
      </c>
      <c r="D690" s="1" t="s">
        <v>167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">
      <c r="A691" s="2" t="s">
        <v>113</v>
      </c>
      <c r="B691" s="3" t="s">
        <v>114</v>
      </c>
      <c r="C691" s="1" t="s">
        <v>116</v>
      </c>
      <c r="D691" s="1" t="s">
        <v>167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">
      <c r="A692" s="2" t="s">
        <v>113</v>
      </c>
      <c r="B692" s="3" t="s">
        <v>114</v>
      </c>
      <c r="C692" s="1" t="s">
        <v>117</v>
      </c>
      <c r="D692" s="1" t="s">
        <v>167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">
      <c r="A693" s="2" t="s">
        <v>118</v>
      </c>
      <c r="B693" s="3" t="s">
        <v>119</v>
      </c>
      <c r="C693" s="1" t="s">
        <v>120</v>
      </c>
      <c r="D693" s="1" t="s">
        <v>167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">
      <c r="A694" s="2" t="s">
        <v>121</v>
      </c>
      <c r="B694" s="3" t="s">
        <v>122</v>
      </c>
      <c r="C694" s="1" t="s">
        <v>123</v>
      </c>
      <c r="D694" s="1" t="s">
        <v>167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">
      <c r="A695" s="2" t="s">
        <v>124</v>
      </c>
      <c r="B695" s="3" t="s">
        <v>125</v>
      </c>
      <c r="C695" s="1" t="s">
        <v>126</v>
      </c>
      <c r="D695" s="1" t="s">
        <v>167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">
      <c r="A696" s="2" t="s">
        <v>127</v>
      </c>
      <c r="B696" s="3" t="s">
        <v>128</v>
      </c>
      <c r="C696" s="1" t="s">
        <v>129</v>
      </c>
      <c r="D696" s="1" t="s">
        <v>167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">
      <c r="A697" s="2" t="s">
        <v>130</v>
      </c>
      <c r="B697" s="3" t="s">
        <v>131</v>
      </c>
      <c r="C697" s="1" t="s">
        <v>132</v>
      </c>
      <c r="D697" s="1" t="s">
        <v>167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">
      <c r="A698" s="2" t="s">
        <v>133</v>
      </c>
      <c r="B698" s="3" t="s">
        <v>134</v>
      </c>
      <c r="C698" s="1" t="s">
        <v>135</v>
      </c>
      <c r="D698" s="1" t="s">
        <v>167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">
      <c r="A699" s="2" t="s">
        <v>136</v>
      </c>
      <c r="B699" s="3" t="s">
        <v>137</v>
      </c>
      <c r="C699" s="1" t="s">
        <v>138</v>
      </c>
      <c r="D699" s="1" t="s">
        <v>167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">
      <c r="A700" s="2" t="s">
        <v>139</v>
      </c>
      <c r="B700" s="3" t="s">
        <v>140</v>
      </c>
      <c r="C700" s="1" t="s">
        <v>141</v>
      </c>
      <c r="D700" s="1" t="s">
        <v>167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">
      <c r="A701" s="2" t="s">
        <v>142</v>
      </c>
      <c r="B701" s="3" t="s">
        <v>143</v>
      </c>
      <c r="C701" s="1" t="s">
        <v>144</v>
      </c>
      <c r="D701" s="1" t="s">
        <v>167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">
      <c r="A702" s="2" t="s">
        <v>142</v>
      </c>
      <c r="B702" s="3" t="s">
        <v>143</v>
      </c>
      <c r="C702" s="1" t="s">
        <v>145</v>
      </c>
      <c r="D702" s="1" t="s">
        <v>167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">
      <c r="A703" s="2" t="s">
        <v>146</v>
      </c>
      <c r="B703" s="3" t="s">
        <v>147</v>
      </c>
      <c r="C703" s="1" t="s">
        <v>148</v>
      </c>
      <c r="D703" s="1" t="s">
        <v>167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">
      <c r="A704" s="2" t="s">
        <v>149</v>
      </c>
      <c r="B704" s="3" t="s">
        <v>150</v>
      </c>
      <c r="C704" s="1" t="s">
        <v>151</v>
      </c>
      <c r="D704" s="1" t="s">
        <v>167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">
      <c r="A705" s="2" t="s">
        <v>152</v>
      </c>
      <c r="B705" s="3" t="s">
        <v>153</v>
      </c>
      <c r="C705" s="1" t="s">
        <v>154</v>
      </c>
      <c r="D705" s="1" t="s">
        <v>167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">
      <c r="A706" s="2" t="s">
        <v>155</v>
      </c>
      <c r="B706" s="3" t="s">
        <v>156</v>
      </c>
      <c r="C706" s="1" t="s">
        <v>157</v>
      </c>
      <c r="D706" s="1" t="s">
        <v>167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3">
      <c r="A707" s="2" t="s">
        <v>158</v>
      </c>
      <c r="B707" s="3" t="s">
        <v>159</v>
      </c>
      <c r="C707" s="1" t="s">
        <v>160</v>
      </c>
      <c r="D707" s="1" t="s">
        <v>167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3">
      <c r="A708" s="2" t="s">
        <v>161</v>
      </c>
      <c r="B708" s="3" t="s">
        <v>162</v>
      </c>
      <c r="C708" s="1" t="s">
        <v>163</v>
      </c>
      <c r="D708" s="1" t="s">
        <v>167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">
      <c r="A709" s="2" t="s">
        <v>164</v>
      </c>
      <c r="B709" s="3" t="s">
        <v>165</v>
      </c>
      <c r="C709" s="1" t="s">
        <v>166</v>
      </c>
      <c r="D709" s="1" t="s">
        <v>167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">
      <c r="A710" s="2" t="s">
        <v>7</v>
      </c>
      <c r="B710" s="3" t="s">
        <v>8</v>
      </c>
      <c r="C710" s="1" t="s">
        <v>9</v>
      </c>
      <c r="D710" s="1" t="s">
        <v>168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">
      <c r="A711" s="2" t="s">
        <v>11</v>
      </c>
      <c r="B711" s="3" t="s">
        <v>12</v>
      </c>
      <c r="C711" s="1" t="s">
        <v>13</v>
      </c>
      <c r="D711" s="1" t="s">
        <v>168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">
      <c r="A712" s="2" t="s">
        <v>14</v>
      </c>
      <c r="B712" s="3" t="s">
        <v>15</v>
      </c>
      <c r="C712" s="1" t="s">
        <v>16</v>
      </c>
      <c r="D712" s="1" t="s">
        <v>168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">
      <c r="A713" s="2" t="s">
        <v>17</v>
      </c>
      <c r="B713" s="3" t="s">
        <v>18</v>
      </c>
      <c r="C713" s="1" t="s">
        <v>19</v>
      </c>
      <c r="D713" s="1" t="s">
        <v>168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">
      <c r="A714" s="2" t="s">
        <v>20</v>
      </c>
      <c r="B714" s="3" t="s">
        <v>21</v>
      </c>
      <c r="C714" s="1" t="s">
        <v>22</v>
      </c>
      <c r="D714" s="1" t="s">
        <v>168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">
      <c r="A715" s="2" t="s">
        <v>20</v>
      </c>
      <c r="B715" s="3" t="s">
        <v>21</v>
      </c>
      <c r="C715" s="1" t="s">
        <v>23</v>
      </c>
      <c r="D715" s="1" t="s">
        <v>168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">
      <c r="A716" s="2" t="s">
        <v>20</v>
      </c>
      <c r="B716" s="3" t="s">
        <v>21</v>
      </c>
      <c r="C716" s="1" t="s">
        <v>24</v>
      </c>
      <c r="D716" s="1" t="s">
        <v>168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">
      <c r="A717" s="2" t="s">
        <v>20</v>
      </c>
      <c r="B717" s="3" t="s">
        <v>21</v>
      </c>
      <c r="C717" s="1" t="s">
        <v>25</v>
      </c>
      <c r="D717" s="1" t="s">
        <v>168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">
      <c r="A718" s="2" t="s">
        <v>26</v>
      </c>
      <c r="B718" s="3" t="s">
        <v>27</v>
      </c>
      <c r="C718" s="1" t="s">
        <v>28</v>
      </c>
      <c r="D718" s="1" t="s">
        <v>168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">
      <c r="A719" s="2" t="s">
        <v>29</v>
      </c>
      <c r="B719" s="3" t="s">
        <v>30</v>
      </c>
      <c r="C719" s="1" t="s">
        <v>31</v>
      </c>
      <c r="D719" s="1" t="s">
        <v>168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">
      <c r="A720" s="2" t="s">
        <v>32</v>
      </c>
      <c r="B720" s="3" t="s">
        <v>33</v>
      </c>
      <c r="C720" s="1" t="s">
        <v>34</v>
      </c>
      <c r="D720" s="1" t="s">
        <v>168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">
      <c r="A721" s="2" t="s">
        <v>35</v>
      </c>
      <c r="B721" s="3" t="s">
        <v>36</v>
      </c>
      <c r="C721" s="1" t="s">
        <v>37</v>
      </c>
      <c r="D721" s="1" t="s">
        <v>168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">
      <c r="A722" s="2" t="s">
        <v>35</v>
      </c>
      <c r="B722" s="3" t="s">
        <v>36</v>
      </c>
      <c r="C722" s="1" t="s">
        <v>38</v>
      </c>
      <c r="D722" s="1" t="s">
        <v>168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">
      <c r="A723" s="2" t="s">
        <v>39</v>
      </c>
      <c r="B723" s="3" t="s">
        <v>40</v>
      </c>
      <c r="C723" s="1" t="s">
        <v>41</v>
      </c>
      <c r="D723" s="1" t="s">
        <v>168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">
      <c r="A724" s="2" t="s">
        <v>42</v>
      </c>
      <c r="B724" s="3" t="s">
        <v>43</v>
      </c>
      <c r="C724" s="1" t="s">
        <v>44</v>
      </c>
      <c r="D724" s="1" t="s">
        <v>168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">
      <c r="A725" s="2" t="s">
        <v>45</v>
      </c>
      <c r="B725" s="3" t="s">
        <v>46</v>
      </c>
      <c r="C725" s="1" t="s">
        <v>47</v>
      </c>
      <c r="D725" s="1" t="s">
        <v>168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">
      <c r="A726" s="2" t="s">
        <v>48</v>
      </c>
      <c r="B726" s="3" t="s">
        <v>49</v>
      </c>
      <c r="C726" s="1" t="s">
        <v>50</v>
      </c>
      <c r="D726" s="1" t="s">
        <v>168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">
      <c r="A727" s="2" t="s">
        <v>51</v>
      </c>
      <c r="B727" s="3" t="s">
        <v>52</v>
      </c>
      <c r="C727" s="1" t="s">
        <v>53</v>
      </c>
      <c r="D727" s="1" t="s">
        <v>168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">
      <c r="A728" s="2" t="s">
        <v>51</v>
      </c>
      <c r="B728" s="3" t="s">
        <v>52</v>
      </c>
      <c r="C728" s="1" t="s">
        <v>54</v>
      </c>
      <c r="D728" s="1" t="s">
        <v>168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">
      <c r="A729" s="2" t="s">
        <v>55</v>
      </c>
      <c r="B729" s="3" t="s">
        <v>56</v>
      </c>
      <c r="C729" s="1" t="s">
        <v>57</v>
      </c>
      <c r="D729" s="1" t="s">
        <v>168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">
      <c r="A730" s="2" t="s">
        <v>58</v>
      </c>
      <c r="B730" s="3" t="s">
        <v>59</v>
      </c>
      <c r="C730" s="1" t="s">
        <v>60</v>
      </c>
      <c r="D730" s="1" t="s">
        <v>168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">
      <c r="A731" s="2" t="s">
        <v>61</v>
      </c>
      <c r="B731" s="3" t="s">
        <v>62</v>
      </c>
      <c r="C731" s="1" t="s">
        <v>63</v>
      </c>
      <c r="D731" s="1" t="s">
        <v>168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">
      <c r="A732" s="2" t="s">
        <v>64</v>
      </c>
      <c r="B732" s="3" t="s">
        <v>65</v>
      </c>
      <c r="C732" s="1" t="s">
        <v>66</v>
      </c>
      <c r="D732" s="1" t="s">
        <v>168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">
      <c r="A733" s="2" t="s">
        <v>67</v>
      </c>
      <c r="B733" s="3" t="s">
        <v>68</v>
      </c>
      <c r="C733" s="1" t="s">
        <v>69</v>
      </c>
      <c r="D733" s="1" t="s">
        <v>168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">
      <c r="A734" s="2" t="s">
        <v>70</v>
      </c>
      <c r="B734" s="3" t="s">
        <v>71</v>
      </c>
      <c r="C734" s="1" t="s">
        <v>72</v>
      </c>
      <c r="D734" s="1" t="s">
        <v>168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">
      <c r="A735" s="2" t="s">
        <v>70</v>
      </c>
      <c r="B735" s="3" t="s">
        <v>71</v>
      </c>
      <c r="C735" s="1" t="s">
        <v>73</v>
      </c>
      <c r="D735" s="1" t="s">
        <v>168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">
      <c r="A736" s="2" t="s">
        <v>74</v>
      </c>
      <c r="B736" s="3" t="s">
        <v>75</v>
      </c>
      <c r="C736" s="1" t="s">
        <v>76</v>
      </c>
      <c r="D736" s="1" t="s">
        <v>168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">
      <c r="A737" s="2" t="s">
        <v>77</v>
      </c>
      <c r="B737" s="3" t="s">
        <v>78</v>
      </c>
      <c r="C737" s="1" t="s">
        <v>79</v>
      </c>
      <c r="D737" s="1" t="s">
        <v>168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">
      <c r="A738" s="2" t="s">
        <v>80</v>
      </c>
      <c r="B738" s="3" t="s">
        <v>81</v>
      </c>
      <c r="C738" s="1" t="s">
        <v>82</v>
      </c>
      <c r="D738" s="1" t="s">
        <v>168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">
      <c r="A739" s="2" t="s">
        <v>83</v>
      </c>
      <c r="B739" s="3" t="s">
        <v>84</v>
      </c>
      <c r="C739" s="1" t="s">
        <v>85</v>
      </c>
      <c r="D739" s="1" t="s">
        <v>168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">
      <c r="A740" s="2" t="s">
        <v>86</v>
      </c>
      <c r="B740" s="3" t="s">
        <v>87</v>
      </c>
      <c r="C740" s="1" t="s">
        <v>88</v>
      </c>
      <c r="D740" s="1" t="s">
        <v>168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">
      <c r="A741" s="2" t="s">
        <v>89</v>
      </c>
      <c r="B741" s="3" t="s">
        <v>90</v>
      </c>
      <c r="C741" s="1" t="s">
        <v>91</v>
      </c>
      <c r="D741" s="1" t="s">
        <v>168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">
      <c r="A742" s="2" t="s">
        <v>92</v>
      </c>
      <c r="B742" s="3" t="s">
        <v>93</v>
      </c>
      <c r="C742" s="1" t="s">
        <v>94</v>
      </c>
      <c r="D742" s="1" t="s">
        <v>168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">
      <c r="A743" s="2" t="s">
        <v>95</v>
      </c>
      <c r="B743" s="3" t="s">
        <v>96</v>
      </c>
      <c r="C743" s="1" t="s">
        <v>97</v>
      </c>
      <c r="D743" s="1" t="s">
        <v>168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">
      <c r="A744" s="2" t="s">
        <v>98</v>
      </c>
      <c r="B744" s="3" t="s">
        <v>99</v>
      </c>
      <c r="C744" s="1" t="s">
        <v>100</v>
      </c>
      <c r="D744" s="1" t="s">
        <v>168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">
      <c r="A745" s="2" t="s">
        <v>101</v>
      </c>
      <c r="B745" s="3" t="s">
        <v>102</v>
      </c>
      <c r="C745" s="1" t="s">
        <v>103</v>
      </c>
      <c r="D745" s="1" t="s">
        <v>168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">
      <c r="A746" s="2" t="s">
        <v>104</v>
      </c>
      <c r="B746" s="3" t="s">
        <v>105</v>
      </c>
      <c r="C746" s="1" t="s">
        <v>106</v>
      </c>
      <c r="D746" s="1" t="s">
        <v>168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">
      <c r="A747" s="2" t="s">
        <v>107</v>
      </c>
      <c r="B747" s="3" t="s">
        <v>108</v>
      </c>
      <c r="C747" s="1" t="s">
        <v>109</v>
      </c>
      <c r="D747" s="1" t="s">
        <v>168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">
      <c r="A748" s="2" t="s">
        <v>110</v>
      </c>
      <c r="B748" s="3" t="s">
        <v>111</v>
      </c>
      <c r="C748" s="1" t="s">
        <v>112</v>
      </c>
      <c r="D748" s="1" t="s">
        <v>168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">
      <c r="A749" s="2" t="s">
        <v>113</v>
      </c>
      <c r="B749" s="3" t="s">
        <v>114</v>
      </c>
      <c r="C749" s="1" t="s">
        <v>115</v>
      </c>
      <c r="D749" s="1" t="s">
        <v>168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">
      <c r="A750" s="2" t="s">
        <v>113</v>
      </c>
      <c r="B750" s="3" t="s">
        <v>114</v>
      </c>
      <c r="C750" s="1" t="s">
        <v>116</v>
      </c>
      <c r="D750" s="1" t="s">
        <v>168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">
      <c r="A751" s="2" t="s">
        <v>113</v>
      </c>
      <c r="B751" s="3" t="s">
        <v>114</v>
      </c>
      <c r="C751" s="1" t="s">
        <v>117</v>
      </c>
      <c r="D751" s="1" t="s">
        <v>168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">
      <c r="A752" s="2" t="s">
        <v>118</v>
      </c>
      <c r="B752" s="3" t="s">
        <v>119</v>
      </c>
      <c r="C752" s="1" t="s">
        <v>120</v>
      </c>
      <c r="D752" s="1" t="s">
        <v>168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">
      <c r="A753" s="2" t="s">
        <v>121</v>
      </c>
      <c r="B753" s="3" t="s">
        <v>122</v>
      </c>
      <c r="C753" s="1" t="s">
        <v>123</v>
      </c>
      <c r="D753" s="1" t="s">
        <v>168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">
      <c r="A754" s="2" t="s">
        <v>124</v>
      </c>
      <c r="B754" s="3" t="s">
        <v>125</v>
      </c>
      <c r="C754" s="1" t="s">
        <v>126</v>
      </c>
      <c r="D754" s="1" t="s">
        <v>168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">
      <c r="A755" s="2" t="s">
        <v>127</v>
      </c>
      <c r="B755" s="3" t="s">
        <v>128</v>
      </c>
      <c r="C755" s="1" t="s">
        <v>129</v>
      </c>
      <c r="D755" s="1" t="s">
        <v>168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">
      <c r="A756" s="2" t="s">
        <v>130</v>
      </c>
      <c r="B756" s="3" t="s">
        <v>131</v>
      </c>
      <c r="C756" s="1" t="s">
        <v>132</v>
      </c>
      <c r="D756" s="1" t="s">
        <v>168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">
      <c r="A757" s="2" t="s">
        <v>133</v>
      </c>
      <c r="B757" s="3" t="s">
        <v>134</v>
      </c>
      <c r="C757" s="1" t="s">
        <v>135</v>
      </c>
      <c r="D757" s="1" t="s">
        <v>168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">
      <c r="A758" s="2" t="s">
        <v>136</v>
      </c>
      <c r="B758" s="3" t="s">
        <v>137</v>
      </c>
      <c r="C758" s="1" t="s">
        <v>138</v>
      </c>
      <c r="D758" s="1" t="s">
        <v>168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">
      <c r="A759" s="2" t="s">
        <v>139</v>
      </c>
      <c r="B759" s="3" t="s">
        <v>140</v>
      </c>
      <c r="C759" s="1" t="s">
        <v>141</v>
      </c>
      <c r="D759" s="1" t="s">
        <v>168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">
      <c r="A760" s="2" t="s">
        <v>142</v>
      </c>
      <c r="B760" s="3" t="s">
        <v>143</v>
      </c>
      <c r="C760" s="1" t="s">
        <v>144</v>
      </c>
      <c r="D760" s="1" t="s">
        <v>168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">
      <c r="A761" s="2" t="s">
        <v>142</v>
      </c>
      <c r="B761" s="3" t="s">
        <v>143</v>
      </c>
      <c r="C761" s="1" t="s">
        <v>145</v>
      </c>
      <c r="D761" s="1" t="s">
        <v>168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">
      <c r="A762" s="2" t="s">
        <v>146</v>
      </c>
      <c r="B762" s="3" t="s">
        <v>147</v>
      </c>
      <c r="C762" s="1" t="s">
        <v>148</v>
      </c>
      <c r="D762" s="1" t="s">
        <v>168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">
      <c r="A763" s="2" t="s">
        <v>149</v>
      </c>
      <c r="B763" s="3" t="s">
        <v>150</v>
      </c>
      <c r="C763" s="1" t="s">
        <v>151</v>
      </c>
      <c r="D763" s="1" t="s">
        <v>168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">
      <c r="A764" s="2" t="s">
        <v>152</v>
      </c>
      <c r="B764" s="3" t="s">
        <v>153</v>
      </c>
      <c r="C764" s="1" t="s">
        <v>154</v>
      </c>
      <c r="D764" s="1" t="s">
        <v>168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">
      <c r="A765" s="2" t="s">
        <v>155</v>
      </c>
      <c r="B765" s="3" t="s">
        <v>156</v>
      </c>
      <c r="C765" s="1" t="s">
        <v>157</v>
      </c>
      <c r="D765" s="1" t="s">
        <v>168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">
      <c r="A766" s="2" t="s">
        <v>158</v>
      </c>
      <c r="B766" s="3" t="s">
        <v>159</v>
      </c>
      <c r="C766" s="1" t="s">
        <v>160</v>
      </c>
      <c r="D766" s="1" t="s">
        <v>168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">
      <c r="A767" s="2" t="s">
        <v>161</v>
      </c>
      <c r="B767" s="3" t="s">
        <v>162</v>
      </c>
      <c r="C767" s="1" t="s">
        <v>163</v>
      </c>
      <c r="D767" s="1" t="s">
        <v>168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">
      <c r="A768" s="2" t="s">
        <v>164</v>
      </c>
      <c r="B768" s="3" t="s">
        <v>165</v>
      </c>
      <c r="C768" s="1" t="s">
        <v>166</v>
      </c>
      <c r="D768" s="1" t="s">
        <v>168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">
      <c r="A769" s="2" t="s">
        <v>7</v>
      </c>
      <c r="B769" s="3" t="s">
        <v>8</v>
      </c>
      <c r="C769" s="1" t="s">
        <v>9</v>
      </c>
      <c r="D769" s="1" t="s">
        <v>169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">
      <c r="A770" s="2" t="s">
        <v>11</v>
      </c>
      <c r="B770" s="3" t="s">
        <v>12</v>
      </c>
      <c r="C770" s="1" t="s">
        <v>13</v>
      </c>
      <c r="D770" s="1" t="s">
        <v>169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3">
      <c r="A771" s="2" t="s">
        <v>14</v>
      </c>
      <c r="B771" s="3" t="s">
        <v>15</v>
      </c>
      <c r="C771" s="1" t="s">
        <v>16</v>
      </c>
      <c r="D771" s="1" t="s">
        <v>169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3">
      <c r="A772" s="2" t="s">
        <v>17</v>
      </c>
      <c r="B772" s="3" t="s">
        <v>18</v>
      </c>
      <c r="C772" s="1" t="s">
        <v>19</v>
      </c>
      <c r="D772" s="1" t="s">
        <v>169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">
      <c r="A773" s="2" t="s">
        <v>20</v>
      </c>
      <c r="B773" s="3" t="s">
        <v>21</v>
      </c>
      <c r="C773" s="1" t="s">
        <v>22</v>
      </c>
      <c r="D773" s="1" t="s">
        <v>169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">
      <c r="A774" s="2" t="s">
        <v>20</v>
      </c>
      <c r="B774" s="3" t="s">
        <v>21</v>
      </c>
      <c r="C774" s="1" t="s">
        <v>23</v>
      </c>
      <c r="D774" s="1" t="s">
        <v>169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">
      <c r="A775" s="2" t="s">
        <v>20</v>
      </c>
      <c r="B775" s="3" t="s">
        <v>21</v>
      </c>
      <c r="C775" s="1" t="s">
        <v>24</v>
      </c>
      <c r="D775" s="1" t="s">
        <v>169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">
      <c r="A776" s="2" t="s">
        <v>20</v>
      </c>
      <c r="B776" s="3" t="s">
        <v>21</v>
      </c>
      <c r="C776" s="1" t="s">
        <v>25</v>
      </c>
      <c r="D776" s="1" t="s">
        <v>169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">
      <c r="A777" s="2" t="s">
        <v>26</v>
      </c>
      <c r="B777" s="3" t="s">
        <v>27</v>
      </c>
      <c r="C777" s="1" t="s">
        <v>28</v>
      </c>
      <c r="D777" s="1" t="s">
        <v>169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">
      <c r="A778" s="2" t="s">
        <v>29</v>
      </c>
      <c r="B778" s="3" t="s">
        <v>30</v>
      </c>
      <c r="C778" s="1" t="s">
        <v>31</v>
      </c>
      <c r="D778" s="1" t="s">
        <v>169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">
      <c r="A779" s="2" t="s">
        <v>32</v>
      </c>
      <c r="B779" s="3" t="s">
        <v>33</v>
      </c>
      <c r="C779" s="1" t="s">
        <v>34</v>
      </c>
      <c r="D779" s="1" t="s">
        <v>169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">
      <c r="A780" s="2" t="s">
        <v>35</v>
      </c>
      <c r="B780" s="3" t="s">
        <v>36</v>
      </c>
      <c r="C780" s="1" t="s">
        <v>37</v>
      </c>
      <c r="D780" s="1" t="s">
        <v>169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">
      <c r="A781" s="2" t="s">
        <v>35</v>
      </c>
      <c r="B781" s="3" t="s">
        <v>36</v>
      </c>
      <c r="C781" s="1" t="s">
        <v>38</v>
      </c>
      <c r="D781" s="1" t="s">
        <v>169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">
      <c r="A782" s="2" t="s">
        <v>39</v>
      </c>
      <c r="B782" s="3" t="s">
        <v>40</v>
      </c>
      <c r="C782" s="1" t="s">
        <v>41</v>
      </c>
      <c r="D782" s="1" t="s">
        <v>169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">
      <c r="A783" s="2" t="s">
        <v>42</v>
      </c>
      <c r="B783" s="3" t="s">
        <v>43</v>
      </c>
      <c r="C783" s="1" t="s">
        <v>44</v>
      </c>
      <c r="D783" s="1" t="s">
        <v>169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">
      <c r="A784" s="2" t="s">
        <v>45</v>
      </c>
      <c r="B784" s="3" t="s">
        <v>46</v>
      </c>
      <c r="C784" s="1" t="s">
        <v>47</v>
      </c>
      <c r="D784" s="1" t="s">
        <v>169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">
      <c r="A785" s="2" t="s">
        <v>48</v>
      </c>
      <c r="B785" s="3" t="s">
        <v>49</v>
      </c>
      <c r="C785" s="1" t="s">
        <v>50</v>
      </c>
      <c r="D785" s="1" t="s">
        <v>169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">
      <c r="A786" s="2" t="s">
        <v>51</v>
      </c>
      <c r="B786" s="3" t="s">
        <v>52</v>
      </c>
      <c r="C786" s="1" t="s">
        <v>53</v>
      </c>
      <c r="D786" s="1" t="s">
        <v>169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">
      <c r="A787" s="2" t="s">
        <v>51</v>
      </c>
      <c r="B787" s="3" t="s">
        <v>52</v>
      </c>
      <c r="C787" s="1" t="s">
        <v>54</v>
      </c>
      <c r="D787" s="1" t="s">
        <v>169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">
      <c r="A788" s="2" t="s">
        <v>55</v>
      </c>
      <c r="B788" s="3" t="s">
        <v>56</v>
      </c>
      <c r="C788" s="1" t="s">
        <v>57</v>
      </c>
      <c r="D788" s="1" t="s">
        <v>169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">
      <c r="A789" s="2" t="s">
        <v>58</v>
      </c>
      <c r="B789" s="3" t="s">
        <v>59</v>
      </c>
      <c r="C789" s="1" t="s">
        <v>60</v>
      </c>
      <c r="D789" s="1" t="s">
        <v>169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">
      <c r="A790" s="2" t="s">
        <v>61</v>
      </c>
      <c r="B790" s="3" t="s">
        <v>62</v>
      </c>
      <c r="C790" s="1" t="s">
        <v>63</v>
      </c>
      <c r="D790" s="1" t="s">
        <v>169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">
      <c r="A791" s="2" t="s">
        <v>64</v>
      </c>
      <c r="B791" s="3" t="s">
        <v>65</v>
      </c>
      <c r="C791" s="1" t="s">
        <v>66</v>
      </c>
      <c r="D791" s="1" t="s">
        <v>169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">
      <c r="A792" s="2" t="s">
        <v>67</v>
      </c>
      <c r="B792" s="3" t="s">
        <v>68</v>
      </c>
      <c r="C792" s="1" t="s">
        <v>69</v>
      </c>
      <c r="D792" s="1" t="s">
        <v>169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">
      <c r="A793" s="2" t="s">
        <v>70</v>
      </c>
      <c r="B793" s="3" t="s">
        <v>71</v>
      </c>
      <c r="C793" s="1" t="s">
        <v>72</v>
      </c>
      <c r="D793" s="1" t="s">
        <v>169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">
      <c r="A794" s="2" t="s">
        <v>70</v>
      </c>
      <c r="B794" s="3" t="s">
        <v>71</v>
      </c>
      <c r="C794" s="1" t="s">
        <v>73</v>
      </c>
      <c r="D794" s="1" t="s">
        <v>169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">
      <c r="A795" s="2" t="s">
        <v>74</v>
      </c>
      <c r="B795" s="3" t="s">
        <v>75</v>
      </c>
      <c r="C795" s="1" t="s">
        <v>76</v>
      </c>
      <c r="D795" s="1" t="s">
        <v>169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">
      <c r="A796" s="2" t="s">
        <v>77</v>
      </c>
      <c r="B796" s="3" t="s">
        <v>78</v>
      </c>
      <c r="C796" s="1" t="s">
        <v>79</v>
      </c>
      <c r="D796" s="1" t="s">
        <v>169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">
      <c r="A797" s="2" t="s">
        <v>80</v>
      </c>
      <c r="B797" s="3" t="s">
        <v>81</v>
      </c>
      <c r="C797" s="1" t="s">
        <v>82</v>
      </c>
      <c r="D797" s="1" t="s">
        <v>169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">
      <c r="A798" s="2" t="s">
        <v>83</v>
      </c>
      <c r="B798" s="3" t="s">
        <v>84</v>
      </c>
      <c r="C798" s="1" t="s">
        <v>85</v>
      </c>
      <c r="D798" s="1" t="s">
        <v>169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">
      <c r="A799" s="2" t="s">
        <v>86</v>
      </c>
      <c r="B799" s="3" t="s">
        <v>87</v>
      </c>
      <c r="C799" s="1" t="s">
        <v>88</v>
      </c>
      <c r="D799" s="1" t="s">
        <v>169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">
      <c r="A800" s="2" t="s">
        <v>89</v>
      </c>
      <c r="B800" s="3" t="s">
        <v>90</v>
      </c>
      <c r="C800" s="1" t="s">
        <v>91</v>
      </c>
      <c r="D800" s="1" t="s">
        <v>169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">
      <c r="A801" s="2" t="s">
        <v>92</v>
      </c>
      <c r="B801" s="3" t="s">
        <v>93</v>
      </c>
      <c r="C801" s="1" t="s">
        <v>94</v>
      </c>
      <c r="D801" s="1" t="s">
        <v>169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">
      <c r="A802" s="2" t="s">
        <v>95</v>
      </c>
      <c r="B802" s="3" t="s">
        <v>96</v>
      </c>
      <c r="C802" s="1" t="s">
        <v>97</v>
      </c>
      <c r="D802" s="1" t="s">
        <v>169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">
      <c r="A803" s="2" t="s">
        <v>98</v>
      </c>
      <c r="B803" s="3" t="s">
        <v>99</v>
      </c>
      <c r="C803" s="1" t="s">
        <v>100</v>
      </c>
      <c r="D803" s="1" t="s">
        <v>169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">
      <c r="A804" s="2" t="s">
        <v>101</v>
      </c>
      <c r="B804" s="3" t="s">
        <v>102</v>
      </c>
      <c r="C804" s="1" t="s">
        <v>103</v>
      </c>
      <c r="D804" s="1" t="s">
        <v>169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">
      <c r="A805" s="2" t="s">
        <v>104</v>
      </c>
      <c r="B805" s="3" t="s">
        <v>105</v>
      </c>
      <c r="C805" s="1" t="s">
        <v>106</v>
      </c>
      <c r="D805" s="1" t="s">
        <v>169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">
      <c r="A806" s="2" t="s">
        <v>107</v>
      </c>
      <c r="B806" s="3" t="s">
        <v>108</v>
      </c>
      <c r="C806" s="1" t="s">
        <v>109</v>
      </c>
      <c r="D806" s="1" t="s">
        <v>169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">
      <c r="A807" s="2" t="s">
        <v>110</v>
      </c>
      <c r="B807" s="3" t="s">
        <v>111</v>
      </c>
      <c r="C807" s="1" t="s">
        <v>112</v>
      </c>
      <c r="D807" s="1" t="s">
        <v>169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">
      <c r="A808" s="2" t="s">
        <v>113</v>
      </c>
      <c r="B808" s="3" t="s">
        <v>114</v>
      </c>
      <c r="C808" s="1" t="s">
        <v>115</v>
      </c>
      <c r="D808" s="1" t="s">
        <v>169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">
      <c r="A809" s="2" t="s">
        <v>113</v>
      </c>
      <c r="B809" s="3" t="s">
        <v>114</v>
      </c>
      <c r="C809" s="1" t="s">
        <v>116</v>
      </c>
      <c r="D809" s="1" t="s">
        <v>169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">
      <c r="A810" s="2" t="s">
        <v>113</v>
      </c>
      <c r="B810" s="3" t="s">
        <v>114</v>
      </c>
      <c r="C810" s="1" t="s">
        <v>117</v>
      </c>
      <c r="D810" s="1" t="s">
        <v>169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">
      <c r="A811" s="2" t="s">
        <v>118</v>
      </c>
      <c r="B811" s="3" t="s">
        <v>119</v>
      </c>
      <c r="C811" s="1" t="s">
        <v>120</v>
      </c>
      <c r="D811" s="1" t="s">
        <v>169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">
      <c r="A812" s="2" t="s">
        <v>121</v>
      </c>
      <c r="B812" s="3" t="s">
        <v>122</v>
      </c>
      <c r="C812" s="1" t="s">
        <v>123</v>
      </c>
      <c r="D812" s="1" t="s">
        <v>169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">
      <c r="A813" s="2" t="s">
        <v>124</v>
      </c>
      <c r="B813" s="3" t="s">
        <v>125</v>
      </c>
      <c r="C813" s="1" t="s">
        <v>126</v>
      </c>
      <c r="D813" s="1" t="s">
        <v>169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">
      <c r="A814" s="2" t="s">
        <v>127</v>
      </c>
      <c r="B814" s="3" t="s">
        <v>128</v>
      </c>
      <c r="C814" s="1" t="s">
        <v>129</v>
      </c>
      <c r="D814" s="1" t="s">
        <v>169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">
      <c r="A815" s="2" t="s">
        <v>130</v>
      </c>
      <c r="B815" s="3" t="s">
        <v>131</v>
      </c>
      <c r="C815" s="1" t="s">
        <v>132</v>
      </c>
      <c r="D815" s="1" t="s">
        <v>169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">
      <c r="A816" s="2" t="s">
        <v>133</v>
      </c>
      <c r="B816" s="3" t="s">
        <v>134</v>
      </c>
      <c r="C816" s="1" t="s">
        <v>135</v>
      </c>
      <c r="D816" s="1" t="s">
        <v>169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">
      <c r="A817" s="2" t="s">
        <v>136</v>
      </c>
      <c r="B817" s="3" t="s">
        <v>137</v>
      </c>
      <c r="C817" s="1" t="s">
        <v>138</v>
      </c>
      <c r="D817" s="1" t="s">
        <v>169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">
      <c r="A818" s="2" t="s">
        <v>139</v>
      </c>
      <c r="B818" s="3" t="s">
        <v>140</v>
      </c>
      <c r="C818" s="1" t="s">
        <v>141</v>
      </c>
      <c r="D818" s="1" t="s">
        <v>169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">
      <c r="A819" s="2" t="s">
        <v>142</v>
      </c>
      <c r="B819" s="3" t="s">
        <v>143</v>
      </c>
      <c r="C819" s="1" t="s">
        <v>144</v>
      </c>
      <c r="D819" s="1" t="s">
        <v>169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">
      <c r="A820" s="2" t="s">
        <v>142</v>
      </c>
      <c r="B820" s="3" t="s">
        <v>143</v>
      </c>
      <c r="C820" s="1" t="s">
        <v>145</v>
      </c>
      <c r="D820" s="1" t="s">
        <v>169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">
      <c r="A821" s="2" t="s">
        <v>146</v>
      </c>
      <c r="B821" s="3" t="s">
        <v>147</v>
      </c>
      <c r="C821" s="1" t="s">
        <v>148</v>
      </c>
      <c r="D821" s="1" t="s">
        <v>169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">
      <c r="A822" s="2" t="s">
        <v>149</v>
      </c>
      <c r="B822" s="3" t="s">
        <v>150</v>
      </c>
      <c r="C822" s="1" t="s">
        <v>151</v>
      </c>
      <c r="D822" s="1" t="s">
        <v>169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">
      <c r="A823" s="2" t="s">
        <v>152</v>
      </c>
      <c r="B823" s="3" t="s">
        <v>153</v>
      </c>
      <c r="C823" s="1" t="s">
        <v>154</v>
      </c>
      <c r="D823" s="1" t="s">
        <v>169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">
      <c r="A824" s="2" t="s">
        <v>155</v>
      </c>
      <c r="B824" s="3" t="s">
        <v>156</v>
      </c>
      <c r="C824" s="1" t="s">
        <v>157</v>
      </c>
      <c r="D824" s="1" t="s">
        <v>169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">
      <c r="A825" s="2" t="s">
        <v>158</v>
      </c>
      <c r="B825" s="3" t="s">
        <v>159</v>
      </c>
      <c r="C825" s="1" t="s">
        <v>160</v>
      </c>
      <c r="D825" s="1" t="s">
        <v>169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">
      <c r="A826" s="2" t="s">
        <v>161</v>
      </c>
      <c r="B826" s="3" t="s">
        <v>162</v>
      </c>
      <c r="C826" s="1" t="s">
        <v>163</v>
      </c>
      <c r="D826" s="1" t="s">
        <v>169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">
      <c r="A827" s="2" t="s">
        <v>164</v>
      </c>
      <c r="B827" s="3" t="s">
        <v>165</v>
      </c>
      <c r="C827" s="1" t="s">
        <v>166</v>
      </c>
      <c r="D827" s="1" t="s">
        <v>169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">
      <c r="A828" s="2" t="s">
        <v>7</v>
      </c>
      <c r="B828" s="3" t="s">
        <v>8</v>
      </c>
      <c r="C828" s="1" t="s">
        <v>9</v>
      </c>
      <c r="D828" s="1" t="s">
        <v>170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">
      <c r="A829" s="2" t="s">
        <v>11</v>
      </c>
      <c r="B829" s="3" t="s">
        <v>12</v>
      </c>
      <c r="C829" s="1" t="s">
        <v>13</v>
      </c>
      <c r="D829" s="1" t="s">
        <v>170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">
      <c r="A830" s="2" t="s">
        <v>14</v>
      </c>
      <c r="B830" s="3" t="s">
        <v>15</v>
      </c>
      <c r="C830" s="1" t="s">
        <v>16</v>
      </c>
      <c r="D830" s="1" t="s">
        <v>170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">
      <c r="A831" s="2" t="s">
        <v>17</v>
      </c>
      <c r="B831" s="3" t="s">
        <v>18</v>
      </c>
      <c r="C831" s="1" t="s">
        <v>19</v>
      </c>
      <c r="D831" s="1" t="s">
        <v>170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">
      <c r="A832" s="2" t="s">
        <v>20</v>
      </c>
      <c r="B832" s="3" t="s">
        <v>21</v>
      </c>
      <c r="C832" s="1" t="s">
        <v>22</v>
      </c>
      <c r="D832" s="1" t="s">
        <v>170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">
      <c r="A833" s="2" t="s">
        <v>20</v>
      </c>
      <c r="B833" s="3" t="s">
        <v>21</v>
      </c>
      <c r="C833" s="1" t="s">
        <v>23</v>
      </c>
      <c r="D833" s="1" t="s">
        <v>170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">
      <c r="A834" s="2" t="s">
        <v>20</v>
      </c>
      <c r="B834" s="3" t="s">
        <v>21</v>
      </c>
      <c r="C834" s="1" t="s">
        <v>24</v>
      </c>
      <c r="D834" s="1" t="s">
        <v>170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3">
      <c r="A835" s="2" t="s">
        <v>20</v>
      </c>
      <c r="B835" s="3" t="s">
        <v>21</v>
      </c>
      <c r="C835" s="1" t="s">
        <v>25</v>
      </c>
      <c r="D835" s="1" t="s">
        <v>170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3">
      <c r="A836" s="2" t="s">
        <v>26</v>
      </c>
      <c r="B836" s="3" t="s">
        <v>27</v>
      </c>
      <c r="C836" s="1" t="s">
        <v>28</v>
      </c>
      <c r="D836" s="1" t="s">
        <v>170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">
      <c r="A837" s="2" t="s">
        <v>29</v>
      </c>
      <c r="B837" s="3" t="s">
        <v>30</v>
      </c>
      <c r="C837" s="1" t="s">
        <v>31</v>
      </c>
      <c r="D837" s="1" t="s">
        <v>170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">
      <c r="A838" s="2" t="s">
        <v>32</v>
      </c>
      <c r="B838" s="3" t="s">
        <v>33</v>
      </c>
      <c r="C838" s="1" t="s">
        <v>34</v>
      </c>
      <c r="D838" s="1" t="s">
        <v>170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">
      <c r="A839" s="2" t="s">
        <v>35</v>
      </c>
      <c r="B839" s="3" t="s">
        <v>36</v>
      </c>
      <c r="C839" s="1" t="s">
        <v>37</v>
      </c>
      <c r="D839" s="1" t="s">
        <v>170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">
      <c r="A840" s="2" t="s">
        <v>35</v>
      </c>
      <c r="B840" s="3" t="s">
        <v>36</v>
      </c>
      <c r="C840" s="1" t="s">
        <v>38</v>
      </c>
      <c r="D840" s="1" t="s">
        <v>170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">
      <c r="A841" s="2" t="s">
        <v>39</v>
      </c>
      <c r="B841" s="3" t="s">
        <v>40</v>
      </c>
      <c r="C841" s="1" t="s">
        <v>41</v>
      </c>
      <c r="D841" s="1" t="s">
        <v>170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">
      <c r="A842" s="2" t="s">
        <v>42</v>
      </c>
      <c r="B842" s="3" t="s">
        <v>43</v>
      </c>
      <c r="C842" s="1" t="s">
        <v>44</v>
      </c>
      <c r="D842" s="1" t="s">
        <v>170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">
      <c r="A843" s="2" t="s">
        <v>45</v>
      </c>
      <c r="B843" s="3" t="s">
        <v>46</v>
      </c>
      <c r="C843" s="1" t="s">
        <v>47</v>
      </c>
      <c r="D843" s="1" t="s">
        <v>170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">
      <c r="A844" s="2" t="s">
        <v>48</v>
      </c>
      <c r="B844" s="3" t="s">
        <v>49</v>
      </c>
      <c r="C844" s="1" t="s">
        <v>50</v>
      </c>
      <c r="D844" s="1" t="s">
        <v>170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">
      <c r="A845" s="2" t="s">
        <v>51</v>
      </c>
      <c r="B845" s="3" t="s">
        <v>52</v>
      </c>
      <c r="C845" s="1" t="s">
        <v>53</v>
      </c>
      <c r="D845" s="1" t="s">
        <v>170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">
      <c r="A846" s="2" t="s">
        <v>51</v>
      </c>
      <c r="B846" s="3" t="s">
        <v>52</v>
      </c>
      <c r="C846" s="1" t="s">
        <v>54</v>
      </c>
      <c r="D846" s="1" t="s">
        <v>170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">
      <c r="A847" s="2" t="s">
        <v>55</v>
      </c>
      <c r="B847" s="3" t="s">
        <v>56</v>
      </c>
      <c r="C847" s="1" t="s">
        <v>57</v>
      </c>
      <c r="D847" s="1" t="s">
        <v>170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">
      <c r="A848" s="2" t="s">
        <v>58</v>
      </c>
      <c r="B848" s="3" t="s">
        <v>59</v>
      </c>
      <c r="C848" s="1" t="s">
        <v>60</v>
      </c>
      <c r="D848" s="1" t="s">
        <v>170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">
      <c r="A849" s="2" t="s">
        <v>61</v>
      </c>
      <c r="B849" s="3" t="s">
        <v>62</v>
      </c>
      <c r="C849" s="1" t="s">
        <v>63</v>
      </c>
      <c r="D849" s="1" t="s">
        <v>170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">
      <c r="A850" s="2" t="s">
        <v>64</v>
      </c>
      <c r="B850" s="3" t="s">
        <v>65</v>
      </c>
      <c r="C850" s="1" t="s">
        <v>66</v>
      </c>
      <c r="D850" s="1" t="s">
        <v>170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">
      <c r="A851" s="2" t="s">
        <v>67</v>
      </c>
      <c r="B851" s="3" t="s">
        <v>68</v>
      </c>
      <c r="C851" s="1" t="s">
        <v>69</v>
      </c>
      <c r="D851" s="1" t="s">
        <v>170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">
      <c r="A852" s="2" t="s">
        <v>70</v>
      </c>
      <c r="B852" s="3" t="s">
        <v>71</v>
      </c>
      <c r="C852" s="1" t="s">
        <v>72</v>
      </c>
      <c r="D852" s="1" t="s">
        <v>170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">
      <c r="A853" s="2" t="s">
        <v>70</v>
      </c>
      <c r="B853" s="3" t="s">
        <v>71</v>
      </c>
      <c r="C853" s="1" t="s">
        <v>73</v>
      </c>
      <c r="D853" s="1" t="s">
        <v>170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">
      <c r="A854" s="2" t="s">
        <v>74</v>
      </c>
      <c r="B854" s="3" t="s">
        <v>75</v>
      </c>
      <c r="C854" s="1" t="s">
        <v>76</v>
      </c>
      <c r="D854" s="1" t="s">
        <v>170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">
      <c r="A855" s="2" t="s">
        <v>77</v>
      </c>
      <c r="B855" s="3" t="s">
        <v>78</v>
      </c>
      <c r="C855" s="1" t="s">
        <v>79</v>
      </c>
      <c r="D855" s="1" t="s">
        <v>170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">
      <c r="A856" s="2" t="s">
        <v>80</v>
      </c>
      <c r="B856" s="3" t="s">
        <v>81</v>
      </c>
      <c r="C856" s="1" t="s">
        <v>82</v>
      </c>
      <c r="D856" s="1" t="s">
        <v>170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">
      <c r="A857" s="2" t="s">
        <v>83</v>
      </c>
      <c r="B857" s="3" t="s">
        <v>84</v>
      </c>
      <c r="C857" s="1" t="s">
        <v>85</v>
      </c>
      <c r="D857" s="1" t="s">
        <v>170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">
      <c r="A858" s="2" t="s">
        <v>86</v>
      </c>
      <c r="B858" s="3" t="s">
        <v>87</v>
      </c>
      <c r="C858" s="1" t="s">
        <v>88</v>
      </c>
      <c r="D858" s="1" t="s">
        <v>170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">
      <c r="A859" s="2" t="s">
        <v>89</v>
      </c>
      <c r="B859" s="3" t="s">
        <v>90</v>
      </c>
      <c r="C859" s="1" t="s">
        <v>91</v>
      </c>
      <c r="D859" s="1" t="s">
        <v>170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">
      <c r="A860" s="2" t="s">
        <v>92</v>
      </c>
      <c r="B860" s="3" t="s">
        <v>93</v>
      </c>
      <c r="C860" s="1" t="s">
        <v>94</v>
      </c>
      <c r="D860" s="1" t="s">
        <v>170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">
      <c r="A861" s="2" t="s">
        <v>95</v>
      </c>
      <c r="B861" s="3" t="s">
        <v>96</v>
      </c>
      <c r="C861" s="1" t="s">
        <v>97</v>
      </c>
      <c r="D861" s="1" t="s">
        <v>170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">
      <c r="A862" s="2" t="s">
        <v>98</v>
      </c>
      <c r="B862" s="3" t="s">
        <v>99</v>
      </c>
      <c r="C862" s="1" t="s">
        <v>100</v>
      </c>
      <c r="D862" s="1" t="s">
        <v>170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">
      <c r="A863" s="2" t="s">
        <v>101</v>
      </c>
      <c r="B863" s="3" t="s">
        <v>102</v>
      </c>
      <c r="C863" s="1" t="s">
        <v>103</v>
      </c>
      <c r="D863" s="1" t="s">
        <v>170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">
      <c r="A864" s="2" t="s">
        <v>104</v>
      </c>
      <c r="B864" s="3" t="s">
        <v>105</v>
      </c>
      <c r="C864" s="1" t="s">
        <v>106</v>
      </c>
      <c r="D864" s="1" t="s">
        <v>170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">
      <c r="A865" s="2" t="s">
        <v>107</v>
      </c>
      <c r="B865" s="3" t="s">
        <v>108</v>
      </c>
      <c r="C865" s="1" t="s">
        <v>109</v>
      </c>
      <c r="D865" s="1" t="s">
        <v>170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">
      <c r="A866" s="2" t="s">
        <v>110</v>
      </c>
      <c r="B866" s="3" t="s">
        <v>111</v>
      </c>
      <c r="C866" s="1" t="s">
        <v>112</v>
      </c>
      <c r="D866" s="1" t="s">
        <v>170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">
      <c r="A867" s="2" t="s">
        <v>113</v>
      </c>
      <c r="B867" s="3" t="s">
        <v>114</v>
      </c>
      <c r="C867" s="1" t="s">
        <v>115</v>
      </c>
      <c r="D867" s="1" t="s">
        <v>170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">
      <c r="A868" s="2" t="s">
        <v>113</v>
      </c>
      <c r="B868" s="3" t="s">
        <v>114</v>
      </c>
      <c r="C868" s="1" t="s">
        <v>116</v>
      </c>
      <c r="D868" s="1" t="s">
        <v>170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">
      <c r="A869" s="2" t="s">
        <v>113</v>
      </c>
      <c r="B869" s="3" t="s">
        <v>114</v>
      </c>
      <c r="C869" s="1" t="s">
        <v>117</v>
      </c>
      <c r="D869" s="1" t="s">
        <v>170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">
      <c r="A870" s="2" t="s">
        <v>118</v>
      </c>
      <c r="B870" s="3" t="s">
        <v>119</v>
      </c>
      <c r="C870" s="1" t="s">
        <v>120</v>
      </c>
      <c r="D870" s="1" t="s">
        <v>170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">
      <c r="A871" s="2" t="s">
        <v>121</v>
      </c>
      <c r="B871" s="3" t="s">
        <v>122</v>
      </c>
      <c r="C871" s="1" t="s">
        <v>123</v>
      </c>
      <c r="D871" s="1" t="s">
        <v>170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">
      <c r="A872" s="2" t="s">
        <v>124</v>
      </c>
      <c r="B872" s="3" t="s">
        <v>125</v>
      </c>
      <c r="C872" s="1" t="s">
        <v>126</v>
      </c>
      <c r="D872" s="1" t="s">
        <v>170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">
      <c r="A873" s="2" t="s">
        <v>127</v>
      </c>
      <c r="B873" s="3" t="s">
        <v>128</v>
      </c>
      <c r="C873" s="1" t="s">
        <v>129</v>
      </c>
      <c r="D873" s="1" t="s">
        <v>170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">
      <c r="A874" s="2" t="s">
        <v>130</v>
      </c>
      <c r="B874" s="3" t="s">
        <v>131</v>
      </c>
      <c r="C874" s="1" t="s">
        <v>132</v>
      </c>
      <c r="D874" s="1" t="s">
        <v>170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">
      <c r="A875" s="2" t="s">
        <v>133</v>
      </c>
      <c r="B875" s="3" t="s">
        <v>134</v>
      </c>
      <c r="C875" s="1" t="s">
        <v>135</v>
      </c>
      <c r="D875" s="1" t="s">
        <v>170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">
      <c r="A876" s="2" t="s">
        <v>136</v>
      </c>
      <c r="B876" s="3" t="s">
        <v>137</v>
      </c>
      <c r="C876" s="1" t="s">
        <v>138</v>
      </c>
      <c r="D876" s="1" t="s">
        <v>170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">
      <c r="A877" s="2" t="s">
        <v>139</v>
      </c>
      <c r="B877" s="3" t="s">
        <v>140</v>
      </c>
      <c r="C877" s="1" t="s">
        <v>141</v>
      </c>
      <c r="D877" s="1" t="s">
        <v>170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">
      <c r="A878" s="2" t="s">
        <v>142</v>
      </c>
      <c r="B878" s="3" t="s">
        <v>143</v>
      </c>
      <c r="C878" s="1" t="s">
        <v>144</v>
      </c>
      <c r="D878" s="1" t="s">
        <v>170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">
      <c r="A879" s="2" t="s">
        <v>142</v>
      </c>
      <c r="B879" s="3" t="s">
        <v>143</v>
      </c>
      <c r="C879" s="1" t="s">
        <v>145</v>
      </c>
      <c r="D879" s="1" t="s">
        <v>170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">
      <c r="A880" s="2" t="s">
        <v>146</v>
      </c>
      <c r="B880" s="3" t="s">
        <v>147</v>
      </c>
      <c r="C880" s="1" t="s">
        <v>148</v>
      </c>
      <c r="D880" s="1" t="s">
        <v>170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">
      <c r="A881" s="2" t="s">
        <v>149</v>
      </c>
      <c r="B881" s="3" t="s">
        <v>150</v>
      </c>
      <c r="C881" s="1" t="s">
        <v>151</v>
      </c>
      <c r="D881" s="1" t="s">
        <v>170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">
      <c r="A882" s="2" t="s">
        <v>152</v>
      </c>
      <c r="B882" s="3" t="s">
        <v>153</v>
      </c>
      <c r="C882" s="1" t="s">
        <v>154</v>
      </c>
      <c r="D882" s="1" t="s">
        <v>170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">
      <c r="A883" s="2" t="s">
        <v>155</v>
      </c>
      <c r="B883" s="3" t="s">
        <v>156</v>
      </c>
      <c r="C883" s="1" t="s">
        <v>157</v>
      </c>
      <c r="D883" s="1" t="s">
        <v>170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">
      <c r="A884" s="2" t="s">
        <v>158</v>
      </c>
      <c r="B884" s="3" t="s">
        <v>159</v>
      </c>
      <c r="C884" s="1" t="s">
        <v>160</v>
      </c>
      <c r="D884" s="1" t="s">
        <v>170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">
      <c r="A885" s="2" t="s">
        <v>161</v>
      </c>
      <c r="B885" s="3" t="s">
        <v>162</v>
      </c>
      <c r="C885" s="1" t="s">
        <v>163</v>
      </c>
      <c r="D885" s="1" t="s">
        <v>170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">
      <c r="A886" s="2" t="s">
        <v>164</v>
      </c>
      <c r="B886" s="3" t="s">
        <v>165</v>
      </c>
      <c r="C886" s="1" t="s">
        <v>166</v>
      </c>
      <c r="D886" s="1" t="s">
        <v>170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B8ADD-E732-4536-8D86-8418D36ADF9A}">
  <sheetPr codeName="Sayfa3"/>
  <dimension ref="A1:N52"/>
  <sheetViews>
    <sheetView topLeftCell="E10" workbookViewId="0">
      <selection activeCell="H21" sqref="H21:K26"/>
    </sheetView>
  </sheetViews>
  <sheetFormatPr defaultRowHeight="14.4" x14ac:dyDescent="0.3"/>
  <cols>
    <col min="1" max="1" width="17.44140625" bestFit="1" customWidth="1"/>
    <col min="2" max="2" width="14.109375" bestFit="1" customWidth="1"/>
    <col min="4" max="4" width="11.5546875" bestFit="1" customWidth="1"/>
    <col min="7" max="7" width="14.21875" bestFit="1" customWidth="1"/>
    <col min="8" max="8" width="15.88671875" customWidth="1"/>
    <col min="9" max="9" width="12.5546875" bestFit="1" customWidth="1"/>
    <col min="10" max="10" width="13.109375" bestFit="1" customWidth="1"/>
    <col min="11" max="13" width="14.109375" bestFit="1" customWidth="1"/>
    <col min="14" max="14" width="11.44140625" bestFit="1" customWidth="1"/>
  </cols>
  <sheetData>
    <row r="1" spans="1:14" x14ac:dyDescent="0.3">
      <c r="A1" t="str" cm="1">
        <f t="array" ref="A1:A50">_xlfn.UNIQUE(Tablo1[STATE])</f>
        <v>Alaska</v>
      </c>
      <c r="B1" s="7">
        <f>SUMIFS(Data!$E:$E,Data!$B:$B,A1,Data!$H:$H,$C$1)</f>
        <v>1891629.2700000003</v>
      </c>
      <c r="C1">
        <f>Dashboard!A1</f>
        <v>2019</v>
      </c>
      <c r="D1" t="s">
        <v>173</v>
      </c>
      <c r="G1" t="str" cm="1">
        <f t="array" ref="G1:G5">_xlfn.UNIQUE(Tablo1[PRODUCTS])</f>
        <v>MERCEDES</v>
      </c>
      <c r="H1" s="9">
        <f>SUMIFS(Data!$E:$E,Data!$D:$D,$G1,Data!$H:$H,$C$1)</f>
        <v>17119042.839000005</v>
      </c>
      <c r="K1" cm="1">
        <f t="array" ref="K1:M1">TRANSPOSE(_xlfn._xlws.SORT(_xlfn.UNIQUE(Tablo1[YEAR])))</f>
        <v>2018</v>
      </c>
      <c r="L1">
        <v>2019</v>
      </c>
      <c r="M1">
        <v>2020</v>
      </c>
      <c r="N1" t="s">
        <v>183</v>
      </c>
    </row>
    <row r="2" spans="1:14" x14ac:dyDescent="0.3">
      <c r="A2" t="str">
        <v>Alabama</v>
      </c>
      <c r="B2" s="7">
        <f>SUMIFS(Data!$E:$E,Data!$B:$B,A2,Data!$H:$H,$C$1)</f>
        <v>1534983.7770000002</v>
      </c>
      <c r="C2" s="8" t="s">
        <v>175</v>
      </c>
      <c r="D2" cm="1">
        <f t="array" ref="D2:D4">_xlfn.UNIQUE(Tablo1[YEAR])</f>
        <v>2020</v>
      </c>
      <c r="G2" t="str">
        <v>BMW</v>
      </c>
      <c r="H2" s="9">
        <f>SUMIFS(Data!$E:$E,Data!$D:$D,$G2,Data!$H:$H,$C$1)</f>
        <v>9696997.8989999983</v>
      </c>
      <c r="J2" t="str" cm="1">
        <f t="array" ref="J2:J6">_xlfn.UNIQUE(Tablo1[PRODUCTS])</f>
        <v>MERCEDES</v>
      </c>
      <c r="K2" s="9">
        <f>SUMIFS(Data!$E:$E,Data!$D:$D,$J2,Data!$H:$H,K$1)</f>
        <v>11651494.895999998</v>
      </c>
      <c r="L2" s="9">
        <f>SUMIFS(Data!$E:$E,Data!$D:$D,$J2,Data!$H:$H,L$1)</f>
        <v>17119042.839000005</v>
      </c>
      <c r="M2" s="9">
        <f>SUMIFS(Data!$E:$E,Data!$D:$D,$J2,Data!$H:$H,M$1)</f>
        <v>30171771</v>
      </c>
      <c r="N2" s="22">
        <f>SUM(K2:M2)</f>
        <v>58942308.734999999</v>
      </c>
    </row>
    <row r="3" spans="1:14" x14ac:dyDescent="0.3">
      <c r="A3" t="str">
        <v>Arkansas</v>
      </c>
      <c r="B3" s="7">
        <f>SUMIFS(Data!$E:$E,Data!$B:$B,A3,Data!$H:$H,$C$1)</f>
        <v>1407435.5069999998</v>
      </c>
      <c r="D3">
        <v>2019</v>
      </c>
      <c r="G3" t="str">
        <v>FORD</v>
      </c>
      <c r="H3" s="9">
        <f>SUMIFS(Data!$E:$E,Data!$D:$D,$G3,Data!$H:$H,$C$1)</f>
        <v>21034718.774999991</v>
      </c>
      <c r="J3" t="str">
        <v>BMW</v>
      </c>
      <c r="K3" s="9">
        <f>SUMIFS(Data!$E:$E,Data!$D:$D,$J3,Data!$H:$H,K$1)</f>
        <v>7830346.9702500002</v>
      </c>
      <c r="L3" s="9">
        <f>SUMIFS(Data!$E:$E,Data!$D:$D,$J3,Data!$H:$H,L$1)</f>
        <v>9696997.8989999983</v>
      </c>
      <c r="M3" s="9">
        <f>SUMIFS(Data!$E:$E,Data!$D:$D,$J3,Data!$H:$H,M$1)</f>
        <v>17788458</v>
      </c>
      <c r="N3" s="22">
        <f t="shared" ref="N3:N6" si="0">SUM(K3:M3)</f>
        <v>35315802.86925</v>
      </c>
    </row>
    <row r="4" spans="1:14" x14ac:dyDescent="0.3">
      <c r="A4" t="str">
        <v>Arizona</v>
      </c>
      <c r="B4" s="7">
        <f>SUMIFS(Data!$E:$E,Data!$B:$B,A4,Data!$H:$H,$C$1)</f>
        <v>1565283.024</v>
      </c>
      <c r="D4">
        <v>2018</v>
      </c>
      <c r="G4" t="str">
        <v>MAZDA</v>
      </c>
      <c r="H4" s="9">
        <f>SUMIFS(Data!$E:$E,Data!$D:$D,$G4,Data!$H:$H,$C$1)</f>
        <v>12920499.387000004</v>
      </c>
      <c r="J4" t="str">
        <v>FORD</v>
      </c>
      <c r="K4" s="9">
        <f>SUMIFS(Data!$E:$E,Data!$D:$D,$J4,Data!$H:$H,K$1)</f>
        <v>16905078.695250001</v>
      </c>
      <c r="L4" s="9">
        <f>SUMIFS(Data!$E:$E,Data!$D:$D,$J4,Data!$H:$H,L$1)</f>
        <v>21034718.774999991</v>
      </c>
      <c r="M4" s="9">
        <f>SUMIFS(Data!$E:$E,Data!$D:$D,$J4,Data!$H:$H,M$1)</f>
        <v>38563077</v>
      </c>
      <c r="N4" s="22">
        <f t="shared" si="0"/>
        <v>76502874.470249996</v>
      </c>
    </row>
    <row r="5" spans="1:14" x14ac:dyDescent="0.3">
      <c r="A5" t="str">
        <v>California</v>
      </c>
      <c r="B5" s="7">
        <f>SUMIFS(Data!$E:$E,Data!$B:$B,A5,Data!$H:$H,$C$1)</f>
        <v>6304554.2880000006</v>
      </c>
      <c r="G5" t="str">
        <v>CHEVROLET</v>
      </c>
      <c r="H5" s="9">
        <f>SUMIFS(Data!$E:$E,Data!$D:$D,$G5,Data!$H:$H,$C$1)</f>
        <v>20032255.052999999</v>
      </c>
      <c r="J5" t="str">
        <v>MAZDA</v>
      </c>
      <c r="K5" s="9">
        <f>SUMIFS(Data!$E:$E,Data!$D:$D,$J5,Data!$H:$H,K$1)</f>
        <v>10361173.481999997</v>
      </c>
      <c r="L5" s="9">
        <f>SUMIFS(Data!$E:$E,Data!$D:$D,$J5,Data!$H:$H,L$1)</f>
        <v>12920499.387000004</v>
      </c>
      <c r="M5" s="9">
        <f>SUMIFS(Data!$E:$E,Data!$D:$D,$J5,Data!$H:$H,M$1)</f>
        <v>22939296</v>
      </c>
      <c r="N5" s="22">
        <f t="shared" si="0"/>
        <v>46220968.869000003</v>
      </c>
    </row>
    <row r="6" spans="1:14" x14ac:dyDescent="0.3">
      <c r="A6" t="str">
        <v>Colorado</v>
      </c>
      <c r="B6" s="7">
        <f>SUMIFS(Data!$E:$E,Data!$B:$B,A6,Data!$H:$H,$C$1)</f>
        <v>535941.33299999998</v>
      </c>
      <c r="H6" s="9"/>
      <c r="J6" t="str">
        <v>CHEVROLET</v>
      </c>
      <c r="K6" s="9">
        <f>SUMIFS(Data!$E:$E,Data!$D:$D,$J6,Data!$H:$H,K$1)</f>
        <v>15846811.008750001</v>
      </c>
      <c r="L6" s="9">
        <f>SUMIFS(Data!$E:$E,Data!$D:$D,$J6,Data!$H:$H,L$1)</f>
        <v>20032255.052999999</v>
      </c>
      <c r="M6" s="9">
        <f>SUMIFS(Data!$E:$E,Data!$D:$D,$J6,Data!$H:$H,M$1)</f>
        <v>35219513</v>
      </c>
      <c r="N6" s="22">
        <f t="shared" si="0"/>
        <v>71098579.061749995</v>
      </c>
    </row>
    <row r="7" spans="1:14" x14ac:dyDescent="0.3">
      <c r="A7" t="str">
        <v>Connecticut</v>
      </c>
      <c r="B7" s="7">
        <f>SUMIFS(Data!$E:$E,Data!$B:$B,A7,Data!$H:$H,$C$1)</f>
        <v>1668763.5660000001</v>
      </c>
      <c r="G7" s="8" t="s">
        <v>177</v>
      </c>
      <c r="H7" s="8" t="s">
        <v>178</v>
      </c>
    </row>
    <row r="8" spans="1:14" x14ac:dyDescent="0.3">
      <c r="A8" t="str">
        <v>Delaware</v>
      </c>
      <c r="B8" s="7">
        <f>SUMIFS(Data!$E:$E,Data!$B:$B,A8,Data!$H:$H,$C$1)</f>
        <v>854324.30700000003</v>
      </c>
      <c r="K8" s="8" t="s">
        <v>179</v>
      </c>
    </row>
    <row r="9" spans="1:14" x14ac:dyDescent="0.3">
      <c r="A9" t="str">
        <v>Florida</v>
      </c>
      <c r="B9" s="7">
        <f>SUMIFS(Data!$E:$E,Data!$B:$B,A9,Data!$H:$H,$C$1)</f>
        <v>1772839.8360000001</v>
      </c>
    </row>
    <row r="10" spans="1:14" x14ac:dyDescent="0.3">
      <c r="A10" t="str">
        <v>Georgia</v>
      </c>
      <c r="B10" s="7">
        <f>SUMIFS(Data!$E:$E,Data!$B:$B,A10,Data!$H:$H,$C$1)</f>
        <v>2161071.324</v>
      </c>
    </row>
    <row r="11" spans="1:14" x14ac:dyDescent="0.3">
      <c r="A11" t="str">
        <v>Hawaii</v>
      </c>
      <c r="B11" s="7">
        <f>SUMIFS(Data!$E:$E,Data!$B:$B,A11,Data!$H:$H,$C$1)</f>
        <v>2146934.3850000002</v>
      </c>
    </row>
    <row r="12" spans="1:14" x14ac:dyDescent="0.3">
      <c r="A12" t="str">
        <v>Iowa</v>
      </c>
      <c r="B12" s="7">
        <f>SUMIFS(Data!$E:$E,Data!$B:$B,A12,Data!$H:$H,$C$1)</f>
        <v>1086763.5090000003</v>
      </c>
    </row>
    <row r="13" spans="1:14" x14ac:dyDescent="0.3">
      <c r="A13" t="str">
        <v>Idaho</v>
      </c>
      <c r="B13" s="7">
        <f>SUMIFS(Data!$E:$E,Data!$B:$B,A13,Data!$H:$H,$C$1)</f>
        <v>1950059.5649999997</v>
      </c>
    </row>
    <row r="14" spans="1:14" x14ac:dyDescent="0.3">
      <c r="A14" t="str">
        <v>Illinois</v>
      </c>
      <c r="B14" s="7">
        <f>SUMIFS(Data!$E:$E,Data!$B:$B,A14,Data!$H:$H,$C$1)</f>
        <v>2466967.41</v>
      </c>
      <c r="H14" t="s">
        <v>180</v>
      </c>
      <c r="I14" s="9">
        <f>SUMIFS(Data!E:E,Data!H:H,C1)</f>
        <v>80803513.953000009</v>
      </c>
    </row>
    <row r="15" spans="1:14" x14ac:dyDescent="0.3">
      <c r="A15" t="str">
        <v>Indiana</v>
      </c>
      <c r="B15" s="7">
        <f>SUMIFS(Data!$E:$E,Data!$B:$B,A15,Data!$H:$H,$C$1)</f>
        <v>1458216.7110000001</v>
      </c>
      <c r="H15" t="s">
        <v>181</v>
      </c>
      <c r="I15" s="9">
        <f>SUMIFS(Data!F:F,Data!H:H,C1)</f>
        <v>102510336.01499994</v>
      </c>
    </row>
    <row r="16" spans="1:14" x14ac:dyDescent="0.3">
      <c r="A16" t="str">
        <v>Kansas</v>
      </c>
      <c r="B16" s="7">
        <f>SUMIFS(Data!$E:$E,Data!$B:$B,A16,Data!$H:$H,$C$1)</f>
        <v>1024852.959</v>
      </c>
      <c r="I16" s="13">
        <f>I14/I15</f>
        <v>0.78824747917299132</v>
      </c>
    </row>
    <row r="17" spans="1:11" x14ac:dyDescent="0.3">
      <c r="A17" t="str">
        <v>Kentucky</v>
      </c>
      <c r="B17" s="7">
        <f>SUMIFS(Data!$E:$E,Data!$B:$B,A17,Data!$H:$H,$C$1)</f>
        <v>1900393.263</v>
      </c>
      <c r="D17" s="8" t="s">
        <v>176</v>
      </c>
    </row>
    <row r="18" spans="1:11" x14ac:dyDescent="0.3">
      <c r="A18" t="str">
        <v>Louisiana</v>
      </c>
      <c r="B18" s="7">
        <f>SUMIFS(Data!$E:$E,Data!$B:$B,A18,Data!$H:$H,$C$1)</f>
        <v>1210111.9650000001</v>
      </c>
      <c r="H18" t="s">
        <v>182</v>
      </c>
      <c r="I18" s="13">
        <f>IF(I16&gt;1,1,I16)</f>
        <v>0.78824747917299132</v>
      </c>
    </row>
    <row r="19" spans="1:11" x14ac:dyDescent="0.3">
      <c r="A19" t="str">
        <v>Massachusetts</v>
      </c>
      <c r="B19" s="7">
        <f>SUMIFS(Data!$E:$E,Data!$B:$B,A19,Data!$H:$H,$C$1)</f>
        <v>1601662.5270000002</v>
      </c>
      <c r="I19" t="str">
        <f>Dashboard!Y1</f>
        <v>Kansas</v>
      </c>
    </row>
    <row r="20" spans="1:11" x14ac:dyDescent="0.3">
      <c r="A20" t="str">
        <v>Maryland</v>
      </c>
      <c r="B20" s="7">
        <f>SUMIFS(Data!$E:$E,Data!$B:$B,A20,Data!$H:$H,$C$1)</f>
        <v>2804602.1669999999</v>
      </c>
      <c r="I20" t="str">
        <f>Dashboard!Y2</f>
        <v>2020</v>
      </c>
    </row>
    <row r="21" spans="1:11" x14ac:dyDescent="0.3">
      <c r="A21" t="str">
        <v>Maine</v>
      </c>
      <c r="B21" s="7">
        <f>SUMIFS(Data!$E:$E,Data!$B:$B,A21,Data!$H:$H,$C$1)</f>
        <v>1961654.3459999999</v>
      </c>
      <c r="H21" s="25"/>
      <c r="I21" s="29" t="s">
        <v>185</v>
      </c>
      <c r="J21" s="30" t="s">
        <v>184</v>
      </c>
      <c r="K21" s="30" t="s">
        <v>187</v>
      </c>
    </row>
    <row r="22" spans="1:11" x14ac:dyDescent="0.3">
      <c r="A22" t="str">
        <v>Michigan</v>
      </c>
      <c r="B22" s="7">
        <f>SUMIFS(Data!$E:$E,Data!$B:$B,A22,Data!$H:$H,$C$1)</f>
        <v>826610.55300000007</v>
      </c>
      <c r="H22" s="31" t="str" cm="1">
        <f t="array" ref="H22:H26">_xlfn.UNIQUE(Tablo1[PRODUCTS])</f>
        <v>MERCEDES</v>
      </c>
      <c r="I22" s="23">
        <f>SUMIFS(Data!$E:$E,Data!$B:$B,$I$19,Data!$H:$H,$I$20,Data!$D:$D,$H22)</f>
        <v>72652</v>
      </c>
      <c r="J22" s="23">
        <f>SUMIFS(Data!$F:$F,Data!$B:$B,$I$19,Data!$H:$H,$I$20,Data!$D:$D,$H22)</f>
        <v>55215.520000000004</v>
      </c>
      <c r="K22" s="24">
        <f>J22/I22</f>
        <v>0.76</v>
      </c>
    </row>
    <row r="23" spans="1:11" x14ac:dyDescent="0.3">
      <c r="A23" t="str">
        <v>Minnesota</v>
      </c>
      <c r="B23" s="7">
        <f>SUMIFS(Data!$E:$E,Data!$B:$B,A23,Data!$H:$H,$C$1)</f>
        <v>506897.01</v>
      </c>
      <c r="H23" s="30" t="str">
        <v>BMW</v>
      </c>
      <c r="I23" s="27">
        <f>SUMIFS(Data!$E:$E,Data!$B:$B,$I$19,Data!$H:$H,$I$20,Data!$D:$D,$H23)</f>
        <v>286008</v>
      </c>
      <c r="J23" s="27">
        <f>SUMIFS(Data!$F:$F,Data!$B:$B,$I$19,Data!$H:$H,$I$20,Data!$D:$D,$H23)</f>
        <v>220226.16</v>
      </c>
      <c r="K23" s="28">
        <f t="shared" ref="K23:K26" si="1">J23/I23</f>
        <v>0.77</v>
      </c>
    </row>
    <row r="24" spans="1:11" x14ac:dyDescent="0.3">
      <c r="A24" t="str">
        <v>Missouri</v>
      </c>
      <c r="B24" s="7">
        <f>SUMIFS(Data!$E:$E,Data!$B:$B,A24,Data!$H:$H,$C$1)</f>
        <v>820713.83400000015</v>
      </c>
      <c r="H24" s="32" t="str">
        <v>FORD</v>
      </c>
      <c r="I24" s="23">
        <f>SUMIFS(Data!$E:$E,Data!$B:$B,$I$19,Data!$H:$H,$I$20,Data!$D:$D,$H24)</f>
        <v>441620</v>
      </c>
      <c r="J24" s="23">
        <f>SUMIFS(Data!$F:$F,Data!$B:$B,$I$19,Data!$H:$H,$I$20,Data!$D:$D,$H24)</f>
        <v>211977.60000000001</v>
      </c>
      <c r="K24" s="24">
        <f t="shared" si="1"/>
        <v>0.48000000000000004</v>
      </c>
    </row>
    <row r="25" spans="1:11" x14ac:dyDescent="0.3">
      <c r="A25" t="str">
        <v>Mississippi</v>
      </c>
      <c r="B25" s="7">
        <f>SUMIFS(Data!$E:$E,Data!$B:$B,A25,Data!$H:$H,$C$1)</f>
        <v>1928468.0430000001</v>
      </c>
      <c r="H25" s="30" t="str">
        <v>MAZDA</v>
      </c>
      <c r="I25" s="27">
        <f>SUMIFS(Data!$E:$E,Data!$B:$B,$I$19,Data!$H:$H,$I$20,Data!$D:$D,$H25)</f>
        <v>57292</v>
      </c>
      <c r="J25" s="27">
        <f>SUMIFS(Data!$F:$F,Data!$B:$B,$I$19,Data!$H:$H,$I$20,Data!$D:$D,$H25)</f>
        <v>40677.32</v>
      </c>
      <c r="K25" s="28">
        <f t="shared" si="1"/>
        <v>0.71</v>
      </c>
    </row>
    <row r="26" spans="1:11" x14ac:dyDescent="0.3">
      <c r="A26" t="str">
        <v>Montana</v>
      </c>
      <c r="B26" s="7">
        <f>SUMIFS(Data!$E:$E,Data!$B:$B,A26,Data!$H:$H,$C$1)</f>
        <v>1511721.8909999998</v>
      </c>
      <c r="H26" s="32" t="str">
        <v>CHEVROLET</v>
      </c>
      <c r="I26" s="23">
        <f>SUMIFS(Data!$E:$E,Data!$B:$B,$I$19,Data!$H:$H,$I$20,Data!$D:$D,$H26)</f>
        <v>933947</v>
      </c>
      <c r="J26" s="23">
        <f>SUMIFS(Data!$F:$F,Data!$B:$B,$I$19,Data!$H:$H,$I$20,Data!$D:$D,$H26)</f>
        <v>1055360.1099999999</v>
      </c>
      <c r="K26" s="24">
        <f t="shared" si="1"/>
        <v>1.1299999999999999</v>
      </c>
    </row>
    <row r="27" spans="1:11" x14ac:dyDescent="0.3">
      <c r="A27" t="str">
        <v>North Carolina</v>
      </c>
      <c r="B27" s="7">
        <f>SUMIFS(Data!$E:$E,Data!$B:$B,A27,Data!$H:$H,$C$1)</f>
        <v>1166287.1940000001</v>
      </c>
    </row>
    <row r="28" spans="1:11" x14ac:dyDescent="0.3">
      <c r="A28" t="str">
        <v>North Dakota</v>
      </c>
      <c r="B28" s="7">
        <f>SUMIFS(Data!$E:$E,Data!$B:$B,A28,Data!$H:$H,$C$1)</f>
        <v>989392.21200000006</v>
      </c>
    </row>
    <row r="29" spans="1:11" x14ac:dyDescent="0.3">
      <c r="A29" t="str">
        <v>Nebraska</v>
      </c>
      <c r="B29" s="7">
        <f>SUMIFS(Data!$E:$E,Data!$B:$B,A29,Data!$H:$H,$C$1)</f>
        <v>1452435.534</v>
      </c>
    </row>
    <row r="30" spans="1:11" x14ac:dyDescent="0.3">
      <c r="A30" t="str">
        <v>New Hampshire</v>
      </c>
      <c r="B30" s="7">
        <f>SUMIFS(Data!$E:$E,Data!$B:$B,A30,Data!$H:$H,$C$1)</f>
        <v>1454889.6630000002</v>
      </c>
    </row>
    <row r="31" spans="1:11" x14ac:dyDescent="0.3">
      <c r="A31" t="str">
        <v>New Jersey</v>
      </c>
      <c r="B31" s="7">
        <f>SUMIFS(Data!$E:$E,Data!$B:$B,A31,Data!$H:$H,$C$1)</f>
        <v>1390539.2130000002</v>
      </c>
      <c r="H31" s="26"/>
    </row>
    <row r="32" spans="1:11" x14ac:dyDescent="0.3">
      <c r="A32" t="str">
        <v>New Mexico</v>
      </c>
      <c r="B32" s="7">
        <f>SUMIFS(Data!$E:$E,Data!$B:$B,A32,Data!$H:$H,$C$1)</f>
        <v>934966.64700000011</v>
      </c>
    </row>
    <row r="33" spans="1:2" x14ac:dyDescent="0.3">
      <c r="A33" t="str">
        <v>Nevada</v>
      </c>
      <c r="B33" s="7">
        <f>SUMIFS(Data!$E:$E,Data!$B:$B,A33,Data!$H:$H,$C$1)</f>
        <v>2225353.4190000002</v>
      </c>
    </row>
    <row r="34" spans="1:2" x14ac:dyDescent="0.3">
      <c r="A34" t="str">
        <v>New York</v>
      </c>
      <c r="B34" s="7">
        <f>SUMIFS(Data!$E:$E,Data!$B:$B,A34,Data!$H:$H,$C$1)</f>
        <v>4682695.4280000003</v>
      </c>
    </row>
    <row r="35" spans="1:2" x14ac:dyDescent="0.3">
      <c r="A35" t="str">
        <v>Ohio</v>
      </c>
      <c r="B35" s="7">
        <f>SUMIFS(Data!$E:$E,Data!$B:$B,A35,Data!$H:$H,$C$1)</f>
        <v>981567.74699999997</v>
      </c>
    </row>
    <row r="36" spans="1:2" x14ac:dyDescent="0.3">
      <c r="A36" t="str">
        <v>Oklahoma</v>
      </c>
      <c r="B36" s="7">
        <f>SUMIFS(Data!$E:$E,Data!$B:$B,A36,Data!$H:$H,$C$1)</f>
        <v>927690.96600000001</v>
      </c>
    </row>
    <row r="37" spans="1:2" x14ac:dyDescent="0.3">
      <c r="A37" t="str">
        <v>Oregon</v>
      </c>
      <c r="B37" s="7">
        <f>SUMIFS(Data!$E:$E,Data!$B:$B,A37,Data!$H:$H,$C$1)</f>
        <v>1045491.3270000002</v>
      </c>
    </row>
    <row r="38" spans="1:2" x14ac:dyDescent="0.3">
      <c r="A38" t="str">
        <v>Pennsylvania</v>
      </c>
      <c r="B38" s="7">
        <f>SUMIFS(Data!$E:$E,Data!$B:$B,A38,Data!$H:$H,$C$1)</f>
        <v>2762465.6520000002</v>
      </c>
    </row>
    <row r="39" spans="1:2" x14ac:dyDescent="0.3">
      <c r="A39" t="str">
        <v>Rhode Island</v>
      </c>
      <c r="B39" s="7">
        <f>SUMIFS(Data!$E:$E,Data!$B:$B,A39,Data!$H:$H,$C$1)</f>
        <v>1070911.233</v>
      </c>
    </row>
    <row r="40" spans="1:2" x14ac:dyDescent="0.3">
      <c r="A40" t="str">
        <v>South Carolina</v>
      </c>
      <c r="B40" s="7">
        <f>SUMIFS(Data!$E:$E,Data!$B:$B,A40,Data!$H:$H,$C$1)</f>
        <v>1107597.3930000002</v>
      </c>
    </row>
    <row r="41" spans="1:2" x14ac:dyDescent="0.3">
      <c r="A41" t="str">
        <v>South Dakota</v>
      </c>
      <c r="B41" s="7">
        <f>SUMIFS(Data!$E:$E,Data!$B:$B,A41,Data!$H:$H,$C$1)</f>
        <v>1242649.98</v>
      </c>
    </row>
    <row r="42" spans="1:2" x14ac:dyDescent="0.3">
      <c r="A42" t="str">
        <v>Tennessee</v>
      </c>
      <c r="B42" s="7">
        <f>SUMIFS(Data!$E:$E,Data!$B:$B,A42,Data!$H:$H,$C$1)</f>
        <v>2435259.2400000002</v>
      </c>
    </row>
    <row r="43" spans="1:2" x14ac:dyDescent="0.3">
      <c r="A43" t="str">
        <v>Texas</v>
      </c>
      <c r="B43" s="7">
        <f>SUMIFS(Data!$E:$E,Data!$B:$B,A43,Data!$H:$H,$C$1)</f>
        <v>2484410.202</v>
      </c>
    </row>
    <row r="44" spans="1:2" x14ac:dyDescent="0.3">
      <c r="A44" t="str">
        <v>Utah</v>
      </c>
      <c r="B44" s="7">
        <f>SUMIFS(Data!$E:$E,Data!$B:$B,A44,Data!$H:$H,$C$1)</f>
        <v>1263532.662</v>
      </c>
    </row>
    <row r="45" spans="1:2" x14ac:dyDescent="0.3">
      <c r="A45" t="str">
        <v>Virginia</v>
      </c>
      <c r="B45" s="7">
        <f>SUMIFS(Data!$E:$E,Data!$B:$B,A45,Data!$H:$H,$C$1)</f>
        <v>1069038.8910000001</v>
      </c>
    </row>
    <row r="46" spans="1:2" x14ac:dyDescent="0.3">
      <c r="A46" t="str">
        <v>Vermont</v>
      </c>
      <c r="B46" s="7">
        <f>SUMIFS(Data!$E:$E,Data!$B:$B,A46,Data!$H:$H,$C$1)</f>
        <v>1314323.5140000002</v>
      </c>
    </row>
    <row r="47" spans="1:2" x14ac:dyDescent="0.3">
      <c r="A47" t="str">
        <v>Washington</v>
      </c>
      <c r="B47" s="7">
        <f>SUMIFS(Data!$E:$E,Data!$B:$B,A47,Data!$H:$H,$C$1)</f>
        <v>704105.91899999999</v>
      </c>
    </row>
    <row r="48" spans="1:2" x14ac:dyDescent="0.3">
      <c r="A48" t="str">
        <v>Wisconsin</v>
      </c>
      <c r="B48" s="7">
        <f>SUMIFS(Data!$E:$E,Data!$B:$B,A48,Data!$H:$H,$C$1)</f>
        <v>1142301.7890000001</v>
      </c>
    </row>
    <row r="49" spans="1:2" x14ac:dyDescent="0.3">
      <c r="A49" t="str">
        <v>West Virginia</v>
      </c>
      <c r="B49" s="7">
        <f>SUMIFS(Data!$E:$E,Data!$B:$B,A49,Data!$H:$H,$C$1)</f>
        <v>1186759.1519999998</v>
      </c>
    </row>
    <row r="50" spans="1:2" x14ac:dyDescent="0.3">
      <c r="A50" t="str">
        <v>Wyoming</v>
      </c>
      <c r="B50" s="7">
        <f>SUMIFS(Data!$E:$E,Data!$B:$B,A50,Data!$H:$H,$C$1)</f>
        <v>865392.60600000003</v>
      </c>
    </row>
    <row r="52" spans="1:2" x14ac:dyDescent="0.3">
      <c r="A52" s="8" t="s">
        <v>172</v>
      </c>
      <c r="B52" s="8" t="s">
        <v>174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65703-A287-4FB0-9FD1-DBBE9C643860}">
  <sheetPr codeName="Sayfa1"/>
  <dimension ref="A1:Y35"/>
  <sheetViews>
    <sheetView tabSelected="1" topLeftCell="C1" zoomScaleNormal="100" workbookViewId="0">
      <selection activeCell="Z12" sqref="Z12"/>
    </sheetView>
  </sheetViews>
  <sheetFormatPr defaultRowHeight="14.4" x14ac:dyDescent="0.3"/>
  <cols>
    <col min="9" max="9" width="9.77734375" customWidth="1"/>
    <col min="24" max="24" width="7.21875" customWidth="1"/>
  </cols>
  <sheetData>
    <row r="1" spans="1:25" x14ac:dyDescent="0.3">
      <c r="A1" s="10">
        <v>2019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5"/>
      <c r="Y1" t="s">
        <v>59</v>
      </c>
    </row>
    <row r="2" spans="1:25" x14ac:dyDescent="0.3">
      <c r="A2" s="11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7"/>
      <c r="Y2" t="s">
        <v>186</v>
      </c>
    </row>
    <row r="3" spans="1:25" x14ac:dyDescent="0.3">
      <c r="A3" s="11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7"/>
    </row>
    <row r="4" spans="1:25" x14ac:dyDescent="0.3">
      <c r="A4" s="11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7"/>
    </row>
    <row r="5" spans="1:25" x14ac:dyDescent="0.3">
      <c r="A5" s="11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7"/>
    </row>
    <row r="6" spans="1:25" x14ac:dyDescent="0.3">
      <c r="A6" s="11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7"/>
    </row>
    <row r="7" spans="1:25" x14ac:dyDescent="0.3">
      <c r="A7" s="11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7"/>
    </row>
    <row r="8" spans="1:25" x14ac:dyDescent="0.3">
      <c r="A8" s="11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7"/>
    </row>
    <row r="9" spans="1:25" x14ac:dyDescent="0.3">
      <c r="A9" s="11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7"/>
    </row>
    <row r="10" spans="1:25" x14ac:dyDescent="0.3">
      <c r="A10" s="11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7"/>
    </row>
    <row r="11" spans="1:25" x14ac:dyDescent="0.3">
      <c r="A11" s="1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7"/>
    </row>
    <row r="12" spans="1:25" x14ac:dyDescent="0.3">
      <c r="A12" s="11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7"/>
    </row>
    <row r="13" spans="1:25" x14ac:dyDescent="0.3">
      <c r="A13" s="11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7"/>
    </row>
    <row r="14" spans="1:25" x14ac:dyDescent="0.3">
      <c r="A14" s="11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7"/>
    </row>
    <row r="15" spans="1:25" x14ac:dyDescent="0.3">
      <c r="A15" s="11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7"/>
    </row>
    <row r="16" spans="1:25" x14ac:dyDescent="0.3">
      <c r="A16" s="11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7"/>
    </row>
    <row r="17" spans="1:23" x14ac:dyDescent="0.3">
      <c r="A17" s="11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7"/>
    </row>
    <row r="18" spans="1:23" x14ac:dyDescent="0.3">
      <c r="A18" s="11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7"/>
    </row>
    <row r="19" spans="1:23" x14ac:dyDescent="0.3">
      <c r="A19" s="11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7"/>
    </row>
    <row r="20" spans="1:23" x14ac:dyDescent="0.3">
      <c r="A20" s="11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7"/>
    </row>
    <row r="21" spans="1:23" x14ac:dyDescent="0.3">
      <c r="A21" s="11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7"/>
    </row>
    <row r="22" spans="1:23" x14ac:dyDescent="0.3">
      <c r="A22" s="11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7"/>
    </row>
    <row r="23" spans="1:23" x14ac:dyDescent="0.3">
      <c r="A23" s="1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7"/>
    </row>
    <row r="24" spans="1:23" x14ac:dyDescent="0.3">
      <c r="A24" s="11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P24" s="16"/>
      <c r="Q24" s="16"/>
      <c r="R24" s="16"/>
      <c r="S24" s="16"/>
      <c r="T24" s="16"/>
      <c r="U24" s="16"/>
      <c r="V24" s="16"/>
      <c r="W24" s="17"/>
    </row>
    <row r="25" spans="1:23" x14ac:dyDescent="0.3">
      <c r="A25" s="1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Q25" s="16"/>
      <c r="R25" s="16"/>
      <c r="S25" s="16"/>
      <c r="T25" s="16"/>
      <c r="U25" s="16"/>
      <c r="V25" s="16"/>
      <c r="W25" s="17"/>
    </row>
    <row r="26" spans="1:23" x14ac:dyDescent="0.3">
      <c r="A26" s="11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O26" s="18">
        <f>Parameters!I16</f>
        <v>0.78824747917299132</v>
      </c>
      <c r="Q26" s="16"/>
      <c r="R26" s="16"/>
      <c r="S26" s="16"/>
      <c r="T26" s="16"/>
      <c r="U26" s="16"/>
      <c r="V26" s="16"/>
      <c r="W26" s="17"/>
    </row>
    <row r="27" spans="1:23" x14ac:dyDescent="0.3">
      <c r="A27" s="11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21">
        <f>Parameters!I18</f>
        <v>0.78824747917299132</v>
      </c>
      <c r="Q27" s="16"/>
      <c r="R27" s="16"/>
      <c r="S27" s="16"/>
      <c r="T27" s="16"/>
      <c r="U27" s="16"/>
      <c r="V27" s="16"/>
      <c r="W27" s="17"/>
    </row>
    <row r="28" spans="1:23" x14ac:dyDescent="0.3">
      <c r="A28" s="11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7"/>
    </row>
    <row r="29" spans="1:23" x14ac:dyDescent="0.3">
      <c r="A29" s="11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7"/>
    </row>
    <row r="30" spans="1:23" x14ac:dyDescent="0.3">
      <c r="A30" s="11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7"/>
    </row>
    <row r="31" spans="1:23" x14ac:dyDescent="0.3">
      <c r="A31" s="11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7"/>
    </row>
    <row r="32" spans="1:23" x14ac:dyDescent="0.3">
      <c r="A32" s="11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7"/>
    </row>
    <row r="33" spans="1:23" x14ac:dyDescent="0.3">
      <c r="A33" s="11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7"/>
    </row>
    <row r="34" spans="1:23" x14ac:dyDescent="0.3">
      <c r="A34" s="11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7"/>
    </row>
    <row r="35" spans="1:23" ht="15" thickBot="1" x14ac:dyDescent="0.35">
      <c r="A35" s="12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2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omboBox2">
          <controlPr defaultSize="0" autoLine="0" linkedCell="Y2" listFillRange="Years" r:id="rId5">
            <anchor moveWithCells="1">
              <from>
                <xdr:col>10</xdr:col>
                <xdr:colOff>434340</xdr:colOff>
                <xdr:row>4</xdr:row>
                <xdr:rowOff>160020</xdr:rowOff>
              </from>
              <to>
                <xdr:col>12</xdr:col>
                <xdr:colOff>419100</xdr:colOff>
                <xdr:row>7</xdr:row>
                <xdr:rowOff>114300</xdr:rowOff>
              </to>
            </anchor>
          </controlPr>
        </control>
      </mc:Choice>
      <mc:Fallback>
        <control shapeId="3076" r:id="rId4" name="ComboBox2"/>
      </mc:Fallback>
    </mc:AlternateContent>
    <mc:AlternateContent xmlns:mc="http://schemas.openxmlformats.org/markup-compatibility/2006">
      <mc:Choice Requires="x14">
        <control shapeId="3075" r:id="rId6" name="ComboBox1">
          <controlPr defaultSize="0" autoLine="0" linkedCell="Y1" listFillRange="Regions" r:id="rId7">
            <anchor moveWithCells="1">
              <from>
                <xdr:col>8</xdr:col>
                <xdr:colOff>365760</xdr:colOff>
                <xdr:row>4</xdr:row>
                <xdr:rowOff>167640</xdr:rowOff>
              </from>
              <to>
                <xdr:col>10</xdr:col>
                <xdr:colOff>281940</xdr:colOff>
                <xdr:row>7</xdr:row>
                <xdr:rowOff>121920</xdr:rowOff>
              </to>
            </anchor>
          </controlPr>
        </control>
      </mc:Choice>
      <mc:Fallback>
        <control shapeId="3075" r:id="rId6" name="ComboBox1"/>
      </mc:Fallback>
    </mc:AlternateContent>
    <mc:AlternateContent xmlns:mc="http://schemas.openxmlformats.org/markup-compatibility/2006">
      <mc:Choice Requires="x14">
        <control shapeId="3073" r:id="rId8" name="ListBox1">
          <controlPr defaultSize="0" autoLine="0" autoPict="0" linkedCell="A1" listFillRange="Years" r:id="rId9">
            <anchor moveWithCells="1">
              <from>
                <xdr:col>0</xdr:col>
                <xdr:colOff>0</xdr:colOff>
                <xdr:row>2</xdr:row>
                <xdr:rowOff>7620</xdr:rowOff>
              </from>
              <to>
                <xdr:col>1</xdr:col>
                <xdr:colOff>472440</xdr:colOff>
                <xdr:row>6</xdr:row>
                <xdr:rowOff>160020</xdr:rowOff>
              </to>
            </anchor>
          </controlPr>
        </control>
      </mc:Choice>
      <mc:Fallback>
        <control shapeId="3073" r:id="rId8" name="Lis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E8E85-4F87-458C-B351-D670156B1E29}">
  <sheetPr codeName="Sayfa4"/>
  <dimension ref="A1:C61"/>
  <sheetViews>
    <sheetView zoomScale="90" workbookViewId="0">
      <selection activeCell="E3" sqref="E3"/>
    </sheetView>
  </sheetViews>
  <sheetFormatPr defaultColWidth="9.109375" defaultRowHeight="99.9" customHeight="1" x14ac:dyDescent="0.3"/>
  <cols>
    <col min="1" max="1" width="4.109375" style="2" bestFit="1" customWidth="1"/>
    <col min="2" max="2" width="15.33203125" style="3" bestFit="1" customWidth="1"/>
    <col min="3" max="3" width="21" style="3" bestFit="1" customWidth="1"/>
    <col min="4" max="4" width="22.88671875" style="2" customWidth="1"/>
    <col min="5" max="16384" width="9.109375" style="2"/>
  </cols>
  <sheetData>
    <row r="1" spans="1:3" ht="15" customHeight="1" x14ac:dyDescent="0.3"/>
    <row r="2" spans="1:3" ht="15" customHeight="1" x14ac:dyDescent="0.3"/>
    <row r="3" spans="1:3" ht="99.9" customHeight="1" x14ac:dyDescent="0.3">
      <c r="A3" s="2" t="s">
        <v>7</v>
      </c>
      <c r="B3" s="3" t="s">
        <v>8</v>
      </c>
      <c r="C3" s="3" t="s">
        <v>9</v>
      </c>
    </row>
    <row r="4" spans="1:3" ht="99.9" customHeight="1" x14ac:dyDescent="0.3">
      <c r="A4" s="2" t="s">
        <v>11</v>
      </c>
      <c r="B4" s="3" t="s">
        <v>12</v>
      </c>
      <c r="C4" s="3" t="s">
        <v>13</v>
      </c>
    </row>
    <row r="5" spans="1:3" ht="99.9" customHeight="1" x14ac:dyDescent="0.3">
      <c r="A5" s="2" t="s">
        <v>14</v>
      </c>
      <c r="B5" s="3" t="s">
        <v>15</v>
      </c>
      <c r="C5" s="3" t="s">
        <v>16</v>
      </c>
    </row>
    <row r="6" spans="1:3" ht="99.9" customHeight="1" x14ac:dyDescent="0.3">
      <c r="A6" s="2" t="s">
        <v>17</v>
      </c>
      <c r="B6" s="3" t="s">
        <v>18</v>
      </c>
      <c r="C6" s="3" t="s">
        <v>19</v>
      </c>
    </row>
    <row r="7" spans="1:3" ht="99.9" customHeight="1" x14ac:dyDescent="0.3">
      <c r="A7" s="2" t="s">
        <v>20</v>
      </c>
      <c r="B7" s="3" t="s">
        <v>21</v>
      </c>
      <c r="C7" s="3" t="s">
        <v>22</v>
      </c>
    </row>
    <row r="8" spans="1:3" ht="99.9" customHeight="1" x14ac:dyDescent="0.3">
      <c r="A8" s="2" t="s">
        <v>20</v>
      </c>
      <c r="B8" s="3" t="s">
        <v>21</v>
      </c>
      <c r="C8" s="3" t="s">
        <v>23</v>
      </c>
    </row>
    <row r="9" spans="1:3" ht="99.9" customHeight="1" x14ac:dyDescent="0.3">
      <c r="A9" s="2" t="s">
        <v>20</v>
      </c>
      <c r="B9" s="3" t="s">
        <v>21</v>
      </c>
      <c r="C9" s="3" t="s">
        <v>24</v>
      </c>
    </row>
    <row r="10" spans="1:3" ht="99.9" customHeight="1" x14ac:dyDescent="0.3">
      <c r="A10" s="2" t="s">
        <v>20</v>
      </c>
      <c r="B10" s="3" t="s">
        <v>21</v>
      </c>
      <c r="C10" s="3" t="s">
        <v>25</v>
      </c>
    </row>
    <row r="11" spans="1:3" ht="99.9" customHeight="1" x14ac:dyDescent="0.3">
      <c r="A11" s="2" t="s">
        <v>26</v>
      </c>
      <c r="B11" s="3" t="s">
        <v>27</v>
      </c>
      <c r="C11" s="3" t="s">
        <v>28</v>
      </c>
    </row>
    <row r="12" spans="1:3" ht="99.9" customHeight="1" x14ac:dyDescent="0.3">
      <c r="A12" s="2" t="s">
        <v>29</v>
      </c>
      <c r="B12" s="3" t="s">
        <v>30</v>
      </c>
      <c r="C12" s="3" t="s">
        <v>31</v>
      </c>
    </row>
    <row r="13" spans="1:3" ht="99.9" customHeight="1" x14ac:dyDescent="0.3">
      <c r="A13" s="2" t="s">
        <v>32</v>
      </c>
      <c r="B13" s="3" t="s">
        <v>33</v>
      </c>
      <c r="C13" s="3" t="s">
        <v>34</v>
      </c>
    </row>
    <row r="14" spans="1:3" ht="99.9" customHeight="1" x14ac:dyDescent="0.3">
      <c r="A14" s="2" t="s">
        <v>35</v>
      </c>
      <c r="B14" s="3" t="s">
        <v>36</v>
      </c>
      <c r="C14" s="3" t="s">
        <v>37</v>
      </c>
    </row>
    <row r="15" spans="1:3" ht="99.9" customHeight="1" x14ac:dyDescent="0.3">
      <c r="A15" s="2" t="s">
        <v>35</v>
      </c>
      <c r="B15" s="3" t="s">
        <v>36</v>
      </c>
      <c r="C15" s="3" t="s">
        <v>38</v>
      </c>
    </row>
    <row r="16" spans="1:3" ht="99.9" customHeight="1" x14ac:dyDescent="0.3">
      <c r="A16" s="2" t="s">
        <v>39</v>
      </c>
      <c r="B16" s="3" t="s">
        <v>40</v>
      </c>
      <c r="C16" s="3" t="s">
        <v>41</v>
      </c>
    </row>
    <row r="17" spans="1:3" ht="99.9" customHeight="1" x14ac:dyDescent="0.3">
      <c r="A17" s="2" t="s">
        <v>42</v>
      </c>
      <c r="B17" s="3" t="s">
        <v>43</v>
      </c>
      <c r="C17" s="3" t="s">
        <v>44</v>
      </c>
    </row>
    <row r="18" spans="1:3" ht="99.9" customHeight="1" x14ac:dyDescent="0.3">
      <c r="A18" s="2" t="s">
        <v>45</v>
      </c>
      <c r="B18" s="3" t="s">
        <v>46</v>
      </c>
      <c r="C18" s="3" t="s">
        <v>47</v>
      </c>
    </row>
    <row r="19" spans="1:3" ht="99.9" customHeight="1" x14ac:dyDescent="0.3">
      <c r="A19" s="2" t="s">
        <v>48</v>
      </c>
      <c r="B19" s="3" t="s">
        <v>49</v>
      </c>
      <c r="C19" s="3" t="s">
        <v>50</v>
      </c>
    </row>
    <row r="20" spans="1:3" ht="99.9" customHeight="1" x14ac:dyDescent="0.3">
      <c r="A20" s="2" t="s">
        <v>51</v>
      </c>
      <c r="B20" s="3" t="s">
        <v>52</v>
      </c>
      <c r="C20" s="3" t="s">
        <v>53</v>
      </c>
    </row>
    <row r="21" spans="1:3" ht="99.9" customHeight="1" x14ac:dyDescent="0.3">
      <c r="A21" s="2" t="s">
        <v>51</v>
      </c>
      <c r="B21" s="3" t="s">
        <v>52</v>
      </c>
      <c r="C21" s="3" t="s">
        <v>54</v>
      </c>
    </row>
    <row r="22" spans="1:3" ht="99.9" customHeight="1" x14ac:dyDescent="0.3">
      <c r="A22" s="2" t="s">
        <v>55</v>
      </c>
      <c r="B22" s="3" t="s">
        <v>56</v>
      </c>
      <c r="C22" s="3" t="s">
        <v>57</v>
      </c>
    </row>
    <row r="23" spans="1:3" ht="99.9" customHeight="1" x14ac:dyDescent="0.3">
      <c r="A23" s="2" t="s">
        <v>58</v>
      </c>
      <c r="B23" s="3" t="s">
        <v>59</v>
      </c>
      <c r="C23" s="3" t="s">
        <v>60</v>
      </c>
    </row>
    <row r="24" spans="1:3" ht="99.9" customHeight="1" x14ac:dyDescent="0.3">
      <c r="A24" s="2" t="s">
        <v>61</v>
      </c>
      <c r="B24" s="3" t="s">
        <v>62</v>
      </c>
      <c r="C24" s="3" t="s">
        <v>63</v>
      </c>
    </row>
    <row r="25" spans="1:3" ht="99.9" customHeight="1" x14ac:dyDescent="0.3">
      <c r="A25" s="2" t="s">
        <v>64</v>
      </c>
      <c r="B25" s="3" t="s">
        <v>65</v>
      </c>
      <c r="C25" s="3" t="s">
        <v>66</v>
      </c>
    </row>
    <row r="26" spans="1:3" ht="99.9" customHeight="1" x14ac:dyDescent="0.3">
      <c r="A26" s="2" t="s">
        <v>67</v>
      </c>
      <c r="B26" s="3" t="s">
        <v>68</v>
      </c>
      <c r="C26" s="3" t="s">
        <v>69</v>
      </c>
    </row>
    <row r="27" spans="1:3" ht="99.9" customHeight="1" x14ac:dyDescent="0.3">
      <c r="A27" s="2" t="s">
        <v>70</v>
      </c>
      <c r="B27" s="3" t="s">
        <v>71</v>
      </c>
      <c r="C27" s="3" t="s">
        <v>72</v>
      </c>
    </row>
    <row r="28" spans="1:3" ht="99.9" customHeight="1" x14ac:dyDescent="0.3">
      <c r="A28" s="2" t="s">
        <v>70</v>
      </c>
      <c r="B28" s="3" t="s">
        <v>71</v>
      </c>
      <c r="C28" s="3" t="s">
        <v>73</v>
      </c>
    </row>
    <row r="29" spans="1:3" ht="99.9" customHeight="1" x14ac:dyDescent="0.3">
      <c r="A29" s="2" t="s">
        <v>74</v>
      </c>
      <c r="B29" s="3" t="s">
        <v>75</v>
      </c>
      <c r="C29" s="3" t="s">
        <v>76</v>
      </c>
    </row>
    <row r="30" spans="1:3" ht="99.9" customHeight="1" x14ac:dyDescent="0.3">
      <c r="A30" s="2" t="s">
        <v>77</v>
      </c>
      <c r="B30" s="3" t="s">
        <v>78</v>
      </c>
      <c r="C30" s="3" t="s">
        <v>79</v>
      </c>
    </row>
    <row r="31" spans="1:3" ht="99.9" customHeight="1" x14ac:dyDescent="0.3">
      <c r="A31" s="2" t="s">
        <v>80</v>
      </c>
      <c r="B31" s="3" t="s">
        <v>81</v>
      </c>
      <c r="C31" s="3" t="s">
        <v>82</v>
      </c>
    </row>
    <row r="32" spans="1:3" ht="99.9" customHeight="1" x14ac:dyDescent="0.3">
      <c r="A32" s="2" t="s">
        <v>83</v>
      </c>
      <c r="B32" s="3" t="s">
        <v>84</v>
      </c>
      <c r="C32" s="3" t="s">
        <v>85</v>
      </c>
    </row>
    <row r="33" spans="1:3" ht="99.9" customHeight="1" x14ac:dyDescent="0.3">
      <c r="A33" s="2" t="s">
        <v>86</v>
      </c>
      <c r="B33" s="3" t="s">
        <v>87</v>
      </c>
      <c r="C33" s="3" t="s">
        <v>88</v>
      </c>
    </row>
    <row r="34" spans="1:3" ht="99.9" customHeight="1" x14ac:dyDescent="0.3">
      <c r="A34" s="2" t="s">
        <v>89</v>
      </c>
      <c r="B34" s="3" t="s">
        <v>90</v>
      </c>
      <c r="C34" s="3" t="s">
        <v>91</v>
      </c>
    </row>
    <row r="35" spans="1:3" ht="99.9" customHeight="1" x14ac:dyDescent="0.3">
      <c r="A35" s="2" t="s">
        <v>92</v>
      </c>
      <c r="B35" s="3" t="s">
        <v>93</v>
      </c>
      <c r="C35" s="3" t="s">
        <v>94</v>
      </c>
    </row>
    <row r="36" spans="1:3" ht="99.9" customHeight="1" x14ac:dyDescent="0.3">
      <c r="A36" s="2" t="s">
        <v>95</v>
      </c>
      <c r="B36" s="3" t="s">
        <v>96</v>
      </c>
      <c r="C36" s="3" t="s">
        <v>97</v>
      </c>
    </row>
    <row r="37" spans="1:3" ht="99.9" customHeight="1" x14ac:dyDescent="0.3">
      <c r="A37" s="2" t="s">
        <v>98</v>
      </c>
      <c r="B37" s="3" t="s">
        <v>99</v>
      </c>
      <c r="C37" s="3" t="s">
        <v>100</v>
      </c>
    </row>
    <row r="38" spans="1:3" ht="99.9" customHeight="1" x14ac:dyDescent="0.3">
      <c r="A38" s="2" t="s">
        <v>101</v>
      </c>
      <c r="B38" s="3" t="s">
        <v>102</v>
      </c>
      <c r="C38" s="3" t="s">
        <v>103</v>
      </c>
    </row>
    <row r="39" spans="1:3" ht="99.9" customHeight="1" x14ac:dyDescent="0.3">
      <c r="A39" s="2" t="s">
        <v>104</v>
      </c>
      <c r="B39" s="3" t="s">
        <v>105</v>
      </c>
      <c r="C39" s="3" t="s">
        <v>106</v>
      </c>
    </row>
    <row r="40" spans="1:3" ht="99.9" customHeight="1" x14ac:dyDescent="0.3">
      <c r="A40" s="2" t="s">
        <v>107</v>
      </c>
      <c r="B40" s="3" t="s">
        <v>108</v>
      </c>
      <c r="C40" s="3" t="s">
        <v>109</v>
      </c>
    </row>
    <row r="41" spans="1:3" ht="99.9" customHeight="1" x14ac:dyDescent="0.3">
      <c r="A41" s="2" t="s">
        <v>110</v>
      </c>
      <c r="B41" s="3" t="s">
        <v>111</v>
      </c>
      <c r="C41" s="3" t="s">
        <v>112</v>
      </c>
    </row>
    <row r="42" spans="1:3" ht="99.9" customHeight="1" x14ac:dyDescent="0.3">
      <c r="A42" s="2" t="s">
        <v>113</v>
      </c>
      <c r="B42" s="3" t="s">
        <v>114</v>
      </c>
      <c r="C42" s="3" t="s">
        <v>115</v>
      </c>
    </row>
    <row r="43" spans="1:3" ht="99.9" customHeight="1" x14ac:dyDescent="0.3">
      <c r="A43" s="2" t="s">
        <v>113</v>
      </c>
      <c r="B43" s="3" t="s">
        <v>114</v>
      </c>
      <c r="C43" s="3" t="s">
        <v>116</v>
      </c>
    </row>
    <row r="44" spans="1:3" ht="99.9" customHeight="1" x14ac:dyDescent="0.3">
      <c r="A44" s="2" t="s">
        <v>113</v>
      </c>
      <c r="B44" s="3" t="s">
        <v>114</v>
      </c>
      <c r="C44" s="3" t="s">
        <v>117</v>
      </c>
    </row>
    <row r="45" spans="1:3" ht="99.9" customHeight="1" x14ac:dyDescent="0.3">
      <c r="A45" s="2" t="s">
        <v>118</v>
      </c>
      <c r="B45" s="3" t="s">
        <v>119</v>
      </c>
      <c r="C45" s="3" t="s">
        <v>120</v>
      </c>
    </row>
    <row r="46" spans="1:3" ht="99.9" customHeight="1" x14ac:dyDescent="0.3">
      <c r="A46" s="2" t="s">
        <v>121</v>
      </c>
      <c r="B46" s="3" t="s">
        <v>122</v>
      </c>
      <c r="C46" s="3" t="s">
        <v>123</v>
      </c>
    </row>
    <row r="47" spans="1:3" ht="99.9" customHeight="1" x14ac:dyDescent="0.3">
      <c r="A47" s="2" t="s">
        <v>124</v>
      </c>
      <c r="B47" s="3" t="s">
        <v>125</v>
      </c>
      <c r="C47" s="3" t="s">
        <v>126</v>
      </c>
    </row>
    <row r="48" spans="1:3" ht="99.9" customHeight="1" x14ac:dyDescent="0.3">
      <c r="A48" s="2" t="s">
        <v>127</v>
      </c>
      <c r="B48" s="3" t="s">
        <v>128</v>
      </c>
      <c r="C48" s="3" t="s">
        <v>129</v>
      </c>
    </row>
    <row r="49" spans="1:3" ht="99.9" customHeight="1" x14ac:dyDescent="0.3">
      <c r="A49" s="2" t="s">
        <v>130</v>
      </c>
      <c r="B49" s="3" t="s">
        <v>131</v>
      </c>
      <c r="C49" s="3" t="s">
        <v>132</v>
      </c>
    </row>
    <row r="50" spans="1:3" ht="99.9" customHeight="1" x14ac:dyDescent="0.3">
      <c r="A50" s="2" t="s">
        <v>133</v>
      </c>
      <c r="B50" s="3" t="s">
        <v>134</v>
      </c>
      <c r="C50" s="3" t="s">
        <v>135</v>
      </c>
    </row>
    <row r="51" spans="1:3" ht="99.9" customHeight="1" x14ac:dyDescent="0.3">
      <c r="A51" s="2" t="s">
        <v>136</v>
      </c>
      <c r="B51" s="3" t="s">
        <v>137</v>
      </c>
      <c r="C51" s="3" t="s">
        <v>138</v>
      </c>
    </row>
    <row r="52" spans="1:3" ht="99.9" customHeight="1" x14ac:dyDescent="0.3">
      <c r="A52" s="2" t="s">
        <v>139</v>
      </c>
      <c r="B52" s="3" t="s">
        <v>140</v>
      </c>
      <c r="C52" s="3" t="s">
        <v>141</v>
      </c>
    </row>
    <row r="53" spans="1:3" ht="99.9" customHeight="1" x14ac:dyDescent="0.3">
      <c r="A53" s="2" t="s">
        <v>142</v>
      </c>
      <c r="B53" s="3" t="s">
        <v>143</v>
      </c>
      <c r="C53" s="3" t="s">
        <v>144</v>
      </c>
    </row>
    <row r="54" spans="1:3" ht="99.9" customHeight="1" x14ac:dyDescent="0.3">
      <c r="A54" s="2" t="s">
        <v>142</v>
      </c>
      <c r="B54" s="3" t="s">
        <v>143</v>
      </c>
      <c r="C54" s="3" t="s">
        <v>145</v>
      </c>
    </row>
    <row r="55" spans="1:3" ht="99.9" customHeight="1" x14ac:dyDescent="0.3">
      <c r="A55" s="2" t="s">
        <v>146</v>
      </c>
      <c r="B55" s="3" t="s">
        <v>147</v>
      </c>
      <c r="C55" s="3" t="s">
        <v>148</v>
      </c>
    </row>
    <row r="56" spans="1:3" ht="99.9" customHeight="1" x14ac:dyDescent="0.3">
      <c r="A56" s="2" t="s">
        <v>149</v>
      </c>
      <c r="B56" s="3" t="s">
        <v>150</v>
      </c>
      <c r="C56" s="3" t="s">
        <v>151</v>
      </c>
    </row>
    <row r="57" spans="1:3" ht="99.9" customHeight="1" x14ac:dyDescent="0.3">
      <c r="A57" s="2" t="s">
        <v>152</v>
      </c>
      <c r="B57" s="3" t="s">
        <v>153</v>
      </c>
      <c r="C57" s="3" t="s">
        <v>154</v>
      </c>
    </row>
    <row r="58" spans="1:3" ht="99.9" customHeight="1" x14ac:dyDescent="0.3">
      <c r="A58" s="2" t="s">
        <v>155</v>
      </c>
      <c r="B58" s="3" t="s">
        <v>156</v>
      </c>
      <c r="C58" s="3" t="s">
        <v>157</v>
      </c>
    </row>
    <row r="59" spans="1:3" ht="99.9" customHeight="1" x14ac:dyDescent="0.3">
      <c r="A59" s="2" t="s">
        <v>158</v>
      </c>
      <c r="B59" s="3" t="s">
        <v>159</v>
      </c>
      <c r="C59" s="3" t="s">
        <v>160</v>
      </c>
    </row>
    <row r="60" spans="1:3" ht="99.9" customHeight="1" x14ac:dyDescent="0.3">
      <c r="A60" s="2" t="s">
        <v>161</v>
      </c>
      <c r="B60" s="3" t="s">
        <v>162</v>
      </c>
      <c r="C60" s="3" t="s">
        <v>163</v>
      </c>
    </row>
    <row r="61" spans="1:3" ht="99.9" customHeight="1" x14ac:dyDescent="0.3">
      <c r="A61" s="2" t="s">
        <v>164</v>
      </c>
      <c r="B61" s="3" t="s">
        <v>165</v>
      </c>
      <c r="C61" s="3" t="s">
        <v>166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2C3F3-13E9-4BB8-A21E-83D9C22D5D1C}">
  <sheetPr codeName="Sayfa5"/>
  <dimension ref="A1"/>
  <sheetViews>
    <sheetView workbookViewId="0">
      <selection activeCell="B18" sqref="B18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Parameters</vt:lpstr>
      <vt:lpstr>Dashboard</vt:lpstr>
      <vt:lpstr>Sellers</vt:lpstr>
      <vt:lpstr>Images</vt:lpstr>
      <vt:lpstr>Regions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Duhan Yalçın</dc:creator>
  <cp:lastModifiedBy>Duhan Yalçın</cp:lastModifiedBy>
  <dcterms:created xsi:type="dcterms:W3CDTF">2025-01-15T08:32:46Z</dcterms:created>
  <dcterms:modified xsi:type="dcterms:W3CDTF">2025-02-06T18:04:07Z</dcterms:modified>
</cp:coreProperties>
</file>