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P000!$A$1:$AP$826</definedName>
  </definedNames>
  <calcPr calcId="125725"/>
</workbook>
</file>

<file path=xl/calcChain.xml><?xml version="1.0" encoding="utf-8"?>
<calcChain xmlns="http://schemas.openxmlformats.org/spreadsheetml/2006/main">
  <c r="B243" i="1"/>
  <c r="H243" s="1"/>
  <c r="J243" s="1"/>
  <c r="FS243" i="2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V243"/>
  <c r="CR243"/>
  <c r="CQ243"/>
  <c r="CP243"/>
  <c r="CO243"/>
  <c r="CN243"/>
  <c r="B244" i="1"/>
  <c r="H244" s="1"/>
  <c r="J244" s="1"/>
  <c r="B245"/>
  <c r="H245" s="1"/>
  <c r="J245" s="1"/>
  <c r="FS245" i="2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V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CU244" s="1"/>
  <c r="DB244"/>
  <c r="CV244"/>
  <c r="CR244"/>
  <c r="CQ244"/>
  <c r="CP244"/>
  <c r="CO244"/>
  <c r="CN244"/>
  <c r="B367" i="1"/>
  <c r="H367" s="1"/>
  <c r="J367" s="1"/>
  <c r="B366"/>
  <c r="H366" s="1"/>
  <c r="J366" s="1"/>
  <c r="B365"/>
  <c r="H365" s="1"/>
  <c r="J365" s="1"/>
  <c r="B364"/>
  <c r="H364" s="1"/>
  <c r="J364" s="1"/>
  <c r="B363"/>
  <c r="H363" s="1"/>
  <c r="J363" s="1"/>
  <c r="B362"/>
  <c r="H362" s="1"/>
  <c r="J362" s="1"/>
  <c r="B361"/>
  <c r="H361" s="1"/>
  <c r="J361" s="1"/>
  <c r="B360"/>
  <c r="H360" s="1"/>
  <c r="J360" s="1"/>
  <c r="B359"/>
  <c r="H359" s="1"/>
  <c r="J359" s="1"/>
  <c r="B358"/>
  <c r="H358" s="1"/>
  <c r="J358" s="1"/>
  <c r="B357"/>
  <c r="H357" s="1"/>
  <c r="J357" s="1"/>
  <c r="B356"/>
  <c r="H356" s="1"/>
  <c r="J356" s="1"/>
  <c r="B355"/>
  <c r="H355" s="1"/>
  <c r="J355" s="1"/>
  <c r="B354"/>
  <c r="H354" s="1"/>
  <c r="J354" s="1"/>
  <c r="B353"/>
  <c r="H353" s="1"/>
  <c r="J353" s="1"/>
  <c r="B352"/>
  <c r="H352" s="1"/>
  <c r="J352" s="1"/>
  <c r="B351"/>
  <c r="H351" s="1"/>
  <c r="J351" s="1"/>
  <c r="B350"/>
  <c r="H350" s="1"/>
  <c r="J350" s="1"/>
  <c r="B349"/>
  <c r="H349" s="1"/>
  <c r="J349" s="1"/>
  <c r="B348"/>
  <c r="H348" s="1"/>
  <c r="J348" s="1"/>
  <c r="FS368" i="2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B298" i="1"/>
  <c r="H298" s="1"/>
  <c r="J298" s="1"/>
  <c r="B286"/>
  <c r="H286" s="1"/>
  <c r="J286" s="1"/>
  <c r="FS299" i="2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V299"/>
  <c r="CR299"/>
  <c r="CQ299"/>
  <c r="CP299"/>
  <c r="CO299"/>
  <c r="CN299"/>
  <c r="T299"/>
  <c r="C299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R287"/>
  <c r="CQ287"/>
  <c r="CP287"/>
  <c r="CO287"/>
  <c r="CN28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U256"/>
  <c r="B255" i="1"/>
  <c r="H255" s="1"/>
  <c r="J255" s="1"/>
  <c r="FS255" i="2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R255"/>
  <c r="CQ255"/>
  <c r="CP255"/>
  <c r="CO255"/>
  <c r="CN255"/>
  <c r="T289"/>
  <c r="T298"/>
  <c r="CV298" s="1"/>
  <c r="B494" i="1"/>
  <c r="B493"/>
  <c r="B492"/>
  <c r="B491"/>
  <c r="B490"/>
  <c r="B489"/>
  <c r="B488"/>
  <c r="B487"/>
  <c r="B486"/>
  <c r="B485"/>
  <c r="B484"/>
  <c r="B483"/>
  <c r="B482"/>
  <c r="B481"/>
  <c r="B480"/>
  <c r="B479"/>
  <c r="B478"/>
  <c r="B477"/>
  <c r="L485" i="4"/>
  <c r="K485"/>
  <c r="J485"/>
  <c r="I485"/>
  <c r="H485"/>
  <c r="G485"/>
  <c r="F485"/>
  <c r="E485"/>
  <c r="D485"/>
  <c r="C485"/>
  <c r="B485"/>
  <c r="A485"/>
  <c r="L484"/>
  <c r="K484"/>
  <c r="J484"/>
  <c r="I484"/>
  <c r="H484"/>
  <c r="G484"/>
  <c r="F484"/>
  <c r="E484"/>
  <c r="D484"/>
  <c r="C484"/>
  <c r="B484"/>
  <c r="A484"/>
  <c r="L483"/>
  <c r="K483"/>
  <c r="J483"/>
  <c r="I483"/>
  <c r="H483"/>
  <c r="G483"/>
  <c r="F483"/>
  <c r="E483"/>
  <c r="D483"/>
  <c r="C483"/>
  <c r="B483"/>
  <c r="A483"/>
  <c r="L482"/>
  <c r="K482"/>
  <c r="J482"/>
  <c r="I482"/>
  <c r="H482"/>
  <c r="G482"/>
  <c r="F482"/>
  <c r="E482"/>
  <c r="D482"/>
  <c r="C482"/>
  <c r="B482"/>
  <c r="A482"/>
  <c r="L481"/>
  <c r="K481"/>
  <c r="J481"/>
  <c r="I481"/>
  <c r="H481"/>
  <c r="G481"/>
  <c r="F481"/>
  <c r="E481"/>
  <c r="D481"/>
  <c r="C481"/>
  <c r="B481"/>
  <c r="A481"/>
  <c r="L480"/>
  <c r="K480"/>
  <c r="J480"/>
  <c r="I480"/>
  <c r="H480"/>
  <c r="G480"/>
  <c r="F480"/>
  <c r="E480"/>
  <c r="D480"/>
  <c r="C480"/>
  <c r="B480"/>
  <c r="A480"/>
  <c r="L479"/>
  <c r="K479"/>
  <c r="J479"/>
  <c r="I479"/>
  <c r="H479"/>
  <c r="G479"/>
  <c r="F479"/>
  <c r="E479"/>
  <c r="D479"/>
  <c r="C479"/>
  <c r="B479"/>
  <c r="A479"/>
  <c r="L478"/>
  <c r="K478"/>
  <c r="J478"/>
  <c r="I478"/>
  <c r="H478"/>
  <c r="G478"/>
  <c r="F478"/>
  <c r="E478"/>
  <c r="D478"/>
  <c r="C478"/>
  <c r="B478"/>
  <c r="A478"/>
  <c r="L477"/>
  <c r="K477"/>
  <c r="J477"/>
  <c r="I477"/>
  <c r="H477"/>
  <c r="G477"/>
  <c r="F477"/>
  <c r="E477"/>
  <c r="D477"/>
  <c r="C477"/>
  <c r="B477"/>
  <c r="A477"/>
  <c r="L476"/>
  <c r="K476"/>
  <c r="J476"/>
  <c r="I476"/>
  <c r="H476"/>
  <c r="G476"/>
  <c r="F476"/>
  <c r="E476"/>
  <c r="D476"/>
  <c r="C476"/>
  <c r="B476"/>
  <c r="A476"/>
  <c r="I475"/>
  <c r="H475"/>
  <c r="G475"/>
  <c r="F475"/>
  <c r="E475"/>
  <c r="D475"/>
  <c r="C475"/>
  <c r="B475"/>
  <c r="A475"/>
  <c r="I474"/>
  <c r="H474"/>
  <c r="G474"/>
  <c r="F474"/>
  <c r="E474"/>
  <c r="D474"/>
  <c r="C474"/>
  <c r="B474"/>
  <c r="A474"/>
  <c r="I473"/>
  <c r="H473"/>
  <c r="G473"/>
  <c r="F473"/>
  <c r="E473"/>
  <c r="D473"/>
  <c r="C473"/>
  <c r="B473"/>
  <c r="A473"/>
  <c r="I472"/>
  <c r="H472"/>
  <c r="G472"/>
  <c r="F472"/>
  <c r="E472"/>
  <c r="D472"/>
  <c r="C472"/>
  <c r="B472"/>
  <c r="A472"/>
  <c r="I471"/>
  <c r="H471"/>
  <c r="G471"/>
  <c r="F471"/>
  <c r="E471"/>
  <c r="D471"/>
  <c r="C471"/>
  <c r="B471"/>
  <c r="A471"/>
  <c r="I470"/>
  <c r="H470"/>
  <c r="G470"/>
  <c r="F470"/>
  <c r="E470"/>
  <c r="D470"/>
  <c r="C470"/>
  <c r="B470"/>
  <c r="A470"/>
  <c r="I469"/>
  <c r="H469"/>
  <c r="G469"/>
  <c r="F469"/>
  <c r="E469"/>
  <c r="D469"/>
  <c r="C469"/>
  <c r="B469"/>
  <c r="A469"/>
  <c r="I468"/>
  <c r="H468"/>
  <c r="G468"/>
  <c r="F468"/>
  <c r="E468"/>
  <c r="D468"/>
  <c r="C468"/>
  <c r="B468"/>
  <c r="A468"/>
  <c r="I467"/>
  <c r="H467"/>
  <c r="G467"/>
  <c r="F467"/>
  <c r="E467"/>
  <c r="D467"/>
  <c r="C467"/>
  <c r="B467"/>
  <c r="A467"/>
  <c r="I466"/>
  <c r="H466"/>
  <c r="G466"/>
  <c r="F466"/>
  <c r="E466"/>
  <c r="D466"/>
  <c r="C466"/>
  <c r="B466"/>
  <c r="A466"/>
  <c r="I465"/>
  <c r="H465"/>
  <c r="G465"/>
  <c r="F465"/>
  <c r="E465"/>
  <c r="D465"/>
  <c r="C465"/>
  <c r="B465"/>
  <c r="A465"/>
  <c r="I464"/>
  <c r="H464"/>
  <c r="G464"/>
  <c r="F464"/>
  <c r="E464"/>
  <c r="D464"/>
  <c r="C464"/>
  <c r="B464"/>
  <c r="A464"/>
  <c r="I463"/>
  <c r="H463"/>
  <c r="G463"/>
  <c r="F463"/>
  <c r="E463"/>
  <c r="D463"/>
  <c r="C463"/>
  <c r="B463"/>
  <c r="A463"/>
  <c r="I462"/>
  <c r="H462"/>
  <c r="G462"/>
  <c r="F462"/>
  <c r="E462"/>
  <c r="D462"/>
  <c r="C462"/>
  <c r="B462"/>
  <c r="A462"/>
  <c r="I461"/>
  <c r="H461"/>
  <c r="G461"/>
  <c r="F461"/>
  <c r="E461"/>
  <c r="D461"/>
  <c r="C461"/>
  <c r="B461"/>
  <c r="A461"/>
  <c r="I460"/>
  <c r="H460"/>
  <c r="G460"/>
  <c r="F460"/>
  <c r="E460"/>
  <c r="D460"/>
  <c r="C460"/>
  <c r="B460"/>
  <c r="A460"/>
  <c r="I459"/>
  <c r="H459"/>
  <c r="G459"/>
  <c r="F459"/>
  <c r="E459"/>
  <c r="D459"/>
  <c r="C459"/>
  <c r="B459"/>
  <c r="A459"/>
  <c r="I458"/>
  <c r="H458"/>
  <c r="G458"/>
  <c r="F458"/>
  <c r="E458"/>
  <c r="D458"/>
  <c r="C458"/>
  <c r="B458"/>
  <c r="A458"/>
  <c r="I457"/>
  <c r="H457"/>
  <c r="G457"/>
  <c r="F457"/>
  <c r="E457"/>
  <c r="D457"/>
  <c r="C457"/>
  <c r="B457"/>
  <c r="A457"/>
  <c r="I456"/>
  <c r="H456"/>
  <c r="G456"/>
  <c r="F456"/>
  <c r="E456"/>
  <c r="D456"/>
  <c r="C456"/>
  <c r="B456"/>
  <c r="A456"/>
  <c r="I455"/>
  <c r="H455"/>
  <c r="G455"/>
  <c r="F455"/>
  <c r="E455"/>
  <c r="D455"/>
  <c r="C455"/>
  <c r="B455"/>
  <c r="A455"/>
  <c r="I454"/>
  <c r="H454"/>
  <c r="G454"/>
  <c r="F454"/>
  <c r="E454"/>
  <c r="D454"/>
  <c r="C454"/>
  <c r="B454"/>
  <c r="A454"/>
  <c r="I453"/>
  <c r="H453"/>
  <c r="G453"/>
  <c r="F453"/>
  <c r="E453"/>
  <c r="D453"/>
  <c r="C453"/>
  <c r="B453"/>
  <c r="A453"/>
  <c r="I452"/>
  <c r="H452"/>
  <c r="G452"/>
  <c r="F452"/>
  <c r="E452"/>
  <c r="D452"/>
  <c r="C452"/>
  <c r="B452"/>
  <c r="A452"/>
  <c r="I451"/>
  <c r="H451"/>
  <c r="G451"/>
  <c r="F451"/>
  <c r="E451"/>
  <c r="D451"/>
  <c r="C451"/>
  <c r="B451"/>
  <c r="A451"/>
  <c r="I450"/>
  <c r="H450"/>
  <c r="G450"/>
  <c r="F450"/>
  <c r="E450"/>
  <c r="D450"/>
  <c r="C450"/>
  <c r="B450"/>
  <c r="A450"/>
  <c r="I449"/>
  <c r="H449"/>
  <c r="G449"/>
  <c r="F449"/>
  <c r="E449"/>
  <c r="D449"/>
  <c r="C449"/>
  <c r="B449"/>
  <c r="A449"/>
  <c r="I448"/>
  <c r="H448"/>
  <c r="G448"/>
  <c r="F448"/>
  <c r="E448"/>
  <c r="D448"/>
  <c r="C448"/>
  <c r="B448"/>
  <c r="A448"/>
  <c r="I447"/>
  <c r="H447"/>
  <c r="G447"/>
  <c r="F447"/>
  <c r="E447"/>
  <c r="D447"/>
  <c r="C447"/>
  <c r="B447"/>
  <c r="A447"/>
  <c r="I446"/>
  <c r="H446"/>
  <c r="G446"/>
  <c r="F446"/>
  <c r="E446"/>
  <c r="D446"/>
  <c r="C446"/>
  <c r="B446"/>
  <c r="A446"/>
  <c r="I445"/>
  <c r="H445"/>
  <c r="G445"/>
  <c r="F445"/>
  <c r="E445"/>
  <c r="D445"/>
  <c r="C445"/>
  <c r="B445"/>
  <c r="A445"/>
  <c r="I444"/>
  <c r="H444"/>
  <c r="G444"/>
  <c r="F444"/>
  <c r="E444"/>
  <c r="D444"/>
  <c r="C444"/>
  <c r="B444"/>
  <c r="A444"/>
  <c r="I443"/>
  <c r="H443"/>
  <c r="G443"/>
  <c r="F443"/>
  <c r="E443"/>
  <c r="D443"/>
  <c r="C443"/>
  <c r="B443"/>
  <c r="A443"/>
  <c r="I442"/>
  <c r="H442"/>
  <c r="G442"/>
  <c r="F442"/>
  <c r="E442"/>
  <c r="D442"/>
  <c r="C442"/>
  <c r="B442"/>
  <c r="A442"/>
  <c r="L441"/>
  <c r="K441"/>
  <c r="J441"/>
  <c r="I441"/>
  <c r="H441"/>
  <c r="G441"/>
  <c r="F441"/>
  <c r="E441"/>
  <c r="D441"/>
  <c r="C441"/>
  <c r="B441"/>
  <c r="A441"/>
  <c r="L440"/>
  <c r="K440"/>
  <c r="J440"/>
  <c r="I440"/>
  <c r="H440"/>
  <c r="G440"/>
  <c r="F440"/>
  <c r="E440"/>
  <c r="D440"/>
  <c r="C440"/>
  <c r="B440"/>
  <c r="A440"/>
  <c r="L439"/>
  <c r="K439"/>
  <c r="J439"/>
  <c r="I439"/>
  <c r="H439"/>
  <c r="G439"/>
  <c r="F439"/>
  <c r="E439"/>
  <c r="D439"/>
  <c r="C439"/>
  <c r="B439"/>
  <c r="A439"/>
  <c r="L438"/>
  <c r="K438"/>
  <c r="J438"/>
  <c r="I438"/>
  <c r="H438"/>
  <c r="G438"/>
  <c r="F438"/>
  <c r="E438"/>
  <c r="D438"/>
  <c r="C438"/>
  <c r="B438"/>
  <c r="A438"/>
  <c r="L437"/>
  <c r="K437"/>
  <c r="J437"/>
  <c r="I437"/>
  <c r="H437"/>
  <c r="G437"/>
  <c r="F437"/>
  <c r="E437"/>
  <c r="D437"/>
  <c r="C437"/>
  <c r="B437"/>
  <c r="A437"/>
  <c r="L436"/>
  <c r="K436"/>
  <c r="J436"/>
  <c r="I436"/>
  <c r="H436"/>
  <c r="G436"/>
  <c r="F436"/>
  <c r="E436"/>
  <c r="D436"/>
  <c r="C436"/>
  <c r="B436"/>
  <c r="A436"/>
  <c r="L435"/>
  <c r="K435"/>
  <c r="J435"/>
  <c r="I435"/>
  <c r="H435"/>
  <c r="G435"/>
  <c r="F435"/>
  <c r="E435"/>
  <c r="D435"/>
  <c r="C435"/>
  <c r="B435"/>
  <c r="A435"/>
  <c r="L434"/>
  <c r="K434"/>
  <c r="J434"/>
  <c r="I434"/>
  <c r="H434"/>
  <c r="G434"/>
  <c r="F434"/>
  <c r="E434"/>
  <c r="D434"/>
  <c r="C434"/>
  <c r="B434"/>
  <c r="A434"/>
  <c r="L433"/>
  <c r="K433"/>
  <c r="J433"/>
  <c r="I433"/>
  <c r="H433"/>
  <c r="G433"/>
  <c r="F433"/>
  <c r="E433"/>
  <c r="D433"/>
  <c r="C433"/>
  <c r="B433"/>
  <c r="A433"/>
  <c r="L432"/>
  <c r="K432"/>
  <c r="J432"/>
  <c r="I432"/>
  <c r="H432"/>
  <c r="G432"/>
  <c r="F432"/>
  <c r="E432"/>
  <c r="D432"/>
  <c r="C432"/>
  <c r="B432"/>
  <c r="A432"/>
  <c r="L431"/>
  <c r="K431"/>
  <c r="J431"/>
  <c r="I431"/>
  <c r="H431"/>
  <c r="G431"/>
  <c r="F431"/>
  <c r="E431"/>
  <c r="D431"/>
  <c r="C431"/>
  <c r="B431"/>
  <c r="A431"/>
  <c r="L430"/>
  <c r="K430"/>
  <c r="J430"/>
  <c r="I430"/>
  <c r="H430"/>
  <c r="G430"/>
  <c r="F430"/>
  <c r="E430"/>
  <c r="D430"/>
  <c r="C430"/>
  <c r="B430"/>
  <c r="A430"/>
  <c r="L429"/>
  <c r="K429"/>
  <c r="J429"/>
  <c r="I429"/>
  <c r="H429"/>
  <c r="G429"/>
  <c r="F429"/>
  <c r="E429"/>
  <c r="D429"/>
  <c r="C429"/>
  <c r="B429"/>
  <c r="A429"/>
  <c r="L428"/>
  <c r="K428"/>
  <c r="J428"/>
  <c r="I428"/>
  <c r="H428"/>
  <c r="G428"/>
  <c r="F428"/>
  <c r="E428"/>
  <c r="D428"/>
  <c r="C428"/>
  <c r="B428"/>
  <c r="A428"/>
  <c r="L427"/>
  <c r="K427"/>
  <c r="J427"/>
  <c r="I427"/>
  <c r="H427"/>
  <c r="G427"/>
  <c r="F427"/>
  <c r="E427"/>
  <c r="D427"/>
  <c r="C427"/>
  <c r="B427"/>
  <c r="A427"/>
  <c r="L426"/>
  <c r="K426"/>
  <c r="J426"/>
  <c r="I426"/>
  <c r="H426"/>
  <c r="G426"/>
  <c r="F426"/>
  <c r="E426"/>
  <c r="D426"/>
  <c r="C426"/>
  <c r="B426"/>
  <c r="A426"/>
  <c r="L425"/>
  <c r="K425"/>
  <c r="J425"/>
  <c r="I425"/>
  <c r="H425"/>
  <c r="G425"/>
  <c r="F425"/>
  <c r="E425"/>
  <c r="D425"/>
  <c r="C425"/>
  <c r="B425"/>
  <c r="A425"/>
  <c r="L424"/>
  <c r="K424"/>
  <c r="J424"/>
  <c r="I424"/>
  <c r="H424"/>
  <c r="G424"/>
  <c r="F424"/>
  <c r="E424"/>
  <c r="D424"/>
  <c r="C424"/>
  <c r="B424"/>
  <c r="A424"/>
  <c r="L423"/>
  <c r="K423"/>
  <c r="J423"/>
  <c r="I423"/>
  <c r="H423"/>
  <c r="G423"/>
  <c r="F423"/>
  <c r="E423"/>
  <c r="D423"/>
  <c r="C423"/>
  <c r="B423"/>
  <c r="A423"/>
  <c r="L422"/>
  <c r="K422"/>
  <c r="J422"/>
  <c r="I422"/>
  <c r="H422"/>
  <c r="G422"/>
  <c r="F422"/>
  <c r="E422"/>
  <c r="D422"/>
  <c r="C422"/>
  <c r="B422"/>
  <c r="A422"/>
  <c r="L421"/>
  <c r="K421"/>
  <c r="J421"/>
  <c r="I421"/>
  <c r="H421"/>
  <c r="G421"/>
  <c r="F421"/>
  <c r="E421"/>
  <c r="D421"/>
  <c r="C421"/>
  <c r="B421"/>
  <c r="A421"/>
  <c r="L420"/>
  <c r="K420"/>
  <c r="J420"/>
  <c r="I420"/>
  <c r="H420"/>
  <c r="G420"/>
  <c r="F420"/>
  <c r="E420"/>
  <c r="D420"/>
  <c r="C420"/>
  <c r="B420"/>
  <c r="A420"/>
  <c r="L419"/>
  <c r="K419"/>
  <c r="J419"/>
  <c r="I419"/>
  <c r="H419"/>
  <c r="G419"/>
  <c r="F419"/>
  <c r="E419"/>
  <c r="D419"/>
  <c r="C419"/>
  <c r="B419"/>
  <c r="A419"/>
  <c r="L418"/>
  <c r="K418"/>
  <c r="J418"/>
  <c r="I418"/>
  <c r="H418"/>
  <c r="G418"/>
  <c r="F418"/>
  <c r="E418"/>
  <c r="D418"/>
  <c r="C418"/>
  <c r="B418"/>
  <c r="A418"/>
  <c r="L417"/>
  <c r="K417"/>
  <c r="J417"/>
  <c r="I417"/>
  <c r="H417"/>
  <c r="G417"/>
  <c r="F417"/>
  <c r="E417"/>
  <c r="D417"/>
  <c r="C417"/>
  <c r="B417"/>
  <c r="A417"/>
  <c r="L416"/>
  <c r="K416"/>
  <c r="J416"/>
  <c r="I416"/>
  <c r="H416"/>
  <c r="G416"/>
  <c r="F416"/>
  <c r="E416"/>
  <c r="D416"/>
  <c r="C416"/>
  <c r="B416"/>
  <c r="A416"/>
  <c r="L415"/>
  <c r="K415"/>
  <c r="J415"/>
  <c r="I415"/>
  <c r="H415"/>
  <c r="G415"/>
  <c r="F415"/>
  <c r="E415"/>
  <c r="D415"/>
  <c r="C415"/>
  <c r="B415"/>
  <c r="A415"/>
  <c r="L414"/>
  <c r="K414"/>
  <c r="J414"/>
  <c r="I414"/>
  <c r="H414"/>
  <c r="G414"/>
  <c r="F414"/>
  <c r="E414"/>
  <c r="D414"/>
  <c r="C414"/>
  <c r="B414"/>
  <c r="A414"/>
  <c r="L413"/>
  <c r="K413"/>
  <c r="J413"/>
  <c r="I413"/>
  <c r="H413"/>
  <c r="G413"/>
  <c r="F413"/>
  <c r="E413"/>
  <c r="D413"/>
  <c r="C413"/>
  <c r="B413"/>
  <c r="A413"/>
  <c r="L412"/>
  <c r="K412"/>
  <c r="J412"/>
  <c r="I412"/>
  <c r="H412"/>
  <c r="G412"/>
  <c r="F412"/>
  <c r="E412"/>
  <c r="D412"/>
  <c r="C412"/>
  <c r="B412"/>
  <c r="A412"/>
  <c r="L411"/>
  <c r="K411"/>
  <c r="J411"/>
  <c r="I411"/>
  <c r="H411"/>
  <c r="G411"/>
  <c r="F411"/>
  <c r="E411"/>
  <c r="D411"/>
  <c r="C411"/>
  <c r="B411"/>
  <c r="A411"/>
  <c r="L410"/>
  <c r="K410"/>
  <c r="J410"/>
  <c r="I410"/>
  <c r="H410"/>
  <c r="G410"/>
  <c r="F410"/>
  <c r="E410"/>
  <c r="D410"/>
  <c r="C410"/>
  <c r="B410"/>
  <c r="A410"/>
  <c r="L409"/>
  <c r="K409"/>
  <c r="J409"/>
  <c r="I409"/>
  <c r="H409"/>
  <c r="G409"/>
  <c r="F409"/>
  <c r="E409"/>
  <c r="D409"/>
  <c r="C409"/>
  <c r="B409"/>
  <c r="A409"/>
  <c r="L408"/>
  <c r="K408"/>
  <c r="J408"/>
  <c r="I408"/>
  <c r="H408"/>
  <c r="G408"/>
  <c r="F408"/>
  <c r="E408"/>
  <c r="D408"/>
  <c r="C408"/>
  <c r="B408"/>
  <c r="A408"/>
  <c r="L407"/>
  <c r="K407"/>
  <c r="J407"/>
  <c r="I407"/>
  <c r="H407"/>
  <c r="G407"/>
  <c r="F407"/>
  <c r="E407"/>
  <c r="D407"/>
  <c r="C407"/>
  <c r="B407"/>
  <c r="A407"/>
  <c r="L406"/>
  <c r="K406"/>
  <c r="J406"/>
  <c r="I406"/>
  <c r="H406"/>
  <c r="G406"/>
  <c r="F406"/>
  <c r="E406"/>
  <c r="D406"/>
  <c r="C406"/>
  <c r="B406"/>
  <c r="A406"/>
  <c r="L405"/>
  <c r="K405"/>
  <c r="J405"/>
  <c r="I405"/>
  <c r="H405"/>
  <c r="G405"/>
  <c r="F405"/>
  <c r="E405"/>
  <c r="D405"/>
  <c r="C405"/>
  <c r="B405"/>
  <c r="A405"/>
  <c r="L404"/>
  <c r="K404"/>
  <c r="J404"/>
  <c r="I404"/>
  <c r="H404"/>
  <c r="G404"/>
  <c r="F404"/>
  <c r="E404"/>
  <c r="D404"/>
  <c r="C404"/>
  <c r="B404"/>
  <c r="A404"/>
  <c r="L403"/>
  <c r="K403"/>
  <c r="J403"/>
  <c r="I403"/>
  <c r="H403"/>
  <c r="G403"/>
  <c r="F403"/>
  <c r="E403"/>
  <c r="D403"/>
  <c r="C403"/>
  <c r="B403"/>
  <c r="A403"/>
  <c r="L402"/>
  <c r="K402"/>
  <c r="J402"/>
  <c r="I402"/>
  <c r="H402"/>
  <c r="G402"/>
  <c r="F402"/>
  <c r="E402"/>
  <c r="D402"/>
  <c r="C402"/>
  <c r="B402"/>
  <c r="A402"/>
  <c r="L401"/>
  <c r="K401"/>
  <c r="J401"/>
  <c r="I401"/>
  <c r="H401"/>
  <c r="G401"/>
  <c r="F401"/>
  <c r="E401"/>
  <c r="D401"/>
  <c r="C401"/>
  <c r="B401"/>
  <c r="A401"/>
  <c r="L400"/>
  <c r="K400"/>
  <c r="J400"/>
  <c r="I400"/>
  <c r="H400"/>
  <c r="G400"/>
  <c r="F400"/>
  <c r="E400"/>
  <c r="D400"/>
  <c r="C400"/>
  <c r="B400"/>
  <c r="A400"/>
  <c r="L399"/>
  <c r="K399"/>
  <c r="J399"/>
  <c r="I399"/>
  <c r="H399"/>
  <c r="G399"/>
  <c r="F399"/>
  <c r="E399"/>
  <c r="D399"/>
  <c r="C399"/>
  <c r="B399"/>
  <c r="A399"/>
  <c r="L398"/>
  <c r="K398"/>
  <c r="J398"/>
  <c r="I398"/>
  <c r="H398"/>
  <c r="G398"/>
  <c r="F398"/>
  <c r="E398"/>
  <c r="D398"/>
  <c r="C398"/>
  <c r="B398"/>
  <c r="A398"/>
  <c r="L397"/>
  <c r="K397"/>
  <c r="J397"/>
  <c r="I397"/>
  <c r="H397"/>
  <c r="G397"/>
  <c r="F397"/>
  <c r="E397"/>
  <c r="D397"/>
  <c r="C397"/>
  <c r="B397"/>
  <c r="A397"/>
  <c r="L396"/>
  <c r="K396"/>
  <c r="J396"/>
  <c r="I396"/>
  <c r="H396"/>
  <c r="G396"/>
  <c r="F396"/>
  <c r="E396"/>
  <c r="D396"/>
  <c r="C396"/>
  <c r="B396"/>
  <c r="A396"/>
  <c r="L395"/>
  <c r="K395"/>
  <c r="J395"/>
  <c r="I395"/>
  <c r="H395"/>
  <c r="G395"/>
  <c r="F395"/>
  <c r="E395"/>
  <c r="D395"/>
  <c r="C395"/>
  <c r="B395"/>
  <c r="A395"/>
  <c r="L394"/>
  <c r="K394"/>
  <c r="J394"/>
  <c r="I394"/>
  <c r="H394"/>
  <c r="G394"/>
  <c r="F394"/>
  <c r="E394"/>
  <c r="D394"/>
  <c r="C394"/>
  <c r="B394"/>
  <c r="A394"/>
  <c r="L393"/>
  <c r="K393"/>
  <c r="J393"/>
  <c r="I393"/>
  <c r="H393"/>
  <c r="G393"/>
  <c r="F393"/>
  <c r="E393"/>
  <c r="D393"/>
  <c r="C393"/>
  <c r="B393"/>
  <c r="A393"/>
  <c r="L392"/>
  <c r="K392"/>
  <c r="J392"/>
  <c r="I392"/>
  <c r="H392"/>
  <c r="G392"/>
  <c r="F392"/>
  <c r="E392"/>
  <c r="D392"/>
  <c r="C392"/>
  <c r="B392"/>
  <c r="A392"/>
  <c r="L391"/>
  <c r="K391"/>
  <c r="J391"/>
  <c r="I391"/>
  <c r="H391"/>
  <c r="G391"/>
  <c r="F391"/>
  <c r="E391"/>
  <c r="D391"/>
  <c r="C391"/>
  <c r="B391"/>
  <c r="A391"/>
  <c r="L390"/>
  <c r="K390"/>
  <c r="J390"/>
  <c r="I390"/>
  <c r="H390"/>
  <c r="G390"/>
  <c r="F390"/>
  <c r="E390"/>
  <c r="D390"/>
  <c r="C390"/>
  <c r="B390"/>
  <c r="A390"/>
  <c r="L389"/>
  <c r="K389"/>
  <c r="J389"/>
  <c r="I389"/>
  <c r="H389"/>
  <c r="G389"/>
  <c r="F389"/>
  <c r="E389"/>
  <c r="D389"/>
  <c r="C389"/>
  <c r="B389"/>
  <c r="A389"/>
  <c r="L388"/>
  <c r="K388"/>
  <c r="J388"/>
  <c r="I388"/>
  <c r="H388"/>
  <c r="G388"/>
  <c r="F388"/>
  <c r="E388"/>
  <c r="D388"/>
  <c r="C388"/>
  <c r="B388"/>
  <c r="A388"/>
  <c r="L387"/>
  <c r="K387"/>
  <c r="J387"/>
  <c r="I387"/>
  <c r="H387"/>
  <c r="G387"/>
  <c r="F387"/>
  <c r="E387"/>
  <c r="D387"/>
  <c r="C387"/>
  <c r="B387"/>
  <c r="A387"/>
  <c r="L386"/>
  <c r="K386"/>
  <c r="J386"/>
  <c r="I386"/>
  <c r="H386"/>
  <c r="G386"/>
  <c r="F386"/>
  <c r="E386"/>
  <c r="D386"/>
  <c r="C386"/>
  <c r="B386"/>
  <c r="A386"/>
  <c r="L385"/>
  <c r="K385"/>
  <c r="J385"/>
  <c r="I385"/>
  <c r="H385"/>
  <c r="G385"/>
  <c r="F385"/>
  <c r="E385"/>
  <c r="D385"/>
  <c r="C385"/>
  <c r="B385"/>
  <c r="A385"/>
  <c r="L384"/>
  <c r="K384"/>
  <c r="J384"/>
  <c r="I384"/>
  <c r="H384"/>
  <c r="G384"/>
  <c r="F384"/>
  <c r="E384"/>
  <c r="D384"/>
  <c r="C384"/>
  <c r="B384"/>
  <c r="A384"/>
  <c r="L383"/>
  <c r="K383"/>
  <c r="J383"/>
  <c r="I383"/>
  <c r="H383"/>
  <c r="G383"/>
  <c r="F383"/>
  <c r="E383"/>
  <c r="D383"/>
  <c r="C383"/>
  <c r="B383"/>
  <c r="A383"/>
  <c r="L382"/>
  <c r="K382"/>
  <c r="J382"/>
  <c r="I382"/>
  <c r="H382"/>
  <c r="G382"/>
  <c r="F382"/>
  <c r="E382"/>
  <c r="D382"/>
  <c r="C382"/>
  <c r="B382"/>
  <c r="A382"/>
  <c r="L381"/>
  <c r="K381"/>
  <c r="J381"/>
  <c r="I381"/>
  <c r="H381"/>
  <c r="G381"/>
  <c r="F381"/>
  <c r="E381"/>
  <c r="D381"/>
  <c r="C381"/>
  <c r="B381"/>
  <c r="A381"/>
  <c r="L380"/>
  <c r="K380"/>
  <c r="J380"/>
  <c r="I380"/>
  <c r="H380"/>
  <c r="G380"/>
  <c r="F380"/>
  <c r="E380"/>
  <c r="D380"/>
  <c r="C380"/>
  <c r="B380"/>
  <c r="A380"/>
  <c r="L379"/>
  <c r="K379"/>
  <c r="J379"/>
  <c r="I379"/>
  <c r="H379"/>
  <c r="G379"/>
  <c r="F379"/>
  <c r="E379"/>
  <c r="D379"/>
  <c r="C379"/>
  <c r="B379"/>
  <c r="A379"/>
  <c r="L378"/>
  <c r="K378"/>
  <c r="J378"/>
  <c r="I378"/>
  <c r="H378"/>
  <c r="G378"/>
  <c r="F378"/>
  <c r="E378"/>
  <c r="D378"/>
  <c r="C378"/>
  <c r="B378"/>
  <c r="A378"/>
  <c r="L377"/>
  <c r="K377"/>
  <c r="J377"/>
  <c r="I377"/>
  <c r="H377"/>
  <c r="G377"/>
  <c r="F377"/>
  <c r="E377"/>
  <c r="D377"/>
  <c r="C377"/>
  <c r="B377"/>
  <c r="A377"/>
  <c r="L376"/>
  <c r="K376"/>
  <c r="J376"/>
  <c r="I376"/>
  <c r="H376"/>
  <c r="G376"/>
  <c r="F376"/>
  <c r="E376"/>
  <c r="D376"/>
  <c r="C376"/>
  <c r="B376"/>
  <c r="A376"/>
  <c r="L375"/>
  <c r="K375"/>
  <c r="J375"/>
  <c r="I375"/>
  <c r="H375"/>
  <c r="G375"/>
  <c r="F375"/>
  <c r="E375"/>
  <c r="D375"/>
  <c r="C375"/>
  <c r="B375"/>
  <c r="A375"/>
  <c r="L374"/>
  <c r="K374"/>
  <c r="J374"/>
  <c r="I374"/>
  <c r="H374"/>
  <c r="G374"/>
  <c r="F374"/>
  <c r="E374"/>
  <c r="D374"/>
  <c r="C374"/>
  <c r="B374"/>
  <c r="A374"/>
  <c r="L373"/>
  <c r="K373"/>
  <c r="J373"/>
  <c r="I373"/>
  <c r="H373"/>
  <c r="G373"/>
  <c r="F373"/>
  <c r="E373"/>
  <c r="D373"/>
  <c r="C373"/>
  <c r="B373"/>
  <c r="A373"/>
  <c r="L372"/>
  <c r="K372"/>
  <c r="J372"/>
  <c r="I372"/>
  <c r="H372"/>
  <c r="G372"/>
  <c r="F372"/>
  <c r="E372"/>
  <c r="D372"/>
  <c r="C372"/>
  <c r="B372"/>
  <c r="A372"/>
  <c r="L371"/>
  <c r="K371"/>
  <c r="J371"/>
  <c r="I371"/>
  <c r="H371"/>
  <c r="G371"/>
  <c r="F371"/>
  <c r="E371"/>
  <c r="D371"/>
  <c r="C371"/>
  <c r="B371"/>
  <c r="A371"/>
  <c r="L370"/>
  <c r="K370"/>
  <c r="J370"/>
  <c r="I370"/>
  <c r="H370"/>
  <c r="G370"/>
  <c r="F370"/>
  <c r="E370"/>
  <c r="D370"/>
  <c r="C370"/>
  <c r="B370"/>
  <c r="A370"/>
  <c r="L369"/>
  <c r="K369"/>
  <c r="J369"/>
  <c r="I369"/>
  <c r="H369"/>
  <c r="G369"/>
  <c r="F369"/>
  <c r="E369"/>
  <c r="D369"/>
  <c r="C369"/>
  <c r="B369"/>
  <c r="A369"/>
  <c r="L368"/>
  <c r="K368"/>
  <c r="J368"/>
  <c r="I368"/>
  <c r="H368"/>
  <c r="G368"/>
  <c r="F368"/>
  <c r="E368"/>
  <c r="D368"/>
  <c r="C368"/>
  <c r="B368"/>
  <c r="A368"/>
  <c r="L367"/>
  <c r="K367"/>
  <c r="J367"/>
  <c r="I367"/>
  <c r="H367"/>
  <c r="G367"/>
  <c r="F367"/>
  <c r="E367"/>
  <c r="D367"/>
  <c r="C367"/>
  <c r="B367"/>
  <c r="A367"/>
  <c r="L366"/>
  <c r="K366"/>
  <c r="J366"/>
  <c r="I366"/>
  <c r="H366"/>
  <c r="G366"/>
  <c r="F366"/>
  <c r="E366"/>
  <c r="D366"/>
  <c r="C366"/>
  <c r="B366"/>
  <c r="A366"/>
  <c r="L365"/>
  <c r="K365"/>
  <c r="J365"/>
  <c r="I365"/>
  <c r="H365"/>
  <c r="G365"/>
  <c r="F365"/>
  <c r="E365"/>
  <c r="D365"/>
  <c r="C365"/>
  <c r="B365"/>
  <c r="A365"/>
  <c r="L364"/>
  <c r="K364"/>
  <c r="J364"/>
  <c r="I364"/>
  <c r="H364"/>
  <c r="G364"/>
  <c r="F364"/>
  <c r="E364"/>
  <c r="D364"/>
  <c r="C364"/>
  <c r="B364"/>
  <c r="A364"/>
  <c r="L363"/>
  <c r="K363"/>
  <c r="J363"/>
  <c r="I363"/>
  <c r="H363"/>
  <c r="G363"/>
  <c r="F363"/>
  <c r="E363"/>
  <c r="D363"/>
  <c r="C363"/>
  <c r="B363"/>
  <c r="A363"/>
  <c r="L362"/>
  <c r="K362"/>
  <c r="J362"/>
  <c r="I362"/>
  <c r="H362"/>
  <c r="G362"/>
  <c r="F362"/>
  <c r="E362"/>
  <c r="D362"/>
  <c r="C362"/>
  <c r="B362"/>
  <c r="A362"/>
  <c r="L361"/>
  <c r="K361"/>
  <c r="J361"/>
  <c r="I361"/>
  <c r="H361"/>
  <c r="G361"/>
  <c r="F361"/>
  <c r="E361"/>
  <c r="D361"/>
  <c r="C361"/>
  <c r="B361"/>
  <c r="A361"/>
  <c r="L360"/>
  <c r="K360"/>
  <c r="J360"/>
  <c r="I360"/>
  <c r="H360"/>
  <c r="G360"/>
  <c r="F360"/>
  <c r="E360"/>
  <c r="D360"/>
  <c r="C360"/>
  <c r="B360"/>
  <c r="A360"/>
  <c r="L359"/>
  <c r="K359"/>
  <c r="J359"/>
  <c r="I359"/>
  <c r="H359"/>
  <c r="G359"/>
  <c r="F359"/>
  <c r="E359"/>
  <c r="D359"/>
  <c r="C359"/>
  <c r="B359"/>
  <c r="A359"/>
  <c r="L358"/>
  <c r="K358"/>
  <c r="J358"/>
  <c r="I358"/>
  <c r="H358"/>
  <c r="G358"/>
  <c r="F358"/>
  <c r="E358"/>
  <c r="D358"/>
  <c r="C358"/>
  <c r="B358"/>
  <c r="A358"/>
  <c r="L357"/>
  <c r="K357"/>
  <c r="J357"/>
  <c r="I357"/>
  <c r="H357"/>
  <c r="G357"/>
  <c r="F357"/>
  <c r="E357"/>
  <c r="D357"/>
  <c r="C357"/>
  <c r="B357"/>
  <c r="A357"/>
  <c r="L356"/>
  <c r="K356"/>
  <c r="J356"/>
  <c r="I356"/>
  <c r="H356"/>
  <c r="G356"/>
  <c r="F356"/>
  <c r="E356"/>
  <c r="D356"/>
  <c r="C356"/>
  <c r="B356"/>
  <c r="A356"/>
  <c r="L355"/>
  <c r="K355"/>
  <c r="J355"/>
  <c r="I355"/>
  <c r="H355"/>
  <c r="G355"/>
  <c r="F355"/>
  <c r="E355"/>
  <c r="D355"/>
  <c r="C355"/>
  <c r="B355"/>
  <c r="A355"/>
  <c r="L354"/>
  <c r="K354"/>
  <c r="J354"/>
  <c r="I354"/>
  <c r="H354"/>
  <c r="G354"/>
  <c r="F354"/>
  <c r="E354"/>
  <c r="D354"/>
  <c r="C354"/>
  <c r="B354"/>
  <c r="A354"/>
  <c r="L353"/>
  <c r="K353"/>
  <c r="J353"/>
  <c r="I353"/>
  <c r="H353"/>
  <c r="G353"/>
  <c r="F353"/>
  <c r="E353"/>
  <c r="D353"/>
  <c r="C353"/>
  <c r="B353"/>
  <c r="A353"/>
  <c r="L352"/>
  <c r="K352"/>
  <c r="J352"/>
  <c r="I352"/>
  <c r="H352"/>
  <c r="G352"/>
  <c r="F352"/>
  <c r="E352"/>
  <c r="D352"/>
  <c r="C352"/>
  <c r="B352"/>
  <c r="A352"/>
  <c r="L351"/>
  <c r="K351"/>
  <c r="J351"/>
  <c r="I351"/>
  <c r="H351"/>
  <c r="G351"/>
  <c r="F351"/>
  <c r="E351"/>
  <c r="D351"/>
  <c r="C351"/>
  <c r="B351"/>
  <c r="A351"/>
  <c r="L350"/>
  <c r="K350"/>
  <c r="J350"/>
  <c r="I350"/>
  <c r="H350"/>
  <c r="G350"/>
  <c r="F350"/>
  <c r="E350"/>
  <c r="D350"/>
  <c r="C350"/>
  <c r="B350"/>
  <c r="A350"/>
  <c r="L349"/>
  <c r="K349"/>
  <c r="J349"/>
  <c r="I349"/>
  <c r="H349"/>
  <c r="G349"/>
  <c r="F349"/>
  <c r="E349"/>
  <c r="D349"/>
  <c r="C349"/>
  <c r="B349"/>
  <c r="A349"/>
  <c r="L348"/>
  <c r="K348"/>
  <c r="J348"/>
  <c r="I348"/>
  <c r="H348"/>
  <c r="G348"/>
  <c r="F348"/>
  <c r="E348"/>
  <c r="D348"/>
  <c r="C348"/>
  <c r="B348"/>
  <c r="A348"/>
  <c r="L347"/>
  <c r="K347"/>
  <c r="J347"/>
  <c r="I347"/>
  <c r="H347"/>
  <c r="G347"/>
  <c r="F347"/>
  <c r="E347"/>
  <c r="D347"/>
  <c r="C347"/>
  <c r="B347"/>
  <c r="A347"/>
  <c r="L346"/>
  <c r="K346"/>
  <c r="J346"/>
  <c r="I346"/>
  <c r="H346"/>
  <c r="G346"/>
  <c r="F346"/>
  <c r="E346"/>
  <c r="D346"/>
  <c r="C346"/>
  <c r="B346"/>
  <c r="A346"/>
  <c r="L345"/>
  <c r="K345"/>
  <c r="J345"/>
  <c r="I345"/>
  <c r="H345"/>
  <c r="G345"/>
  <c r="F345"/>
  <c r="E345"/>
  <c r="D345"/>
  <c r="C345"/>
  <c r="B345"/>
  <c r="A345"/>
  <c r="L344"/>
  <c r="K344"/>
  <c r="J344"/>
  <c r="I344"/>
  <c r="H344"/>
  <c r="G344"/>
  <c r="F344"/>
  <c r="E344"/>
  <c r="D344"/>
  <c r="C344"/>
  <c r="B344"/>
  <c r="A344"/>
  <c r="L343"/>
  <c r="K343"/>
  <c r="J343"/>
  <c r="I343"/>
  <c r="H343"/>
  <c r="G343"/>
  <c r="F343"/>
  <c r="E343"/>
  <c r="D343"/>
  <c r="C343"/>
  <c r="B343"/>
  <c r="A343"/>
  <c r="L342"/>
  <c r="K342"/>
  <c r="J342"/>
  <c r="I342"/>
  <c r="H342"/>
  <c r="G342"/>
  <c r="F342"/>
  <c r="E342"/>
  <c r="D342"/>
  <c r="C342"/>
  <c r="B342"/>
  <c r="A342"/>
  <c r="L341"/>
  <c r="K341"/>
  <c r="J341"/>
  <c r="I341"/>
  <c r="H341"/>
  <c r="G341"/>
  <c r="F341"/>
  <c r="E341"/>
  <c r="D341"/>
  <c r="C341"/>
  <c r="B341"/>
  <c r="A341"/>
  <c r="L340"/>
  <c r="K340"/>
  <c r="J340"/>
  <c r="I340"/>
  <c r="H340"/>
  <c r="G340"/>
  <c r="F340"/>
  <c r="E340"/>
  <c r="D340"/>
  <c r="C340"/>
  <c r="B340"/>
  <c r="A340"/>
  <c r="L339"/>
  <c r="K339"/>
  <c r="J339"/>
  <c r="I339"/>
  <c r="H339"/>
  <c r="G339"/>
  <c r="F339"/>
  <c r="E339"/>
  <c r="D339"/>
  <c r="C339"/>
  <c r="B339"/>
  <c r="A339"/>
  <c r="L338"/>
  <c r="K338"/>
  <c r="J338"/>
  <c r="I338"/>
  <c r="H338"/>
  <c r="G338"/>
  <c r="F338"/>
  <c r="E338"/>
  <c r="D338"/>
  <c r="C338"/>
  <c r="B338"/>
  <c r="A338"/>
  <c r="L337"/>
  <c r="K337"/>
  <c r="J337"/>
  <c r="I337"/>
  <c r="H337"/>
  <c r="G337"/>
  <c r="F337"/>
  <c r="E337"/>
  <c r="D337"/>
  <c r="C337"/>
  <c r="B337"/>
  <c r="A337"/>
  <c r="L336"/>
  <c r="K336"/>
  <c r="J336"/>
  <c r="I336"/>
  <c r="H336"/>
  <c r="G336"/>
  <c r="F336"/>
  <c r="E336"/>
  <c r="D336"/>
  <c r="C336"/>
  <c r="B336"/>
  <c r="A336"/>
  <c r="L335"/>
  <c r="K335"/>
  <c r="J335"/>
  <c r="I335"/>
  <c r="H335"/>
  <c r="G335"/>
  <c r="F335"/>
  <c r="E335"/>
  <c r="D335"/>
  <c r="C335"/>
  <c r="B335"/>
  <c r="A335"/>
  <c r="L334"/>
  <c r="K334"/>
  <c r="J334"/>
  <c r="I334"/>
  <c r="H334"/>
  <c r="G334"/>
  <c r="F334"/>
  <c r="E334"/>
  <c r="D334"/>
  <c r="C334"/>
  <c r="B334"/>
  <c r="A334"/>
  <c r="L333"/>
  <c r="K333"/>
  <c r="J333"/>
  <c r="I333"/>
  <c r="H333"/>
  <c r="G333"/>
  <c r="F333"/>
  <c r="E333"/>
  <c r="D333"/>
  <c r="C333"/>
  <c r="B333"/>
  <c r="A333"/>
  <c r="L332"/>
  <c r="K332"/>
  <c r="J332"/>
  <c r="I332"/>
  <c r="H332"/>
  <c r="G332"/>
  <c r="F332"/>
  <c r="E332"/>
  <c r="D332"/>
  <c r="C332"/>
  <c r="B332"/>
  <c r="A332"/>
  <c r="L331"/>
  <c r="K331"/>
  <c r="J331"/>
  <c r="I331"/>
  <c r="H331"/>
  <c r="G331"/>
  <c r="F331"/>
  <c r="E331"/>
  <c r="D331"/>
  <c r="C331"/>
  <c r="B331"/>
  <c r="A331"/>
  <c r="L330"/>
  <c r="K330"/>
  <c r="J330"/>
  <c r="I330"/>
  <c r="H330"/>
  <c r="G330"/>
  <c r="F330"/>
  <c r="E330"/>
  <c r="D330"/>
  <c r="C330"/>
  <c r="B330"/>
  <c r="A330"/>
  <c r="L329"/>
  <c r="K329"/>
  <c r="J329"/>
  <c r="I329"/>
  <c r="H329"/>
  <c r="G329"/>
  <c r="F329"/>
  <c r="E329"/>
  <c r="D329"/>
  <c r="C329"/>
  <c r="B329"/>
  <c r="A329"/>
  <c r="L328"/>
  <c r="K328"/>
  <c r="J328"/>
  <c r="I328"/>
  <c r="H328"/>
  <c r="G328"/>
  <c r="F328"/>
  <c r="E328"/>
  <c r="D328"/>
  <c r="C328"/>
  <c r="B328"/>
  <c r="A328"/>
  <c r="L327"/>
  <c r="K327"/>
  <c r="J327"/>
  <c r="I327"/>
  <c r="H327"/>
  <c r="G327"/>
  <c r="F327"/>
  <c r="E327"/>
  <c r="D327"/>
  <c r="C327"/>
  <c r="B327"/>
  <c r="A327"/>
  <c r="L326"/>
  <c r="K326"/>
  <c r="J326"/>
  <c r="I326"/>
  <c r="H326"/>
  <c r="G326"/>
  <c r="F326"/>
  <c r="E326"/>
  <c r="D326"/>
  <c r="C326"/>
  <c r="B326"/>
  <c r="A326"/>
  <c r="L325"/>
  <c r="K325"/>
  <c r="J325"/>
  <c r="I325"/>
  <c r="H325"/>
  <c r="G325"/>
  <c r="F325"/>
  <c r="E325"/>
  <c r="D325"/>
  <c r="C325"/>
  <c r="B325"/>
  <c r="A325"/>
  <c r="L324"/>
  <c r="K324"/>
  <c r="J324"/>
  <c r="I324"/>
  <c r="H324"/>
  <c r="G324"/>
  <c r="F324"/>
  <c r="E324"/>
  <c r="D324"/>
  <c r="C324"/>
  <c r="B324"/>
  <c r="A324"/>
  <c r="L323"/>
  <c r="K323"/>
  <c r="J323"/>
  <c r="I323"/>
  <c r="H323"/>
  <c r="G323"/>
  <c r="F323"/>
  <c r="E323"/>
  <c r="D323"/>
  <c r="C323"/>
  <c r="B323"/>
  <c r="A323"/>
  <c r="L322"/>
  <c r="K322"/>
  <c r="J322"/>
  <c r="I322"/>
  <c r="H322"/>
  <c r="G322"/>
  <c r="F322"/>
  <c r="E322"/>
  <c r="D322"/>
  <c r="C322"/>
  <c r="B322"/>
  <c r="A322"/>
  <c r="L321"/>
  <c r="K321"/>
  <c r="J321"/>
  <c r="I321"/>
  <c r="H321"/>
  <c r="G321"/>
  <c r="F321"/>
  <c r="E321"/>
  <c r="D321"/>
  <c r="C321"/>
  <c r="B321"/>
  <c r="A321"/>
  <c r="L320"/>
  <c r="K320"/>
  <c r="J320"/>
  <c r="I320"/>
  <c r="H320"/>
  <c r="G320"/>
  <c r="F320"/>
  <c r="E320"/>
  <c r="D320"/>
  <c r="C320"/>
  <c r="B320"/>
  <c r="A320"/>
  <c r="L319"/>
  <c r="K319"/>
  <c r="J319"/>
  <c r="I319"/>
  <c r="H319"/>
  <c r="G319"/>
  <c r="F319"/>
  <c r="E319"/>
  <c r="D319"/>
  <c r="C319"/>
  <c r="B319"/>
  <c r="A319"/>
  <c r="L318"/>
  <c r="K318"/>
  <c r="J318"/>
  <c r="I318"/>
  <c r="H318"/>
  <c r="G318"/>
  <c r="F318"/>
  <c r="E318"/>
  <c r="D318"/>
  <c r="C318"/>
  <c r="B318"/>
  <c r="A318"/>
  <c r="L317"/>
  <c r="K317"/>
  <c r="J317"/>
  <c r="I317"/>
  <c r="H317"/>
  <c r="G317"/>
  <c r="F317"/>
  <c r="E317"/>
  <c r="D317"/>
  <c r="C317"/>
  <c r="B317"/>
  <c r="A317"/>
  <c r="L316"/>
  <c r="K316"/>
  <c r="J316"/>
  <c r="I316"/>
  <c r="H316"/>
  <c r="G316"/>
  <c r="F316"/>
  <c r="E316"/>
  <c r="D316"/>
  <c r="C316"/>
  <c r="B316"/>
  <c r="A316"/>
  <c r="L315"/>
  <c r="K315"/>
  <c r="J315"/>
  <c r="I315"/>
  <c r="H315"/>
  <c r="G315"/>
  <c r="F315"/>
  <c r="E315"/>
  <c r="D315"/>
  <c r="C315"/>
  <c r="B315"/>
  <c r="A315"/>
  <c r="L314"/>
  <c r="K314"/>
  <c r="J314"/>
  <c r="I314"/>
  <c r="H314"/>
  <c r="G314"/>
  <c r="F314"/>
  <c r="E314"/>
  <c r="D314"/>
  <c r="C314"/>
  <c r="B314"/>
  <c r="A314"/>
  <c r="L313"/>
  <c r="K313"/>
  <c r="J313"/>
  <c r="I313"/>
  <c r="H313"/>
  <c r="G313"/>
  <c r="F313"/>
  <c r="E313"/>
  <c r="D313"/>
  <c r="C313"/>
  <c r="B313"/>
  <c r="A313"/>
  <c r="L312"/>
  <c r="K312"/>
  <c r="J312"/>
  <c r="I312"/>
  <c r="H312"/>
  <c r="G312"/>
  <c r="F312"/>
  <c r="E312"/>
  <c r="D312"/>
  <c r="C312"/>
  <c r="B312"/>
  <c r="A312"/>
  <c r="L311"/>
  <c r="K311"/>
  <c r="J311"/>
  <c r="I311"/>
  <c r="H311"/>
  <c r="G311"/>
  <c r="F311"/>
  <c r="E311"/>
  <c r="D311"/>
  <c r="C311"/>
  <c r="B311"/>
  <c r="A311"/>
  <c r="L310"/>
  <c r="K310"/>
  <c r="J310"/>
  <c r="I310"/>
  <c r="H310"/>
  <c r="G310"/>
  <c r="F310"/>
  <c r="E310"/>
  <c r="D310"/>
  <c r="C310"/>
  <c r="B310"/>
  <c r="A310"/>
  <c r="L309"/>
  <c r="K309"/>
  <c r="J309"/>
  <c r="I309"/>
  <c r="H309"/>
  <c r="G309"/>
  <c r="F309"/>
  <c r="E309"/>
  <c r="D309"/>
  <c r="C309"/>
  <c r="B309"/>
  <c r="A309"/>
  <c r="L308"/>
  <c r="K308"/>
  <c r="J308"/>
  <c r="I308"/>
  <c r="H308"/>
  <c r="G308"/>
  <c r="F308"/>
  <c r="E308"/>
  <c r="D308"/>
  <c r="C308"/>
  <c r="B308"/>
  <c r="A308"/>
  <c r="K307"/>
  <c r="J307"/>
  <c r="I307"/>
  <c r="H307"/>
  <c r="G307"/>
  <c r="F307"/>
  <c r="E307"/>
  <c r="D307"/>
  <c r="C307"/>
  <c r="B307"/>
  <c r="A307"/>
  <c r="K306"/>
  <c r="J306"/>
  <c r="I306"/>
  <c r="H306"/>
  <c r="G306"/>
  <c r="F306"/>
  <c r="E306"/>
  <c r="D306"/>
  <c r="C306"/>
  <c r="B306"/>
  <c r="A306"/>
  <c r="K305"/>
  <c r="J305"/>
  <c r="I305"/>
  <c r="H305"/>
  <c r="G305"/>
  <c r="F305"/>
  <c r="E305"/>
  <c r="D305"/>
  <c r="C305"/>
  <c r="B305"/>
  <c r="A305"/>
  <c r="L304"/>
  <c r="K304"/>
  <c r="J304"/>
  <c r="I304"/>
  <c r="H304"/>
  <c r="G304"/>
  <c r="F304"/>
  <c r="E304"/>
  <c r="D304"/>
  <c r="C304"/>
  <c r="B304"/>
  <c r="A304"/>
  <c r="L303"/>
  <c r="K303"/>
  <c r="J303"/>
  <c r="I303"/>
  <c r="H303"/>
  <c r="G303"/>
  <c r="F303"/>
  <c r="E303"/>
  <c r="D303"/>
  <c r="C303"/>
  <c r="B303"/>
  <c r="A303"/>
  <c r="K302"/>
  <c r="J302"/>
  <c r="I302"/>
  <c r="H302"/>
  <c r="G302"/>
  <c r="F302"/>
  <c r="E302"/>
  <c r="D302"/>
  <c r="C302"/>
  <c r="B302"/>
  <c r="A302"/>
  <c r="K301"/>
  <c r="J301"/>
  <c r="I301"/>
  <c r="H301"/>
  <c r="G301"/>
  <c r="F301"/>
  <c r="E301"/>
  <c r="D301"/>
  <c r="C301"/>
  <c r="B301"/>
  <c r="A301"/>
  <c r="K300"/>
  <c r="J300"/>
  <c r="I300"/>
  <c r="H300"/>
  <c r="G300"/>
  <c r="F300"/>
  <c r="E300"/>
  <c r="D300"/>
  <c r="C300"/>
  <c r="B300"/>
  <c r="A300"/>
  <c r="K299"/>
  <c r="J299"/>
  <c r="I299"/>
  <c r="H299"/>
  <c r="G299"/>
  <c r="F299"/>
  <c r="E299"/>
  <c r="D299"/>
  <c r="C299"/>
  <c r="B299"/>
  <c r="A299"/>
  <c r="K298"/>
  <c r="J298"/>
  <c r="I298"/>
  <c r="H298"/>
  <c r="G298"/>
  <c r="F298"/>
  <c r="E298"/>
  <c r="D298"/>
  <c r="C298"/>
  <c r="B298"/>
  <c r="A298"/>
  <c r="K297"/>
  <c r="J297"/>
  <c r="I297"/>
  <c r="H297"/>
  <c r="G297"/>
  <c r="F297"/>
  <c r="E297"/>
  <c r="D297"/>
  <c r="C297"/>
  <c r="B297"/>
  <c r="A297"/>
  <c r="K296"/>
  <c r="J296"/>
  <c r="I296"/>
  <c r="H296"/>
  <c r="G296"/>
  <c r="F296"/>
  <c r="E296"/>
  <c r="D296"/>
  <c r="C296"/>
  <c r="B296"/>
  <c r="A296"/>
  <c r="K295"/>
  <c r="J295"/>
  <c r="I295"/>
  <c r="H295"/>
  <c r="G295"/>
  <c r="F295"/>
  <c r="E295"/>
  <c r="D295"/>
  <c r="C295"/>
  <c r="B295"/>
  <c r="A295"/>
  <c r="K294"/>
  <c r="J294"/>
  <c r="I294"/>
  <c r="H294"/>
  <c r="G294"/>
  <c r="F294"/>
  <c r="E294"/>
  <c r="D294"/>
  <c r="C294"/>
  <c r="B294"/>
  <c r="A294"/>
  <c r="L293"/>
  <c r="K293"/>
  <c r="J293"/>
  <c r="I293"/>
  <c r="H293"/>
  <c r="G293"/>
  <c r="F293"/>
  <c r="E293"/>
  <c r="D293"/>
  <c r="C293"/>
  <c r="B293"/>
  <c r="A293"/>
  <c r="L292"/>
  <c r="I292"/>
  <c r="H292"/>
  <c r="G292"/>
  <c r="F292"/>
  <c r="E292"/>
  <c r="D292"/>
  <c r="C292"/>
  <c r="B292"/>
  <c r="A292"/>
  <c r="L291"/>
  <c r="I291"/>
  <c r="H291"/>
  <c r="G291"/>
  <c r="F291"/>
  <c r="E291"/>
  <c r="D291"/>
  <c r="C291"/>
  <c r="B291"/>
  <c r="A291"/>
  <c r="L290"/>
  <c r="I290"/>
  <c r="H290"/>
  <c r="G290"/>
  <c r="F290"/>
  <c r="E290"/>
  <c r="D290"/>
  <c r="C290"/>
  <c r="B290"/>
  <c r="A290"/>
  <c r="L289"/>
  <c r="I289"/>
  <c r="H289"/>
  <c r="G289"/>
  <c r="F289"/>
  <c r="E289"/>
  <c r="D289"/>
  <c r="C289"/>
  <c r="B289"/>
  <c r="A289"/>
  <c r="L288"/>
  <c r="I288"/>
  <c r="H288"/>
  <c r="G288"/>
  <c r="F288"/>
  <c r="E288"/>
  <c r="D288"/>
  <c r="C288"/>
  <c r="B288"/>
  <c r="A288"/>
  <c r="L287"/>
  <c r="I287"/>
  <c r="H287"/>
  <c r="G287"/>
  <c r="F287"/>
  <c r="E287"/>
  <c r="D287"/>
  <c r="C287"/>
  <c r="B287"/>
  <c r="A287"/>
  <c r="L286"/>
  <c r="I286"/>
  <c r="H286"/>
  <c r="G286"/>
  <c r="F286"/>
  <c r="E286"/>
  <c r="D286"/>
  <c r="C286"/>
  <c r="B286"/>
  <c r="A286"/>
  <c r="L285"/>
  <c r="I285"/>
  <c r="H285"/>
  <c r="G285"/>
  <c r="F285"/>
  <c r="E285"/>
  <c r="D285"/>
  <c r="C285"/>
  <c r="B285"/>
  <c r="A285"/>
  <c r="L284"/>
  <c r="I284"/>
  <c r="H284"/>
  <c r="G284"/>
  <c r="F284"/>
  <c r="E284"/>
  <c r="D284"/>
  <c r="C284"/>
  <c r="B284"/>
  <c r="A284"/>
  <c r="L283"/>
  <c r="I283"/>
  <c r="H283"/>
  <c r="G283"/>
  <c r="F283"/>
  <c r="E283"/>
  <c r="D283"/>
  <c r="C283"/>
  <c r="B283"/>
  <c r="A283"/>
  <c r="L282"/>
  <c r="I282"/>
  <c r="H282"/>
  <c r="G282"/>
  <c r="F282"/>
  <c r="E282"/>
  <c r="D282"/>
  <c r="C282"/>
  <c r="B282"/>
  <c r="A282"/>
  <c r="L281"/>
  <c r="K281"/>
  <c r="J281"/>
  <c r="I281"/>
  <c r="H281"/>
  <c r="G281"/>
  <c r="F281"/>
  <c r="E281"/>
  <c r="D281"/>
  <c r="C281"/>
  <c r="B281"/>
  <c r="A281"/>
  <c r="K280"/>
  <c r="J280"/>
  <c r="I280"/>
  <c r="H280"/>
  <c r="G280"/>
  <c r="F280"/>
  <c r="E280"/>
  <c r="D280"/>
  <c r="C280"/>
  <c r="B280"/>
  <c r="A280"/>
  <c r="K279"/>
  <c r="J279"/>
  <c r="I279"/>
  <c r="H279"/>
  <c r="G279"/>
  <c r="F279"/>
  <c r="E279"/>
  <c r="D279"/>
  <c r="C279"/>
  <c r="B279"/>
  <c r="A279"/>
  <c r="K278"/>
  <c r="J278"/>
  <c r="I278"/>
  <c r="H278"/>
  <c r="G278"/>
  <c r="F278"/>
  <c r="E278"/>
  <c r="D278"/>
  <c r="C278"/>
  <c r="B278"/>
  <c r="A278"/>
  <c r="K277"/>
  <c r="J277"/>
  <c r="I277"/>
  <c r="H277"/>
  <c r="G277"/>
  <c r="F277"/>
  <c r="E277"/>
  <c r="D277"/>
  <c r="C277"/>
  <c r="B277"/>
  <c r="A277"/>
  <c r="K276"/>
  <c r="J276"/>
  <c r="I276"/>
  <c r="H276"/>
  <c r="G276"/>
  <c r="F276"/>
  <c r="E276"/>
  <c r="D276"/>
  <c r="C276"/>
  <c r="B276"/>
  <c r="A276"/>
  <c r="K275"/>
  <c r="J275"/>
  <c r="I275"/>
  <c r="H275"/>
  <c r="G275"/>
  <c r="F275"/>
  <c r="E275"/>
  <c r="D275"/>
  <c r="C275"/>
  <c r="B275"/>
  <c r="A275"/>
  <c r="K274"/>
  <c r="J274"/>
  <c r="I274"/>
  <c r="H274"/>
  <c r="G274"/>
  <c r="F274"/>
  <c r="E274"/>
  <c r="D274"/>
  <c r="C274"/>
  <c r="B274"/>
  <c r="A274"/>
  <c r="K273"/>
  <c r="J273"/>
  <c r="I273"/>
  <c r="H273"/>
  <c r="G273"/>
  <c r="F273"/>
  <c r="E273"/>
  <c r="D273"/>
  <c r="C273"/>
  <c r="B273"/>
  <c r="A273"/>
  <c r="K272"/>
  <c r="J272"/>
  <c r="I272"/>
  <c r="H272"/>
  <c r="G272"/>
  <c r="F272"/>
  <c r="E272"/>
  <c r="D272"/>
  <c r="C272"/>
  <c r="B272"/>
  <c r="A272"/>
  <c r="K271"/>
  <c r="J271"/>
  <c r="I271"/>
  <c r="H271"/>
  <c r="G271"/>
  <c r="F271"/>
  <c r="E271"/>
  <c r="D271"/>
  <c r="C271"/>
  <c r="B271"/>
  <c r="A271"/>
  <c r="L270"/>
  <c r="K270"/>
  <c r="J270"/>
  <c r="I270"/>
  <c r="H270"/>
  <c r="G270"/>
  <c r="F270"/>
  <c r="E270"/>
  <c r="D270"/>
  <c r="C270"/>
  <c r="B270"/>
  <c r="A270"/>
  <c r="L269"/>
  <c r="K269"/>
  <c r="J269"/>
  <c r="I269"/>
  <c r="H269"/>
  <c r="G269"/>
  <c r="F269"/>
  <c r="E269"/>
  <c r="D269"/>
  <c r="C269"/>
  <c r="B269"/>
  <c r="A269"/>
  <c r="L268"/>
  <c r="K268"/>
  <c r="J268"/>
  <c r="I268"/>
  <c r="H268"/>
  <c r="G268"/>
  <c r="F268"/>
  <c r="E268"/>
  <c r="D268"/>
  <c r="C268"/>
  <c r="B268"/>
  <c r="A268"/>
  <c r="L267"/>
  <c r="K267"/>
  <c r="J267"/>
  <c r="I267"/>
  <c r="H267"/>
  <c r="G267"/>
  <c r="F267"/>
  <c r="E267"/>
  <c r="D267"/>
  <c r="C267"/>
  <c r="B267"/>
  <c r="A267"/>
  <c r="L266"/>
  <c r="J266"/>
  <c r="I266"/>
  <c r="H266"/>
  <c r="G266"/>
  <c r="F266"/>
  <c r="E266"/>
  <c r="D266"/>
  <c r="C266"/>
  <c r="B266"/>
  <c r="A266"/>
  <c r="L265"/>
  <c r="J265"/>
  <c r="I265"/>
  <c r="H265"/>
  <c r="G265"/>
  <c r="F265"/>
  <c r="E265"/>
  <c r="D265"/>
  <c r="C265"/>
  <c r="B265"/>
  <c r="A265"/>
  <c r="J264"/>
  <c r="I264"/>
  <c r="H264"/>
  <c r="G264"/>
  <c r="F264"/>
  <c r="E264"/>
  <c r="D264"/>
  <c r="C264"/>
  <c r="B264"/>
  <c r="A264"/>
  <c r="L263"/>
  <c r="K263"/>
  <c r="J263"/>
  <c r="I263"/>
  <c r="H263"/>
  <c r="G263"/>
  <c r="F263"/>
  <c r="E263"/>
  <c r="D263"/>
  <c r="C263"/>
  <c r="B263"/>
  <c r="A263"/>
  <c r="L262"/>
  <c r="K262"/>
  <c r="J262"/>
  <c r="I262"/>
  <c r="H262"/>
  <c r="G262"/>
  <c r="F262"/>
  <c r="E262"/>
  <c r="D262"/>
  <c r="C262"/>
  <c r="B262"/>
  <c r="A262"/>
  <c r="L261"/>
  <c r="K261"/>
  <c r="J261"/>
  <c r="I261"/>
  <c r="H261"/>
  <c r="G261"/>
  <c r="F261"/>
  <c r="E261"/>
  <c r="D261"/>
  <c r="C261"/>
  <c r="B261"/>
  <c r="A261"/>
  <c r="L260"/>
  <c r="K260"/>
  <c r="J260"/>
  <c r="I260"/>
  <c r="H260"/>
  <c r="G260"/>
  <c r="F260"/>
  <c r="E260"/>
  <c r="D260"/>
  <c r="C260"/>
  <c r="B260"/>
  <c r="A260"/>
  <c r="L259"/>
  <c r="K259"/>
  <c r="J259"/>
  <c r="I259"/>
  <c r="H259"/>
  <c r="G259"/>
  <c r="F259"/>
  <c r="E259"/>
  <c r="D259"/>
  <c r="C259"/>
  <c r="B259"/>
  <c r="A259"/>
  <c r="L258"/>
  <c r="K258"/>
  <c r="J258"/>
  <c r="I258"/>
  <c r="H258"/>
  <c r="G258"/>
  <c r="F258"/>
  <c r="E258"/>
  <c r="D258"/>
  <c r="C258"/>
  <c r="B258"/>
  <c r="A258"/>
  <c r="L257"/>
  <c r="K257"/>
  <c r="J257"/>
  <c r="I257"/>
  <c r="H257"/>
  <c r="G257"/>
  <c r="F257"/>
  <c r="E257"/>
  <c r="D257"/>
  <c r="C257"/>
  <c r="B257"/>
  <c r="A257"/>
  <c r="L256"/>
  <c r="K256"/>
  <c r="J256"/>
  <c r="I256"/>
  <c r="H256"/>
  <c r="G256"/>
  <c r="F256"/>
  <c r="E256"/>
  <c r="D256"/>
  <c r="C256"/>
  <c r="B256"/>
  <c r="A256"/>
  <c r="L255"/>
  <c r="K255"/>
  <c r="J255"/>
  <c r="I255"/>
  <c r="H255"/>
  <c r="G255"/>
  <c r="F255"/>
  <c r="E255"/>
  <c r="D255"/>
  <c r="C255"/>
  <c r="B255"/>
  <c r="A255"/>
  <c r="L254"/>
  <c r="K254"/>
  <c r="J254"/>
  <c r="I254"/>
  <c r="H254"/>
  <c r="G254"/>
  <c r="F254"/>
  <c r="E254"/>
  <c r="D254"/>
  <c r="C254"/>
  <c r="B254"/>
  <c r="A254"/>
  <c r="L253"/>
  <c r="K253"/>
  <c r="J253"/>
  <c r="I253"/>
  <c r="H253"/>
  <c r="G253"/>
  <c r="F253"/>
  <c r="E253"/>
  <c r="D253"/>
  <c r="C253"/>
  <c r="B253"/>
  <c r="A253"/>
  <c r="L252"/>
  <c r="K252"/>
  <c r="J252"/>
  <c r="I252"/>
  <c r="H252"/>
  <c r="G252"/>
  <c r="F252"/>
  <c r="E252"/>
  <c r="D252"/>
  <c r="C252"/>
  <c r="B252"/>
  <c r="A252"/>
  <c r="K251"/>
  <c r="J251"/>
  <c r="I251"/>
  <c r="H251"/>
  <c r="G251"/>
  <c r="F251"/>
  <c r="E251"/>
  <c r="D251"/>
  <c r="C251"/>
  <c r="B251"/>
  <c r="A251"/>
  <c r="K250"/>
  <c r="J250"/>
  <c r="I250"/>
  <c r="H250"/>
  <c r="G250"/>
  <c r="F250"/>
  <c r="E250"/>
  <c r="D250"/>
  <c r="C250"/>
  <c r="B250"/>
  <c r="A250"/>
  <c r="L249"/>
  <c r="K249"/>
  <c r="J249"/>
  <c r="I249"/>
  <c r="H249"/>
  <c r="G249"/>
  <c r="F249"/>
  <c r="E249"/>
  <c r="D249"/>
  <c r="C249"/>
  <c r="B249"/>
  <c r="A249"/>
  <c r="L248"/>
  <c r="K248"/>
  <c r="J248"/>
  <c r="I248"/>
  <c r="H248"/>
  <c r="G248"/>
  <c r="F248"/>
  <c r="E248"/>
  <c r="D248"/>
  <c r="C248"/>
  <c r="B248"/>
  <c r="A248"/>
  <c r="K247"/>
  <c r="J247"/>
  <c r="I247"/>
  <c r="H247"/>
  <c r="G247"/>
  <c r="F247"/>
  <c r="E247"/>
  <c r="D247"/>
  <c r="C247"/>
  <c r="B247"/>
  <c r="A247"/>
  <c r="K246"/>
  <c r="J246"/>
  <c r="I246"/>
  <c r="H246"/>
  <c r="G246"/>
  <c r="F246"/>
  <c r="E246"/>
  <c r="D246"/>
  <c r="C246"/>
  <c r="B246"/>
  <c r="A246"/>
  <c r="K245"/>
  <c r="J245"/>
  <c r="I245"/>
  <c r="H245"/>
  <c r="G245"/>
  <c r="F245"/>
  <c r="E245"/>
  <c r="D245"/>
  <c r="C245"/>
  <c r="B245"/>
  <c r="A245"/>
  <c r="L244"/>
  <c r="K244"/>
  <c r="J244"/>
  <c r="I244"/>
  <c r="H244"/>
  <c r="G244"/>
  <c r="F244"/>
  <c r="E244"/>
  <c r="D244"/>
  <c r="C244"/>
  <c r="B244"/>
  <c r="A244"/>
  <c r="L243"/>
  <c r="K243"/>
  <c r="J243"/>
  <c r="I243"/>
  <c r="H243"/>
  <c r="G243"/>
  <c r="F243"/>
  <c r="E243"/>
  <c r="D243"/>
  <c r="C243"/>
  <c r="B243"/>
  <c r="A243"/>
  <c r="K242"/>
  <c r="J242"/>
  <c r="I242"/>
  <c r="H242"/>
  <c r="G242"/>
  <c r="F242"/>
  <c r="E242"/>
  <c r="D242"/>
  <c r="C242"/>
  <c r="B242"/>
  <c r="A242"/>
  <c r="K241"/>
  <c r="J241"/>
  <c r="I241"/>
  <c r="H241"/>
  <c r="G241"/>
  <c r="F241"/>
  <c r="E241"/>
  <c r="D241"/>
  <c r="C241"/>
  <c r="B241"/>
  <c r="A241"/>
  <c r="K240"/>
  <c r="J240"/>
  <c r="I240"/>
  <c r="H240"/>
  <c r="G240"/>
  <c r="F240"/>
  <c r="E240"/>
  <c r="D240"/>
  <c r="C240"/>
  <c r="B240"/>
  <c r="A240"/>
  <c r="K239"/>
  <c r="J239"/>
  <c r="I239"/>
  <c r="H239"/>
  <c r="G239"/>
  <c r="F239"/>
  <c r="E239"/>
  <c r="D239"/>
  <c r="C239"/>
  <c r="B239"/>
  <c r="A239"/>
  <c r="K238"/>
  <c r="J238"/>
  <c r="I238"/>
  <c r="H238"/>
  <c r="G238"/>
  <c r="F238"/>
  <c r="E238"/>
  <c r="D238"/>
  <c r="C238"/>
  <c r="B238"/>
  <c r="A238"/>
  <c r="K237"/>
  <c r="J237"/>
  <c r="I237"/>
  <c r="H237"/>
  <c r="G237"/>
  <c r="F237"/>
  <c r="E237"/>
  <c r="D237"/>
  <c r="C237"/>
  <c r="B237"/>
  <c r="A237"/>
  <c r="J236"/>
  <c r="I236"/>
  <c r="H236"/>
  <c r="G236"/>
  <c r="F236"/>
  <c r="E236"/>
  <c r="D236"/>
  <c r="C236"/>
  <c r="B236"/>
  <c r="A236"/>
  <c r="J235"/>
  <c r="I235"/>
  <c r="H235"/>
  <c r="G235"/>
  <c r="F235"/>
  <c r="E235"/>
  <c r="D235"/>
  <c r="C235"/>
  <c r="B235"/>
  <c r="A235"/>
  <c r="J234"/>
  <c r="I234"/>
  <c r="H234"/>
  <c r="G234"/>
  <c r="F234"/>
  <c r="E234"/>
  <c r="D234"/>
  <c r="C234"/>
  <c r="B234"/>
  <c r="A234"/>
  <c r="J233"/>
  <c r="I233"/>
  <c r="H233"/>
  <c r="G233"/>
  <c r="F233"/>
  <c r="E233"/>
  <c r="D233"/>
  <c r="C233"/>
  <c r="B233"/>
  <c r="A233"/>
  <c r="J232"/>
  <c r="I232"/>
  <c r="H232"/>
  <c r="G232"/>
  <c r="F232"/>
  <c r="E232"/>
  <c r="D232"/>
  <c r="C232"/>
  <c r="B232"/>
  <c r="A232"/>
  <c r="J231"/>
  <c r="I231"/>
  <c r="H231"/>
  <c r="G231"/>
  <c r="F231"/>
  <c r="E231"/>
  <c r="D231"/>
  <c r="C231"/>
  <c r="B231"/>
  <c r="A231"/>
  <c r="J230"/>
  <c r="I230"/>
  <c r="H230"/>
  <c r="G230"/>
  <c r="F230"/>
  <c r="E230"/>
  <c r="D230"/>
  <c r="C230"/>
  <c r="B230"/>
  <c r="A230"/>
  <c r="J229"/>
  <c r="I229"/>
  <c r="H229"/>
  <c r="G229"/>
  <c r="F229"/>
  <c r="E229"/>
  <c r="D229"/>
  <c r="C229"/>
  <c r="B229"/>
  <c r="A229"/>
  <c r="J228"/>
  <c r="I228"/>
  <c r="H228"/>
  <c r="G228"/>
  <c r="F228"/>
  <c r="E228"/>
  <c r="D228"/>
  <c r="C228"/>
  <c r="B228"/>
  <c r="A228"/>
  <c r="J227"/>
  <c r="I227"/>
  <c r="H227"/>
  <c r="G227"/>
  <c r="F227"/>
  <c r="E227"/>
  <c r="D227"/>
  <c r="C227"/>
  <c r="B227"/>
  <c r="A227"/>
  <c r="J226"/>
  <c r="I226"/>
  <c r="H226"/>
  <c r="G226"/>
  <c r="F226"/>
  <c r="E226"/>
  <c r="D226"/>
  <c r="C226"/>
  <c r="B226"/>
  <c r="A226"/>
  <c r="J225"/>
  <c r="I225"/>
  <c r="H225"/>
  <c r="G225"/>
  <c r="F225"/>
  <c r="E225"/>
  <c r="D225"/>
  <c r="C225"/>
  <c r="B225"/>
  <c r="A225"/>
  <c r="J224"/>
  <c r="I224"/>
  <c r="H224"/>
  <c r="G224"/>
  <c r="F224"/>
  <c r="E224"/>
  <c r="D224"/>
  <c r="C224"/>
  <c r="B224"/>
  <c r="A224"/>
  <c r="J223"/>
  <c r="I223"/>
  <c r="H223"/>
  <c r="G223"/>
  <c r="F223"/>
  <c r="E223"/>
  <c r="D223"/>
  <c r="C223"/>
  <c r="B223"/>
  <c r="A223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K219"/>
  <c r="J219"/>
  <c r="I219"/>
  <c r="H219"/>
  <c r="G219"/>
  <c r="F219"/>
  <c r="E219"/>
  <c r="D219"/>
  <c r="C219"/>
  <c r="B219"/>
  <c r="A219"/>
  <c r="K218"/>
  <c r="J218"/>
  <c r="I218"/>
  <c r="H218"/>
  <c r="G218"/>
  <c r="F218"/>
  <c r="E218"/>
  <c r="D218"/>
  <c r="C218"/>
  <c r="B218"/>
  <c r="A218"/>
  <c r="K217"/>
  <c r="J217"/>
  <c r="I217"/>
  <c r="H217"/>
  <c r="G217"/>
  <c r="F217"/>
  <c r="E217"/>
  <c r="D217"/>
  <c r="C217"/>
  <c r="B217"/>
  <c r="A217"/>
  <c r="K216"/>
  <c r="J216"/>
  <c r="I216"/>
  <c r="H216"/>
  <c r="G216"/>
  <c r="F216"/>
  <c r="E216"/>
  <c r="D216"/>
  <c r="C216"/>
  <c r="B216"/>
  <c r="A216"/>
  <c r="K215"/>
  <c r="J215"/>
  <c r="I215"/>
  <c r="H215"/>
  <c r="G215"/>
  <c r="F215"/>
  <c r="E215"/>
  <c r="D215"/>
  <c r="C215"/>
  <c r="B215"/>
  <c r="A215"/>
  <c r="K214"/>
  <c r="J214"/>
  <c r="I214"/>
  <c r="H214"/>
  <c r="G214"/>
  <c r="F214"/>
  <c r="E214"/>
  <c r="D214"/>
  <c r="C214"/>
  <c r="B214"/>
  <c r="A214"/>
  <c r="K213"/>
  <c r="J213"/>
  <c r="I213"/>
  <c r="H213"/>
  <c r="G213"/>
  <c r="F213"/>
  <c r="E213"/>
  <c r="D213"/>
  <c r="C213"/>
  <c r="B213"/>
  <c r="A213"/>
  <c r="K212"/>
  <c r="J212"/>
  <c r="I212"/>
  <c r="H212"/>
  <c r="G212"/>
  <c r="F212"/>
  <c r="E212"/>
  <c r="D212"/>
  <c r="C212"/>
  <c r="B212"/>
  <c r="A212"/>
  <c r="K211"/>
  <c r="J211"/>
  <c r="I211"/>
  <c r="H211"/>
  <c r="G211"/>
  <c r="F211"/>
  <c r="E211"/>
  <c r="D211"/>
  <c r="C211"/>
  <c r="B211"/>
  <c r="A211"/>
  <c r="K210"/>
  <c r="J210"/>
  <c r="I210"/>
  <c r="H210"/>
  <c r="G210"/>
  <c r="F210"/>
  <c r="E210"/>
  <c r="D210"/>
  <c r="C210"/>
  <c r="B210"/>
  <c r="A210"/>
  <c r="K209"/>
  <c r="J209"/>
  <c r="I209"/>
  <c r="H209"/>
  <c r="G209"/>
  <c r="F209"/>
  <c r="E209"/>
  <c r="D209"/>
  <c r="C209"/>
  <c r="B209"/>
  <c r="A209"/>
  <c r="K208"/>
  <c r="J208"/>
  <c r="I208"/>
  <c r="H208"/>
  <c r="G208"/>
  <c r="F208"/>
  <c r="E208"/>
  <c r="D208"/>
  <c r="C208"/>
  <c r="B208"/>
  <c r="A208"/>
  <c r="K207"/>
  <c r="J207"/>
  <c r="I207"/>
  <c r="H207"/>
  <c r="G207"/>
  <c r="F207"/>
  <c r="E207"/>
  <c r="D207"/>
  <c r="C207"/>
  <c r="B207"/>
  <c r="A207"/>
  <c r="K206"/>
  <c r="J206"/>
  <c r="I206"/>
  <c r="H206"/>
  <c r="G206"/>
  <c r="F206"/>
  <c r="E206"/>
  <c r="D206"/>
  <c r="C206"/>
  <c r="B206"/>
  <c r="A206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K196"/>
  <c r="J196"/>
  <c r="I196"/>
  <c r="H196"/>
  <c r="G196"/>
  <c r="F196"/>
  <c r="E196"/>
  <c r="D196"/>
  <c r="C196"/>
  <c r="B196"/>
  <c r="A196"/>
  <c r="K195"/>
  <c r="J195"/>
  <c r="I195"/>
  <c r="H195"/>
  <c r="G195"/>
  <c r="F195"/>
  <c r="E195"/>
  <c r="D195"/>
  <c r="C195"/>
  <c r="B195"/>
  <c r="A195"/>
  <c r="K194"/>
  <c r="J194"/>
  <c r="I194"/>
  <c r="H194"/>
  <c r="G194"/>
  <c r="F194"/>
  <c r="E194"/>
  <c r="D194"/>
  <c r="C194"/>
  <c r="B194"/>
  <c r="A194"/>
  <c r="K193"/>
  <c r="J193"/>
  <c r="I193"/>
  <c r="H193"/>
  <c r="G193"/>
  <c r="F193"/>
  <c r="E193"/>
  <c r="D193"/>
  <c r="C193"/>
  <c r="B193"/>
  <c r="A193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K190"/>
  <c r="J190"/>
  <c r="I190"/>
  <c r="H190"/>
  <c r="G190"/>
  <c r="F190"/>
  <c r="E190"/>
  <c r="D190"/>
  <c r="C190"/>
  <c r="B190"/>
  <c r="A190"/>
  <c r="K189"/>
  <c r="J189"/>
  <c r="I189"/>
  <c r="H189"/>
  <c r="G189"/>
  <c r="F189"/>
  <c r="E189"/>
  <c r="D189"/>
  <c r="C189"/>
  <c r="B189"/>
  <c r="A189"/>
  <c r="K188"/>
  <c r="J188"/>
  <c r="I188"/>
  <c r="H188"/>
  <c r="G188"/>
  <c r="F188"/>
  <c r="E188"/>
  <c r="D188"/>
  <c r="C188"/>
  <c r="B188"/>
  <c r="A188"/>
  <c r="K187"/>
  <c r="J187"/>
  <c r="I187"/>
  <c r="H187"/>
  <c r="G187"/>
  <c r="F187"/>
  <c r="E187"/>
  <c r="D187"/>
  <c r="C187"/>
  <c r="B187"/>
  <c r="A187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K166"/>
  <c r="J166"/>
  <c r="I166"/>
  <c r="H166"/>
  <c r="G166"/>
  <c r="F166"/>
  <c r="E166"/>
  <c r="D166"/>
  <c r="C166"/>
  <c r="B166"/>
  <c r="A166"/>
  <c r="K165"/>
  <c r="J165"/>
  <c r="I165"/>
  <c r="H165"/>
  <c r="G165"/>
  <c r="F165"/>
  <c r="E165"/>
  <c r="D165"/>
  <c r="C165"/>
  <c r="B165"/>
  <c r="A165"/>
  <c r="K164"/>
  <c r="J164"/>
  <c r="I164"/>
  <c r="H164"/>
  <c r="G164"/>
  <c r="F164"/>
  <c r="E164"/>
  <c r="D164"/>
  <c r="C164"/>
  <c r="B164"/>
  <c r="A164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J141"/>
  <c r="I141"/>
  <c r="H141"/>
  <c r="G141"/>
  <c r="F141"/>
  <c r="E141"/>
  <c r="D141"/>
  <c r="C141"/>
  <c r="B141"/>
  <c r="A141"/>
  <c r="L140"/>
  <c r="J140"/>
  <c r="I140"/>
  <c r="H140"/>
  <c r="G140"/>
  <c r="F140"/>
  <c r="E140"/>
  <c r="D140"/>
  <c r="C140"/>
  <c r="B140"/>
  <c r="A140"/>
  <c r="L139"/>
  <c r="J139"/>
  <c r="I139"/>
  <c r="H139"/>
  <c r="G139"/>
  <c r="F139"/>
  <c r="E139"/>
  <c r="D139"/>
  <c r="C139"/>
  <c r="B139"/>
  <c r="A139"/>
  <c r="L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F106"/>
  <c r="E106"/>
  <c r="D106"/>
  <c r="C106"/>
  <c r="B106"/>
  <c r="A106"/>
  <c r="L105"/>
  <c r="K105"/>
  <c r="J105"/>
  <c r="I105"/>
  <c r="H105"/>
  <c r="F105"/>
  <c r="E105"/>
  <c r="D105"/>
  <c r="C105"/>
  <c r="B105"/>
  <c r="A105"/>
  <c r="L104"/>
  <c r="K104"/>
  <c r="J104"/>
  <c r="I104"/>
  <c r="H104"/>
  <c r="F104"/>
  <c r="E104"/>
  <c r="D104"/>
  <c r="C104"/>
  <c r="B104"/>
  <c r="A104"/>
  <c r="L103"/>
  <c r="K103"/>
  <c r="J103"/>
  <c r="I103"/>
  <c r="H103"/>
  <c r="F103"/>
  <c r="E103"/>
  <c r="D103"/>
  <c r="C103"/>
  <c r="B103"/>
  <c r="A103"/>
  <c r="L102"/>
  <c r="K102"/>
  <c r="J102"/>
  <c r="I102"/>
  <c r="H102"/>
  <c r="F102"/>
  <c r="E102"/>
  <c r="D102"/>
  <c r="C102"/>
  <c r="B102"/>
  <c r="A102"/>
  <c r="L101"/>
  <c r="K101"/>
  <c r="J101"/>
  <c r="I101"/>
  <c r="H101"/>
  <c r="F101"/>
  <c r="E101"/>
  <c r="D101"/>
  <c r="C101"/>
  <c r="B101"/>
  <c r="A101"/>
  <c r="L100"/>
  <c r="K100"/>
  <c r="J100"/>
  <c r="I100"/>
  <c r="H100"/>
  <c r="F100"/>
  <c r="E100"/>
  <c r="D100"/>
  <c r="C100"/>
  <c r="B100"/>
  <c r="A100"/>
  <c r="L99"/>
  <c r="K99"/>
  <c r="J99"/>
  <c r="I99"/>
  <c r="H99"/>
  <c r="F99"/>
  <c r="E99"/>
  <c r="D99"/>
  <c r="C99"/>
  <c r="B99"/>
  <c r="A99"/>
  <c r="L98"/>
  <c r="K98"/>
  <c r="J98"/>
  <c r="I98"/>
  <c r="H98"/>
  <c r="F98"/>
  <c r="E98"/>
  <c r="D98"/>
  <c r="C98"/>
  <c r="B98"/>
  <c r="A98"/>
  <c r="L97"/>
  <c r="K97"/>
  <c r="J97"/>
  <c r="I97"/>
  <c r="H97"/>
  <c r="F97"/>
  <c r="E97"/>
  <c r="D97"/>
  <c r="C97"/>
  <c r="B97"/>
  <c r="A97"/>
  <c r="L96"/>
  <c r="K96"/>
  <c r="J96"/>
  <c r="I96"/>
  <c r="H96"/>
  <c r="F96"/>
  <c r="E96"/>
  <c r="D96"/>
  <c r="C96"/>
  <c r="B96"/>
  <c r="A96"/>
  <c r="L95"/>
  <c r="K95"/>
  <c r="J95"/>
  <c r="I95"/>
  <c r="H95"/>
  <c r="F95"/>
  <c r="E95"/>
  <c r="D95"/>
  <c r="C95"/>
  <c r="B95"/>
  <c r="A95"/>
  <c r="L94"/>
  <c r="K94"/>
  <c r="J94"/>
  <c r="I94"/>
  <c r="H94"/>
  <c r="F94"/>
  <c r="E94"/>
  <c r="D94"/>
  <c r="C94"/>
  <c r="B94"/>
  <c r="A94"/>
  <c r="L93"/>
  <c r="K93"/>
  <c r="J93"/>
  <c r="I93"/>
  <c r="H93"/>
  <c r="F93"/>
  <c r="E93"/>
  <c r="D93"/>
  <c r="C93"/>
  <c r="B93"/>
  <c r="A93"/>
  <c r="L92"/>
  <c r="K92"/>
  <c r="J92"/>
  <c r="I92"/>
  <c r="H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J66"/>
  <c r="I66"/>
  <c r="H66"/>
  <c r="F66"/>
  <c r="E66"/>
  <c r="D66"/>
  <c r="C66"/>
  <c r="B66"/>
  <c r="A66"/>
  <c r="L65"/>
  <c r="J65"/>
  <c r="I65"/>
  <c r="H65"/>
  <c r="F65"/>
  <c r="E65"/>
  <c r="D65"/>
  <c r="C65"/>
  <c r="B65"/>
  <c r="A65"/>
  <c r="L64"/>
  <c r="J64"/>
  <c r="I64"/>
  <c r="H64"/>
  <c r="F64"/>
  <c r="E64"/>
  <c r="D64"/>
  <c r="C64"/>
  <c r="B64"/>
  <c r="A64"/>
  <c r="L63"/>
  <c r="J63"/>
  <c r="I63"/>
  <c r="H63"/>
  <c r="F63"/>
  <c r="E63"/>
  <c r="D63"/>
  <c r="C63"/>
  <c r="B63"/>
  <c r="A63"/>
  <c r="L62"/>
  <c r="J62"/>
  <c r="I62"/>
  <c r="H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F36"/>
  <c r="E36"/>
  <c r="D36"/>
  <c r="C36"/>
  <c r="B36"/>
  <c r="A36"/>
  <c r="L35"/>
  <c r="K35"/>
  <c r="J35"/>
  <c r="I35"/>
  <c r="H35"/>
  <c r="F35"/>
  <c r="E35"/>
  <c r="D35"/>
  <c r="C35"/>
  <c r="B35"/>
  <c r="A35"/>
  <c r="L34"/>
  <c r="K34"/>
  <c r="J34"/>
  <c r="I34"/>
  <c r="H34"/>
  <c r="F34"/>
  <c r="E34"/>
  <c r="D34"/>
  <c r="C34"/>
  <c r="B34"/>
  <c r="A34"/>
  <c r="L33"/>
  <c r="K33"/>
  <c r="J33"/>
  <c r="I33"/>
  <c r="H33"/>
  <c r="F33"/>
  <c r="E33"/>
  <c r="D33"/>
  <c r="C33"/>
  <c r="B33"/>
  <c r="A33"/>
  <c r="L32"/>
  <c r="K32"/>
  <c r="J32"/>
  <c r="I32"/>
  <c r="H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FS495" i="2"/>
  <c r="FR495"/>
  <c r="FQ495"/>
  <c r="FP495"/>
  <c r="FO495"/>
  <c r="FN495"/>
  <c r="FM495"/>
  <c r="FL495"/>
  <c r="FK495"/>
  <c r="FJ495"/>
  <c r="FI495"/>
  <c r="FH495"/>
  <c r="FG495"/>
  <c r="FF495"/>
  <c r="FE495"/>
  <c r="FD495"/>
  <c r="FC495"/>
  <c r="FB495"/>
  <c r="FA495"/>
  <c r="EZ495"/>
  <c r="EY495"/>
  <c r="EX495"/>
  <c r="EW495"/>
  <c r="EV495"/>
  <c r="EU495"/>
  <c r="ET495"/>
  <c r="ES495"/>
  <c r="ER495"/>
  <c r="EQ495"/>
  <c r="EP495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CR495"/>
  <c r="CQ495"/>
  <c r="CP495"/>
  <c r="CO495"/>
  <c r="CN495"/>
  <c r="T495"/>
  <c r="CV495" s="1"/>
  <c r="C495"/>
  <c r="J468" i="4" s="1"/>
  <c r="FS494" i="2"/>
  <c r="FR494"/>
  <c r="FQ494"/>
  <c r="FP494"/>
  <c r="FO494"/>
  <c r="FN494"/>
  <c r="FM494"/>
  <c r="FL494"/>
  <c r="FK494"/>
  <c r="FJ494"/>
  <c r="FI494"/>
  <c r="FH494"/>
  <c r="FG494"/>
  <c r="FF494"/>
  <c r="FE494"/>
  <c r="FD494"/>
  <c r="FC494"/>
  <c r="FB494"/>
  <c r="FA494"/>
  <c r="EZ494"/>
  <c r="EY494"/>
  <c r="EX494"/>
  <c r="EW494"/>
  <c r="EV494"/>
  <c r="EU494"/>
  <c r="ET494"/>
  <c r="ES494"/>
  <c r="ER494"/>
  <c r="EQ494"/>
  <c r="EP494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CQ494"/>
  <c r="CP494"/>
  <c r="CO494"/>
  <c r="CN494"/>
  <c r="T494"/>
  <c r="CV494" s="1"/>
  <c r="C494"/>
  <c r="J467" i="4" s="1"/>
  <c r="FS493" i="2"/>
  <c r="FR493"/>
  <c r="FQ493"/>
  <c r="FP493"/>
  <c r="FO493"/>
  <c r="FN493"/>
  <c r="FM493"/>
  <c r="FL493"/>
  <c r="FK493"/>
  <c r="FJ493"/>
  <c r="FI493"/>
  <c r="FH493"/>
  <c r="FG493"/>
  <c r="FF493"/>
  <c r="FE493"/>
  <c r="FD493"/>
  <c r="FC493"/>
  <c r="FB493"/>
  <c r="FA493"/>
  <c r="EZ493"/>
  <c r="EY493"/>
  <c r="EX493"/>
  <c r="EW493"/>
  <c r="EV493"/>
  <c r="EU493"/>
  <c r="ET493"/>
  <c r="ES493"/>
  <c r="ER493"/>
  <c r="EQ493"/>
  <c r="EP493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CQ493"/>
  <c r="CP493"/>
  <c r="CO493"/>
  <c r="CN493"/>
  <c r="U493"/>
  <c r="CR492" s="1"/>
  <c r="T493"/>
  <c r="CV493" s="1"/>
  <c r="C493"/>
  <c r="J466" i="4" s="1"/>
  <c r="FS492" i="2"/>
  <c r="FR492"/>
  <c r="FQ492"/>
  <c r="FP492"/>
  <c r="FO492"/>
  <c r="FN492"/>
  <c r="FM492"/>
  <c r="FL492"/>
  <c r="FK492"/>
  <c r="FJ492"/>
  <c r="FI492"/>
  <c r="FH492"/>
  <c r="FG492"/>
  <c r="FF492"/>
  <c r="FE492"/>
  <c r="FD492"/>
  <c r="FC492"/>
  <c r="FB492"/>
  <c r="FA492"/>
  <c r="EZ492"/>
  <c r="EY492"/>
  <c r="EX492"/>
  <c r="EW492"/>
  <c r="EV492"/>
  <c r="EU492"/>
  <c r="ET492"/>
  <c r="ES492"/>
  <c r="ER492"/>
  <c r="EQ492"/>
  <c r="EP492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CQ492"/>
  <c r="CP492"/>
  <c r="CO492"/>
  <c r="CN492"/>
  <c r="T492"/>
  <c r="CV492" s="1"/>
  <c r="I491" i="1" s="1"/>
  <c r="K491" s="1"/>
  <c r="C492" i="2"/>
  <c r="H491" i="1" s="1"/>
  <c r="J491" s="1"/>
  <c r="FS491" i="2"/>
  <c r="FR491"/>
  <c r="FQ491"/>
  <c r="FP491"/>
  <c r="FO491"/>
  <c r="FN491"/>
  <c r="FM491"/>
  <c r="FL491"/>
  <c r="FK491"/>
  <c r="FJ491"/>
  <c r="FI491"/>
  <c r="FH491"/>
  <c r="FG491"/>
  <c r="FF491"/>
  <c r="FE491"/>
  <c r="FD491"/>
  <c r="FC491"/>
  <c r="FB491"/>
  <c r="FA491"/>
  <c r="EZ491"/>
  <c r="EY491"/>
  <c r="EX491"/>
  <c r="EW491"/>
  <c r="EV491"/>
  <c r="EU491"/>
  <c r="ET491"/>
  <c r="ES491"/>
  <c r="ER491"/>
  <c r="EQ491"/>
  <c r="EP491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CQ491"/>
  <c r="CP491"/>
  <c r="CO491"/>
  <c r="CN491"/>
  <c r="T491"/>
  <c r="CV491" s="1"/>
  <c r="C491"/>
  <c r="J464" i="4" s="1"/>
  <c r="FS490" i="2"/>
  <c r="FR490"/>
  <c r="FQ490"/>
  <c r="FP490"/>
  <c r="FO490"/>
  <c r="FN490"/>
  <c r="FM490"/>
  <c r="FL490"/>
  <c r="FK490"/>
  <c r="FJ490"/>
  <c r="FI490"/>
  <c r="FH490"/>
  <c r="FG490"/>
  <c r="FF490"/>
  <c r="FE490"/>
  <c r="FD490"/>
  <c r="FC490"/>
  <c r="FB490"/>
  <c r="FA490"/>
  <c r="EZ490"/>
  <c r="EY490"/>
  <c r="EX490"/>
  <c r="EW490"/>
  <c r="EV490"/>
  <c r="EU490"/>
  <c r="ET490"/>
  <c r="ES490"/>
  <c r="ER490"/>
  <c r="EQ490"/>
  <c r="EP490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CQ490"/>
  <c r="CP490"/>
  <c r="CO490"/>
  <c r="CN490"/>
  <c r="U490"/>
  <c r="L463" i="4" s="1"/>
  <c r="T490" i="2"/>
  <c r="CV490" s="1"/>
  <c r="C490"/>
  <c r="FS489"/>
  <c r="FR489"/>
  <c r="FQ489"/>
  <c r="FP489"/>
  <c r="FO489"/>
  <c r="FN489"/>
  <c r="FM489"/>
  <c r="FL489"/>
  <c r="FK489"/>
  <c r="FJ489"/>
  <c r="FI489"/>
  <c r="FH489"/>
  <c r="FG489"/>
  <c r="FF489"/>
  <c r="FE489"/>
  <c r="FD489"/>
  <c r="FC489"/>
  <c r="FB489"/>
  <c r="FA489"/>
  <c r="EZ489"/>
  <c r="EY489"/>
  <c r="EX489"/>
  <c r="EW489"/>
  <c r="EV489"/>
  <c r="EU489"/>
  <c r="ET489"/>
  <c r="ES489"/>
  <c r="ER489"/>
  <c r="EQ489"/>
  <c r="EP489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U489"/>
  <c r="L462" i="4" s="1"/>
  <c r="T489" i="2"/>
  <c r="CV489" s="1"/>
  <c r="C489"/>
  <c r="J462" i="4" s="1"/>
  <c r="FS488" i="2"/>
  <c r="FR488"/>
  <c r="FQ488"/>
  <c r="FP488"/>
  <c r="FO488"/>
  <c r="FN488"/>
  <c r="FM488"/>
  <c r="FL488"/>
  <c r="FK488"/>
  <c r="FJ488"/>
  <c r="FI488"/>
  <c r="FH488"/>
  <c r="FG488"/>
  <c r="FF488"/>
  <c r="FE488"/>
  <c r="FD488"/>
  <c r="FC488"/>
  <c r="FB488"/>
  <c r="FA488"/>
  <c r="EZ488"/>
  <c r="EY488"/>
  <c r="EX488"/>
  <c r="EW488"/>
  <c r="EV488"/>
  <c r="EU488"/>
  <c r="ET488"/>
  <c r="ES488"/>
  <c r="ER488"/>
  <c r="EQ488"/>
  <c r="EP488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U488"/>
  <c r="L461" i="4" s="1"/>
  <c r="T488" i="2"/>
  <c r="CV488" s="1"/>
  <c r="C488"/>
  <c r="J461" i="4" s="1"/>
  <c r="FS487" i="2"/>
  <c r="FR487"/>
  <c r="FQ487"/>
  <c r="FP487"/>
  <c r="FO487"/>
  <c r="FN487"/>
  <c r="FM487"/>
  <c r="FL487"/>
  <c r="FK487"/>
  <c r="FJ487"/>
  <c r="FI487"/>
  <c r="FH487"/>
  <c r="FG487"/>
  <c r="FF487"/>
  <c r="FE487"/>
  <c r="FD487"/>
  <c r="FC487"/>
  <c r="FB487"/>
  <c r="FA487"/>
  <c r="EZ487"/>
  <c r="EY487"/>
  <c r="EX487"/>
  <c r="EW487"/>
  <c r="EV487"/>
  <c r="EU487"/>
  <c r="ET487"/>
  <c r="ES487"/>
  <c r="ER487"/>
  <c r="EQ487"/>
  <c r="EP487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U487"/>
  <c r="L460" i="4" s="1"/>
  <c r="T487" i="2"/>
  <c r="CV487" s="1"/>
  <c r="C487"/>
  <c r="J460" i="4" s="1"/>
  <c r="FS486" i="2"/>
  <c r="FR486"/>
  <c r="FQ486"/>
  <c r="FP486"/>
  <c r="FO486"/>
  <c r="FN486"/>
  <c r="FM486"/>
  <c r="FL486"/>
  <c r="FK486"/>
  <c r="FJ486"/>
  <c r="FI486"/>
  <c r="FH486"/>
  <c r="FG486"/>
  <c r="FF486"/>
  <c r="FE486"/>
  <c r="FD486"/>
  <c r="FC486"/>
  <c r="FB486"/>
  <c r="FA486"/>
  <c r="EZ486"/>
  <c r="EY486"/>
  <c r="EX486"/>
  <c r="EW486"/>
  <c r="EV486"/>
  <c r="EU486"/>
  <c r="ET486"/>
  <c r="ES486"/>
  <c r="ER486"/>
  <c r="EQ486"/>
  <c r="EP486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CR486"/>
  <c r="CQ486"/>
  <c r="CP486"/>
  <c r="CO486"/>
  <c r="CN486"/>
  <c r="T486"/>
  <c r="CV486" s="1"/>
  <c r="C486"/>
  <c r="J459" i="4" s="1"/>
  <c r="FS485" i="2"/>
  <c r="FR485"/>
  <c r="FQ485"/>
  <c r="FP485"/>
  <c r="FO485"/>
  <c r="FN485"/>
  <c r="FM485"/>
  <c r="FL485"/>
  <c r="FK485"/>
  <c r="FJ485"/>
  <c r="FI485"/>
  <c r="FH485"/>
  <c r="FG485"/>
  <c r="FF485"/>
  <c r="FE485"/>
  <c r="FD485"/>
  <c r="FC485"/>
  <c r="FB485"/>
  <c r="FA485"/>
  <c r="EZ485"/>
  <c r="EY485"/>
  <c r="EX485"/>
  <c r="EW485"/>
  <c r="EV485"/>
  <c r="EU485"/>
  <c r="ET485"/>
  <c r="ES485"/>
  <c r="ER485"/>
  <c r="EQ485"/>
  <c r="EP485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CQ485"/>
  <c r="CP485"/>
  <c r="CO485"/>
  <c r="CN485"/>
  <c r="T485"/>
  <c r="CV485" s="1"/>
  <c r="C485"/>
  <c r="J458" i="4" s="1"/>
  <c r="FS484" i="2"/>
  <c r="FR484"/>
  <c r="FQ484"/>
  <c r="FP484"/>
  <c r="FO484"/>
  <c r="FN484"/>
  <c r="FM484"/>
  <c r="FL484"/>
  <c r="FK484"/>
  <c r="FJ484"/>
  <c r="FI484"/>
  <c r="FH484"/>
  <c r="FG484"/>
  <c r="FF484"/>
  <c r="FE484"/>
  <c r="FD484"/>
  <c r="FC484"/>
  <c r="FB484"/>
  <c r="FA484"/>
  <c r="EZ484"/>
  <c r="EY484"/>
  <c r="EX484"/>
  <c r="EW484"/>
  <c r="EV484"/>
  <c r="EU484"/>
  <c r="ET484"/>
  <c r="ES484"/>
  <c r="ER484"/>
  <c r="EQ484"/>
  <c r="EP484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CQ484"/>
  <c r="CP484"/>
  <c r="CO484"/>
  <c r="CN484"/>
  <c r="U484"/>
  <c r="CR483" s="1"/>
  <c r="T484"/>
  <c r="CV484" s="1"/>
  <c r="C484"/>
  <c r="J457" i="4" s="1"/>
  <c r="FS483" i="2"/>
  <c r="FR483"/>
  <c r="FQ483"/>
  <c r="FP483"/>
  <c r="FO483"/>
  <c r="FN483"/>
  <c r="FM483"/>
  <c r="FL483"/>
  <c r="FK483"/>
  <c r="FJ483"/>
  <c r="FI483"/>
  <c r="FH483"/>
  <c r="FG483"/>
  <c r="FF483"/>
  <c r="FE483"/>
  <c r="FD483"/>
  <c r="FC483"/>
  <c r="FB483"/>
  <c r="FA483"/>
  <c r="EZ483"/>
  <c r="EY483"/>
  <c r="EX483"/>
  <c r="EW483"/>
  <c r="EV483"/>
  <c r="EU483"/>
  <c r="ET483"/>
  <c r="ES483"/>
  <c r="ER483"/>
  <c r="EQ483"/>
  <c r="EP483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CQ483"/>
  <c r="CP483"/>
  <c r="CO483"/>
  <c r="CN483"/>
  <c r="T483"/>
  <c r="CV483" s="1"/>
  <c r="C483"/>
  <c r="J456" i="4" s="1"/>
  <c r="FS482" i="2"/>
  <c r="FR482"/>
  <c r="FQ482"/>
  <c r="FP482"/>
  <c r="FO482"/>
  <c r="FN482"/>
  <c r="FM482"/>
  <c r="FL482"/>
  <c r="FK482"/>
  <c r="FJ482"/>
  <c r="FI482"/>
  <c r="FH482"/>
  <c r="FG482"/>
  <c r="FF482"/>
  <c r="FE482"/>
  <c r="FD482"/>
  <c r="FC482"/>
  <c r="FB482"/>
  <c r="FA482"/>
  <c r="EZ482"/>
  <c r="EY482"/>
  <c r="EX482"/>
  <c r="EW482"/>
  <c r="EV482"/>
  <c r="EU482"/>
  <c r="ET482"/>
  <c r="ES482"/>
  <c r="ER482"/>
  <c r="EQ482"/>
  <c r="EP482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CQ482"/>
  <c r="CP482"/>
  <c r="CO482"/>
  <c r="CN482"/>
  <c r="T482"/>
  <c r="CV482" s="1"/>
  <c r="C482"/>
  <c r="J455" i="4" s="1"/>
  <c r="FS481" i="2"/>
  <c r="FR481"/>
  <c r="FQ481"/>
  <c r="FP481"/>
  <c r="FO481"/>
  <c r="FN481"/>
  <c r="FM481"/>
  <c r="FL481"/>
  <c r="FK481"/>
  <c r="FJ481"/>
  <c r="FI481"/>
  <c r="FH481"/>
  <c r="FG481"/>
  <c r="FF481"/>
  <c r="FE481"/>
  <c r="FD481"/>
  <c r="FC481"/>
  <c r="FB481"/>
  <c r="FA481"/>
  <c r="EZ481"/>
  <c r="EY481"/>
  <c r="EX481"/>
  <c r="EW481"/>
  <c r="EV481"/>
  <c r="EU481"/>
  <c r="ET481"/>
  <c r="ES481"/>
  <c r="ER481"/>
  <c r="EQ481"/>
  <c r="EP481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CQ481"/>
  <c r="CP481"/>
  <c r="CO481"/>
  <c r="CN481"/>
  <c r="U481"/>
  <c r="M480" i="1" s="1"/>
  <c r="T481" i="2"/>
  <c r="CV481" s="1"/>
  <c r="C481"/>
  <c r="J454" i="4" s="1"/>
  <c r="FS480" i="2"/>
  <c r="FR480"/>
  <c r="FQ480"/>
  <c r="FP480"/>
  <c r="FO480"/>
  <c r="FN480"/>
  <c r="FM480"/>
  <c r="FL480"/>
  <c r="FK480"/>
  <c r="FJ480"/>
  <c r="FI480"/>
  <c r="FH480"/>
  <c r="FG480"/>
  <c r="FF480"/>
  <c r="FE480"/>
  <c r="FD480"/>
  <c r="FC480"/>
  <c r="FB480"/>
  <c r="FA480"/>
  <c r="EZ480"/>
  <c r="EY480"/>
  <c r="EX480"/>
  <c r="EW480"/>
  <c r="EV480"/>
  <c r="EU480"/>
  <c r="ET480"/>
  <c r="ES480"/>
  <c r="ER480"/>
  <c r="EQ480"/>
  <c r="EP480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U480"/>
  <c r="L453" i="4" s="1"/>
  <c r="T480" i="2"/>
  <c r="CV480" s="1"/>
  <c r="C480"/>
  <c r="J453" i="4" s="1"/>
  <c r="FS479" i="2"/>
  <c r="FR479"/>
  <c r="FQ479"/>
  <c r="FP479"/>
  <c r="FO479"/>
  <c r="FN479"/>
  <c r="FM479"/>
  <c r="FL479"/>
  <c r="FK479"/>
  <c r="FJ479"/>
  <c r="FI479"/>
  <c r="FH479"/>
  <c r="FG479"/>
  <c r="FF479"/>
  <c r="FE479"/>
  <c r="FD479"/>
  <c r="FC479"/>
  <c r="FB479"/>
  <c r="FA479"/>
  <c r="EZ479"/>
  <c r="EY479"/>
  <c r="EX479"/>
  <c r="EW479"/>
  <c r="EV479"/>
  <c r="EU479"/>
  <c r="ET479"/>
  <c r="ES479"/>
  <c r="ER479"/>
  <c r="EQ479"/>
  <c r="EP479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U479"/>
  <c r="L452" i="4" s="1"/>
  <c r="T479" i="2"/>
  <c r="CV479" s="1"/>
  <c r="C479"/>
  <c r="J452" i="4" s="1"/>
  <c r="FS478" i="2"/>
  <c r="FR478"/>
  <c r="FQ478"/>
  <c r="FP478"/>
  <c r="FO478"/>
  <c r="FN478"/>
  <c r="FM478"/>
  <c r="FL478"/>
  <c r="FK478"/>
  <c r="FJ478"/>
  <c r="FI478"/>
  <c r="FH478"/>
  <c r="FG478"/>
  <c r="FF478"/>
  <c r="FE478"/>
  <c r="FD478"/>
  <c r="FC478"/>
  <c r="FB478"/>
  <c r="FA478"/>
  <c r="EZ478"/>
  <c r="EY478"/>
  <c r="EX478"/>
  <c r="EW478"/>
  <c r="EV478"/>
  <c r="EU478"/>
  <c r="ET478"/>
  <c r="ES478"/>
  <c r="ER478"/>
  <c r="EQ478"/>
  <c r="EP478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U478"/>
  <c r="L451" i="4" s="1"/>
  <c r="T478" i="2"/>
  <c r="CV478" s="1"/>
  <c r="C478"/>
  <c r="J451" i="4" s="1"/>
  <c r="B297" i="1"/>
  <c r="H297" s="1"/>
  <c r="J297" s="1"/>
  <c r="B285"/>
  <c r="H285" s="1"/>
  <c r="J285" s="1"/>
  <c r="FS298" i="2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C298"/>
  <c r="J292" i="4" s="1"/>
  <c r="FS286" i="2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R286"/>
  <c r="CQ286"/>
  <c r="CP286"/>
  <c r="CO286"/>
  <c r="CN286"/>
  <c r="B501" i="1"/>
  <c r="B500"/>
  <c r="B499"/>
  <c r="B498"/>
  <c r="B497"/>
  <c r="B496"/>
  <c r="B495"/>
  <c r="B476"/>
  <c r="B475"/>
  <c r="B474"/>
  <c r="B473"/>
  <c r="B472"/>
  <c r="B471"/>
  <c r="B470"/>
  <c r="B469"/>
  <c r="B468"/>
  <c r="B221"/>
  <c r="H221" s="1"/>
  <c r="J221" s="1"/>
  <c r="B220"/>
  <c r="FS221" i="2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Q220"/>
  <c r="CP220"/>
  <c r="CO220"/>
  <c r="CN220"/>
  <c r="C502"/>
  <c r="J475" i="4" s="1"/>
  <c r="C501" i="2"/>
  <c r="J474" i="4" s="1"/>
  <c r="C500" i="2"/>
  <c r="J473" i="4" s="1"/>
  <c r="C499" i="2"/>
  <c r="J472" i="4" s="1"/>
  <c r="C498" i="2"/>
  <c r="J471" i="4" s="1"/>
  <c r="C497" i="2"/>
  <c r="J470" i="4" s="1"/>
  <c r="C496" i="2"/>
  <c r="J469" i="4" s="1"/>
  <c r="C477" i="2"/>
  <c r="J450" i="4" s="1"/>
  <c r="C476" i="2"/>
  <c r="J449" i="4" s="1"/>
  <c r="C475" i="2"/>
  <c r="J448" i="4" s="1"/>
  <c r="C474" i="2"/>
  <c r="J447" i="4" s="1"/>
  <c r="C473" i="2"/>
  <c r="J446" i="4" s="1"/>
  <c r="C472" i="2"/>
  <c r="J445" i="4" s="1"/>
  <c r="C471" i="2"/>
  <c r="J444" i="4" s="1"/>
  <c r="C470" i="2"/>
  <c r="J443" i="4" s="1"/>
  <c r="C469" i="2"/>
  <c r="H468" i="1" s="1"/>
  <c r="J468" s="1"/>
  <c r="U502" i="2"/>
  <c r="L475" i="4" s="1"/>
  <c r="U501" i="2"/>
  <c r="L474" i="4" s="1"/>
  <c r="U500" i="2"/>
  <c r="L473" i="4" s="1"/>
  <c r="U497" i="2"/>
  <c r="L470" i="4" s="1"/>
  <c r="U496" i="2"/>
  <c r="L469" i="4" s="1"/>
  <c r="U475" i="2"/>
  <c r="L448" i="4" s="1"/>
  <c r="U472" i="2"/>
  <c r="L445" i="4" s="1"/>
  <c r="U471" i="2"/>
  <c r="L444" i="4" s="1"/>
  <c r="U470" i="2"/>
  <c r="L443" i="4" s="1"/>
  <c r="U469" i="2"/>
  <c r="L442" i="4" s="1"/>
  <c r="T470" i="2"/>
  <c r="CV470" s="1"/>
  <c r="T502"/>
  <c r="CV502" s="1"/>
  <c r="T501"/>
  <c r="CV501" s="1"/>
  <c r="T500"/>
  <c r="CV500" s="1"/>
  <c r="T499"/>
  <c r="CV499" s="1"/>
  <c r="T498"/>
  <c r="CV498" s="1"/>
  <c r="T497"/>
  <c r="CV497" s="1"/>
  <c r="T496"/>
  <c r="CV496" s="1"/>
  <c r="T477"/>
  <c r="CV477" s="1"/>
  <c r="T476"/>
  <c r="CV476" s="1"/>
  <c r="T475"/>
  <c r="CV475" s="1"/>
  <c r="T474"/>
  <c r="CV474" s="1"/>
  <c r="T473"/>
  <c r="CV473" s="1"/>
  <c r="T472"/>
  <c r="CV472" s="1"/>
  <c r="T471"/>
  <c r="CV471" s="1"/>
  <c r="T469"/>
  <c r="CV469" s="1"/>
  <c r="B311" i="1"/>
  <c r="H311" s="1"/>
  <c r="J311" s="1"/>
  <c r="B310"/>
  <c r="U312" i="2"/>
  <c r="L305" i="4" s="1"/>
  <c r="FS312" i="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V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V311"/>
  <c r="B309" i="1"/>
  <c r="H309" s="1"/>
  <c r="J309" s="1"/>
  <c r="FS310" i="2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V310"/>
  <c r="B315" i="1"/>
  <c r="I315" s="1"/>
  <c r="K315" s="1"/>
  <c r="FS316" i="2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V316"/>
  <c r="U254"/>
  <c r="L251" i="4" s="1"/>
  <c r="B246" i="1"/>
  <c r="H246" s="1"/>
  <c r="J246" s="1"/>
  <c r="FS246" i="2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R246"/>
  <c r="CQ246"/>
  <c r="CP246"/>
  <c r="CO246"/>
  <c r="CN246"/>
  <c r="B254" i="1"/>
  <c r="H254" s="1"/>
  <c r="J254" s="1"/>
  <c r="FS254" i="2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R254"/>
  <c r="CQ254"/>
  <c r="CP254"/>
  <c r="CO254"/>
  <c r="CN254"/>
  <c r="B314" i="1"/>
  <c r="H314" s="1"/>
  <c r="J314" s="1"/>
  <c r="B313"/>
  <c r="B312"/>
  <c r="H312" s="1"/>
  <c r="J312" s="1"/>
  <c r="FS315" i="2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V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V314"/>
  <c r="U314"/>
  <c r="L307" i="4" s="1"/>
  <c r="FS313" i="2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V313"/>
  <c r="U313"/>
  <c r="L306" i="4" s="1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O121"/>
  <c r="DN121"/>
  <c r="DM121"/>
  <c r="DL121"/>
  <c r="DK121"/>
  <c r="DJ121"/>
  <c r="DI121"/>
  <c r="DG121"/>
  <c r="DE121"/>
  <c r="DD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O120"/>
  <c r="DN120"/>
  <c r="DM120"/>
  <c r="DL120"/>
  <c r="DK120"/>
  <c r="DJ120"/>
  <c r="DI120"/>
  <c r="DG120"/>
  <c r="DE120"/>
  <c r="DD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O119"/>
  <c r="DN119"/>
  <c r="DM119"/>
  <c r="DL119"/>
  <c r="DK119"/>
  <c r="DJ119"/>
  <c r="DI119"/>
  <c r="DG119"/>
  <c r="DE119"/>
  <c r="DD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O118"/>
  <c r="DN118"/>
  <c r="DM118"/>
  <c r="DL118"/>
  <c r="DK118"/>
  <c r="DJ118"/>
  <c r="DI118"/>
  <c r="DG118"/>
  <c r="DE118"/>
  <c r="DD118"/>
  <c r="M243" i="1" l="1"/>
  <c r="I243"/>
  <c r="K243" s="1"/>
  <c r="H489"/>
  <c r="J489" s="1"/>
  <c r="M244"/>
  <c r="I244"/>
  <c r="K244" s="1"/>
  <c r="I489"/>
  <c r="K489" s="1"/>
  <c r="M245"/>
  <c r="I245"/>
  <c r="K245" s="1"/>
  <c r="M362"/>
  <c r="M360"/>
  <c r="M354"/>
  <c r="M352"/>
  <c r="M350"/>
  <c r="M358"/>
  <c r="M366"/>
  <c r="M348"/>
  <c r="M356"/>
  <c r="M364"/>
  <c r="M349"/>
  <c r="M351"/>
  <c r="M353"/>
  <c r="M355"/>
  <c r="M357"/>
  <c r="M359"/>
  <c r="M361"/>
  <c r="M363"/>
  <c r="M365"/>
  <c r="M367"/>
  <c r="I349"/>
  <c r="K349" s="1"/>
  <c r="I351"/>
  <c r="K351" s="1"/>
  <c r="I353"/>
  <c r="K353" s="1"/>
  <c r="I355"/>
  <c r="K355" s="1"/>
  <c r="I357"/>
  <c r="K357" s="1"/>
  <c r="I359"/>
  <c r="K359" s="1"/>
  <c r="I361"/>
  <c r="K361" s="1"/>
  <c r="I363"/>
  <c r="K363" s="1"/>
  <c r="I365"/>
  <c r="K365" s="1"/>
  <c r="I367"/>
  <c r="K367" s="1"/>
  <c r="I348"/>
  <c r="K348" s="1"/>
  <c r="I350"/>
  <c r="K350" s="1"/>
  <c r="I352"/>
  <c r="K352" s="1"/>
  <c r="I354"/>
  <c r="K354" s="1"/>
  <c r="I356"/>
  <c r="K356" s="1"/>
  <c r="I358"/>
  <c r="K358" s="1"/>
  <c r="I360"/>
  <c r="K360" s="1"/>
  <c r="I362"/>
  <c r="K362" s="1"/>
  <c r="I364"/>
  <c r="K364" s="1"/>
  <c r="I366"/>
  <c r="K366" s="1"/>
  <c r="CU488" i="2"/>
  <c r="CU357"/>
  <c r="CU360"/>
  <c r="CU361"/>
  <c r="CU365"/>
  <c r="CU479"/>
  <c r="CU351"/>
  <c r="CU287"/>
  <c r="CU363"/>
  <c r="CU255"/>
  <c r="CU353"/>
  <c r="CU364"/>
  <c r="CU368"/>
  <c r="CU349"/>
  <c r="CU356"/>
  <c r="CU352"/>
  <c r="CU367"/>
  <c r="CU256"/>
  <c r="CU359"/>
  <c r="CU355"/>
  <c r="CU299"/>
  <c r="CU362"/>
  <c r="CU366"/>
  <c r="CU358"/>
  <c r="I298" i="1"/>
  <c r="K298" s="1"/>
  <c r="CU350" i="2"/>
  <c r="M298" i="1"/>
  <c r="M286"/>
  <c r="I286"/>
  <c r="K286" s="1"/>
  <c r="K292" i="4"/>
  <c r="M255" i="1"/>
  <c r="I255"/>
  <c r="K255" s="1"/>
  <c r="M481" i="4"/>
  <c r="M482"/>
  <c r="M483"/>
  <c r="M484"/>
  <c r="M485"/>
  <c r="M210"/>
  <c r="M286"/>
  <c r="M314"/>
  <c r="M315"/>
  <c r="M316"/>
  <c r="M317"/>
  <c r="M320"/>
  <c r="M321"/>
  <c r="M322"/>
  <c r="M323"/>
  <c r="M350"/>
  <c r="M351"/>
  <c r="M352"/>
  <c r="M353"/>
  <c r="M356"/>
  <c r="M357"/>
  <c r="M358"/>
  <c r="M359"/>
  <c r="M386"/>
  <c r="M387"/>
  <c r="M388"/>
  <c r="M389"/>
  <c r="M392"/>
  <c r="M393"/>
  <c r="M394"/>
  <c r="M395"/>
  <c r="K464"/>
  <c r="H483" i="1"/>
  <c r="J483" s="1"/>
  <c r="H493"/>
  <c r="J493" s="1"/>
  <c r="H479"/>
  <c r="J479" s="1"/>
  <c r="K467" i="4"/>
  <c r="H487" i="1"/>
  <c r="J487" s="1"/>
  <c r="M132" i="4"/>
  <c r="M461"/>
  <c r="M133"/>
  <c r="M246"/>
  <c r="M285"/>
  <c r="M466"/>
  <c r="M247"/>
  <c r="M471"/>
  <c r="M475"/>
  <c r="M422"/>
  <c r="M423"/>
  <c r="M424"/>
  <c r="M425"/>
  <c r="M428"/>
  <c r="M429"/>
  <c r="M430"/>
  <c r="M431"/>
  <c r="M458"/>
  <c r="N93"/>
  <c r="M168"/>
  <c r="M169"/>
  <c r="M174"/>
  <c r="M175"/>
  <c r="M211"/>
  <c r="M278"/>
  <c r="M467"/>
  <c r="N69"/>
  <c r="M279"/>
  <c r="M287"/>
  <c r="M138"/>
  <c r="M280"/>
  <c r="N375"/>
  <c r="M459"/>
  <c r="M139"/>
  <c r="M281"/>
  <c r="M464"/>
  <c r="M240"/>
  <c r="M460"/>
  <c r="N75"/>
  <c r="N87"/>
  <c r="M204"/>
  <c r="M205"/>
  <c r="M241"/>
  <c r="M465"/>
  <c r="M284"/>
  <c r="CU481" i="2"/>
  <c r="N25" i="4"/>
  <c r="N97"/>
  <c r="N169"/>
  <c r="N281"/>
  <c r="N317"/>
  <c r="N353"/>
  <c r="N389"/>
  <c r="N425"/>
  <c r="K465"/>
  <c r="K466"/>
  <c r="H477" i="1"/>
  <c r="J477" s="1"/>
  <c r="H485"/>
  <c r="J485" s="1"/>
  <c r="N23" i="4"/>
  <c r="N95"/>
  <c r="M128"/>
  <c r="M129"/>
  <c r="M130"/>
  <c r="M131"/>
  <c r="M164"/>
  <c r="M165"/>
  <c r="M166"/>
  <c r="M167"/>
  <c r="N167"/>
  <c r="M200"/>
  <c r="M201"/>
  <c r="M202"/>
  <c r="M203"/>
  <c r="N203"/>
  <c r="M236"/>
  <c r="M237"/>
  <c r="M238"/>
  <c r="M239"/>
  <c r="M276"/>
  <c r="M277"/>
  <c r="M312"/>
  <c r="M313"/>
  <c r="N313"/>
  <c r="M348"/>
  <c r="M349"/>
  <c r="N349"/>
  <c r="N357"/>
  <c r="M384"/>
  <c r="M385"/>
  <c r="N385"/>
  <c r="M420"/>
  <c r="M421"/>
  <c r="N421"/>
  <c r="M456"/>
  <c r="M457"/>
  <c r="K462"/>
  <c r="K463"/>
  <c r="J465"/>
  <c r="M472"/>
  <c r="M476"/>
  <c r="M477"/>
  <c r="M478"/>
  <c r="M479"/>
  <c r="M480"/>
  <c r="N480"/>
  <c r="N19"/>
  <c r="N91"/>
  <c r="M126"/>
  <c r="M127"/>
  <c r="M162"/>
  <c r="M163"/>
  <c r="M198"/>
  <c r="M199"/>
  <c r="N199"/>
  <c r="M234"/>
  <c r="M235"/>
  <c r="M272"/>
  <c r="M273"/>
  <c r="M274"/>
  <c r="M275"/>
  <c r="M308"/>
  <c r="M309"/>
  <c r="M310"/>
  <c r="M311"/>
  <c r="N311"/>
  <c r="M344"/>
  <c r="M345"/>
  <c r="M346"/>
  <c r="M347"/>
  <c r="N347"/>
  <c r="M380"/>
  <c r="M381"/>
  <c r="M382"/>
  <c r="M383"/>
  <c r="N383"/>
  <c r="M416"/>
  <c r="M417"/>
  <c r="M418"/>
  <c r="M419"/>
  <c r="N419"/>
  <c r="M452"/>
  <c r="M453"/>
  <c r="M454"/>
  <c r="M455"/>
  <c r="L457"/>
  <c r="K458"/>
  <c r="K459"/>
  <c r="K460"/>
  <c r="K461"/>
  <c r="N461" s="1"/>
  <c r="J463"/>
  <c r="H484" i="1"/>
  <c r="J484" s="1"/>
  <c r="CU487" i="2"/>
  <c r="CU491"/>
  <c r="N17" i="4"/>
  <c r="N89"/>
  <c r="M122"/>
  <c r="M123"/>
  <c r="M124"/>
  <c r="M125"/>
  <c r="M158"/>
  <c r="M159"/>
  <c r="M160"/>
  <c r="M161"/>
  <c r="M194"/>
  <c r="M195"/>
  <c r="M196"/>
  <c r="M197"/>
  <c r="N197"/>
  <c r="M230"/>
  <c r="M231"/>
  <c r="M232"/>
  <c r="M233"/>
  <c r="M270"/>
  <c r="M271"/>
  <c r="M306"/>
  <c r="M307"/>
  <c r="N307"/>
  <c r="M342"/>
  <c r="M343"/>
  <c r="N343"/>
  <c r="M378"/>
  <c r="M379"/>
  <c r="N379"/>
  <c r="M414"/>
  <c r="M415"/>
  <c r="N415"/>
  <c r="M450"/>
  <c r="M451"/>
  <c r="L454"/>
  <c r="K456"/>
  <c r="K457"/>
  <c r="H490" i="1"/>
  <c r="J490" s="1"/>
  <c r="CU493" i="2"/>
  <c r="N13" i="4"/>
  <c r="N85"/>
  <c r="M120"/>
  <c r="M121"/>
  <c r="N121"/>
  <c r="M156"/>
  <c r="M157"/>
  <c r="N157"/>
  <c r="M192"/>
  <c r="M193"/>
  <c r="M228"/>
  <c r="M229"/>
  <c r="M266"/>
  <c r="M267"/>
  <c r="M268"/>
  <c r="M269"/>
  <c r="N269"/>
  <c r="M302"/>
  <c r="M303"/>
  <c r="M304"/>
  <c r="M305"/>
  <c r="N305"/>
  <c r="M338"/>
  <c r="M339"/>
  <c r="M340"/>
  <c r="M341"/>
  <c r="N341"/>
  <c r="M374"/>
  <c r="M375"/>
  <c r="M376"/>
  <c r="M377"/>
  <c r="N377"/>
  <c r="M410"/>
  <c r="M411"/>
  <c r="M412"/>
  <c r="M413"/>
  <c r="N413"/>
  <c r="M446"/>
  <c r="M447"/>
  <c r="M448"/>
  <c r="M449"/>
  <c r="K452"/>
  <c r="N452" s="1"/>
  <c r="K453"/>
  <c r="K454"/>
  <c r="N454" s="1"/>
  <c r="K455"/>
  <c r="M473"/>
  <c r="I483" i="1"/>
  <c r="K483" s="1"/>
  <c r="CU495" i="2"/>
  <c r="N11" i="4"/>
  <c r="N83"/>
  <c r="N88"/>
  <c r="M116"/>
  <c r="M117"/>
  <c r="M118"/>
  <c r="M119"/>
  <c r="N119"/>
  <c r="M152"/>
  <c r="M153"/>
  <c r="M154"/>
  <c r="M155"/>
  <c r="N155"/>
  <c r="M188"/>
  <c r="M189"/>
  <c r="M190"/>
  <c r="M191"/>
  <c r="N191"/>
  <c r="M224"/>
  <c r="M225"/>
  <c r="M226"/>
  <c r="M227"/>
  <c r="M264"/>
  <c r="M265"/>
  <c r="M300"/>
  <c r="M301"/>
  <c r="M336"/>
  <c r="M337"/>
  <c r="N337"/>
  <c r="M372"/>
  <c r="M373"/>
  <c r="N373"/>
  <c r="N381"/>
  <c r="M408"/>
  <c r="M409"/>
  <c r="N409"/>
  <c r="M444"/>
  <c r="M445"/>
  <c r="K450"/>
  <c r="K451"/>
  <c r="N451" s="1"/>
  <c r="H482" i="1"/>
  <c r="J482" s="1"/>
  <c r="N7" i="4"/>
  <c r="N79"/>
  <c r="N82"/>
  <c r="M114"/>
  <c r="M115"/>
  <c r="N115"/>
  <c r="M150"/>
  <c r="M151"/>
  <c r="N151"/>
  <c r="M186"/>
  <c r="M187"/>
  <c r="M222"/>
  <c r="M223"/>
  <c r="M258"/>
  <c r="M259"/>
  <c r="M260"/>
  <c r="M261"/>
  <c r="M262"/>
  <c r="M263"/>
  <c r="N263"/>
  <c r="M296"/>
  <c r="M297"/>
  <c r="M298"/>
  <c r="M299"/>
  <c r="M332"/>
  <c r="M333"/>
  <c r="M334"/>
  <c r="M335"/>
  <c r="N335"/>
  <c r="M368"/>
  <c r="M369"/>
  <c r="M370"/>
  <c r="M371"/>
  <c r="N371"/>
  <c r="M404"/>
  <c r="M405"/>
  <c r="M406"/>
  <c r="M407"/>
  <c r="N407"/>
  <c r="M440"/>
  <c r="M441"/>
  <c r="M442"/>
  <c r="M443"/>
  <c r="K446"/>
  <c r="K447"/>
  <c r="K448"/>
  <c r="K449"/>
  <c r="H481" i="1"/>
  <c r="J481" s="1"/>
  <c r="M489"/>
  <c r="N5" i="4"/>
  <c r="N77"/>
  <c r="M110"/>
  <c r="M111"/>
  <c r="M112"/>
  <c r="M113"/>
  <c r="N113"/>
  <c r="M146"/>
  <c r="M147"/>
  <c r="M148"/>
  <c r="M149"/>
  <c r="N149"/>
  <c r="M182"/>
  <c r="M183"/>
  <c r="M184"/>
  <c r="M185"/>
  <c r="M218"/>
  <c r="M219"/>
  <c r="M220"/>
  <c r="M221"/>
  <c r="N221"/>
  <c r="M254"/>
  <c r="M255"/>
  <c r="M256"/>
  <c r="M257"/>
  <c r="N257"/>
  <c r="M294"/>
  <c r="M295"/>
  <c r="M330"/>
  <c r="M331"/>
  <c r="N331"/>
  <c r="M366"/>
  <c r="M367"/>
  <c r="N367"/>
  <c r="M402"/>
  <c r="M403"/>
  <c r="N403"/>
  <c r="M438"/>
  <c r="M439"/>
  <c r="N439"/>
  <c r="K444"/>
  <c r="N444" s="1"/>
  <c r="K445"/>
  <c r="N445" s="1"/>
  <c r="M469"/>
  <c r="M470"/>
  <c r="M474"/>
  <c r="H488" i="1"/>
  <c r="J488" s="1"/>
  <c r="H494"/>
  <c r="J494" s="1"/>
  <c r="CU490" i="2"/>
  <c r="M37" i="4"/>
  <c r="N37"/>
  <c r="M72"/>
  <c r="N73"/>
  <c r="N81"/>
  <c r="M108"/>
  <c r="M109"/>
  <c r="N109"/>
  <c r="M144"/>
  <c r="M145"/>
  <c r="N145"/>
  <c r="M180"/>
  <c r="M181"/>
  <c r="M216"/>
  <c r="M217"/>
  <c r="M252"/>
  <c r="M253"/>
  <c r="N253"/>
  <c r="M290"/>
  <c r="M291"/>
  <c r="M292"/>
  <c r="M293"/>
  <c r="N293"/>
  <c r="M326"/>
  <c r="M327"/>
  <c r="M328"/>
  <c r="M329"/>
  <c r="N329"/>
  <c r="M362"/>
  <c r="M363"/>
  <c r="M364"/>
  <c r="M365"/>
  <c r="N365"/>
  <c r="M398"/>
  <c r="M399"/>
  <c r="M400"/>
  <c r="M401"/>
  <c r="N401"/>
  <c r="M434"/>
  <c r="M435"/>
  <c r="M436"/>
  <c r="M437"/>
  <c r="N437"/>
  <c r="K442"/>
  <c r="K443"/>
  <c r="N443" s="1"/>
  <c r="H480" i="1"/>
  <c r="J480" s="1"/>
  <c r="I487"/>
  <c r="K487" s="1"/>
  <c r="I493"/>
  <c r="K493" s="1"/>
  <c r="N35" i="4"/>
  <c r="N71"/>
  <c r="M107"/>
  <c r="N107"/>
  <c r="M140"/>
  <c r="M141"/>
  <c r="M142"/>
  <c r="M143"/>
  <c r="N143"/>
  <c r="M176"/>
  <c r="M177"/>
  <c r="M178"/>
  <c r="M179"/>
  <c r="M212"/>
  <c r="M213"/>
  <c r="M214"/>
  <c r="M215"/>
  <c r="M248"/>
  <c r="M249"/>
  <c r="M250"/>
  <c r="M251"/>
  <c r="N251"/>
  <c r="N259"/>
  <c r="M288"/>
  <c r="M289"/>
  <c r="M324"/>
  <c r="M325"/>
  <c r="N325"/>
  <c r="M360"/>
  <c r="M361"/>
  <c r="N361"/>
  <c r="N369"/>
  <c r="M396"/>
  <c r="M397"/>
  <c r="N397"/>
  <c r="M432"/>
  <c r="M433"/>
  <c r="N433"/>
  <c r="J442"/>
  <c r="M468"/>
  <c r="K469"/>
  <c r="N469" s="1"/>
  <c r="CU489" i="2"/>
  <c r="CU492"/>
  <c r="N31" i="4"/>
  <c r="N67"/>
  <c r="N103"/>
  <c r="N175"/>
  <c r="N323"/>
  <c r="N359"/>
  <c r="N395"/>
  <c r="N431"/>
  <c r="I479" i="1"/>
  <c r="K479" s="1"/>
  <c r="M487"/>
  <c r="CU494" i="2"/>
  <c r="N29" i="4"/>
  <c r="N101"/>
  <c r="M134"/>
  <c r="M135"/>
  <c r="M136"/>
  <c r="M137"/>
  <c r="M170"/>
  <c r="M171"/>
  <c r="M172"/>
  <c r="M173"/>
  <c r="N173"/>
  <c r="M206"/>
  <c r="M207"/>
  <c r="M208"/>
  <c r="M209"/>
  <c r="M242"/>
  <c r="M243"/>
  <c r="M244"/>
  <c r="M245"/>
  <c r="M282"/>
  <c r="M283"/>
  <c r="M318"/>
  <c r="M319"/>
  <c r="N319"/>
  <c r="M354"/>
  <c r="M355"/>
  <c r="N355"/>
  <c r="N363"/>
  <c r="M390"/>
  <c r="M391"/>
  <c r="N391"/>
  <c r="M426"/>
  <c r="M427"/>
  <c r="N427"/>
  <c r="M462"/>
  <c r="M463"/>
  <c r="L466"/>
  <c r="K468"/>
  <c r="H478" i="1"/>
  <c r="J478" s="1"/>
  <c r="H486"/>
  <c r="J486" s="1"/>
  <c r="H492"/>
  <c r="J492" s="1"/>
  <c r="K475" i="4"/>
  <c r="N475" s="1"/>
  <c r="K470"/>
  <c r="N470" s="1"/>
  <c r="K471"/>
  <c r="K472"/>
  <c r="K473"/>
  <c r="N473" s="1"/>
  <c r="K474"/>
  <c r="N474" s="1"/>
  <c r="M477" i="1"/>
  <c r="I477"/>
  <c r="K477" s="1"/>
  <c r="I481"/>
  <c r="K481" s="1"/>
  <c r="I485"/>
  <c r="K485" s="1"/>
  <c r="M479"/>
  <c r="M483"/>
  <c r="M486"/>
  <c r="M488"/>
  <c r="M492"/>
  <c r="I486"/>
  <c r="K486" s="1"/>
  <c r="I488"/>
  <c r="K488" s="1"/>
  <c r="I490"/>
  <c r="K490" s="1"/>
  <c r="I492"/>
  <c r="K492" s="1"/>
  <c r="I494"/>
  <c r="K494" s="1"/>
  <c r="M478"/>
  <c r="I496"/>
  <c r="K496" s="1"/>
  <c r="I478"/>
  <c r="K478" s="1"/>
  <c r="I480"/>
  <c r="K480" s="1"/>
  <c r="I482"/>
  <c r="K482" s="1"/>
  <c r="I484"/>
  <c r="K484" s="1"/>
  <c r="N479" i="4"/>
  <c r="N485"/>
  <c r="N478"/>
  <c r="N484"/>
  <c r="N477"/>
  <c r="N483"/>
  <c r="N476"/>
  <c r="N482"/>
  <c r="N481"/>
  <c r="N4"/>
  <c r="N10"/>
  <c r="N16"/>
  <c r="N22"/>
  <c r="N28"/>
  <c r="N34"/>
  <c r="N70"/>
  <c r="N76"/>
  <c r="N94"/>
  <c r="N100"/>
  <c r="N106"/>
  <c r="N112"/>
  <c r="N118"/>
  <c r="N142"/>
  <c r="N148"/>
  <c r="N154"/>
  <c r="N160"/>
  <c r="N172"/>
  <c r="N202"/>
  <c r="N220"/>
  <c r="N244"/>
  <c r="N256"/>
  <c r="N262"/>
  <c r="N268"/>
  <c r="N292"/>
  <c r="N304"/>
  <c r="N310"/>
  <c r="N316"/>
  <c r="N322"/>
  <c r="N328"/>
  <c r="N334"/>
  <c r="N340"/>
  <c r="N346"/>
  <c r="N352"/>
  <c r="N358"/>
  <c r="N364"/>
  <c r="N370"/>
  <c r="N376"/>
  <c r="N382"/>
  <c r="N388"/>
  <c r="N394"/>
  <c r="N400"/>
  <c r="N406"/>
  <c r="N412"/>
  <c r="N418"/>
  <c r="N424"/>
  <c r="N430"/>
  <c r="N436"/>
  <c r="N448"/>
  <c r="N460"/>
  <c r="N466"/>
  <c r="N9"/>
  <c r="N15"/>
  <c r="N21"/>
  <c r="N27"/>
  <c r="N33"/>
  <c r="N99"/>
  <c r="N105"/>
  <c r="N111"/>
  <c r="N117"/>
  <c r="N147"/>
  <c r="N153"/>
  <c r="N159"/>
  <c r="N171"/>
  <c r="N177"/>
  <c r="N201"/>
  <c r="N243"/>
  <c r="N249"/>
  <c r="N255"/>
  <c r="N261"/>
  <c r="N267"/>
  <c r="N303"/>
  <c r="N309"/>
  <c r="N315"/>
  <c r="N321"/>
  <c r="N327"/>
  <c r="N333"/>
  <c r="N339"/>
  <c r="N345"/>
  <c r="N351"/>
  <c r="N387"/>
  <c r="N393"/>
  <c r="N399"/>
  <c r="N405"/>
  <c r="N411"/>
  <c r="N417"/>
  <c r="N423"/>
  <c r="N429"/>
  <c r="N435"/>
  <c r="N441"/>
  <c r="N453"/>
  <c r="N8"/>
  <c r="N14"/>
  <c r="N20"/>
  <c r="N26"/>
  <c r="N32"/>
  <c r="N68"/>
  <c r="N74"/>
  <c r="N80"/>
  <c r="N86"/>
  <c r="N92"/>
  <c r="N98"/>
  <c r="N104"/>
  <c r="N110"/>
  <c r="N116"/>
  <c r="N146"/>
  <c r="N152"/>
  <c r="N158"/>
  <c r="N170"/>
  <c r="N176"/>
  <c r="N200"/>
  <c r="N248"/>
  <c r="N254"/>
  <c r="N260"/>
  <c r="N308"/>
  <c r="N314"/>
  <c r="N320"/>
  <c r="N326"/>
  <c r="N332"/>
  <c r="N338"/>
  <c r="N344"/>
  <c r="N350"/>
  <c r="N356"/>
  <c r="N362"/>
  <c r="N368"/>
  <c r="N374"/>
  <c r="N380"/>
  <c r="N386"/>
  <c r="N392"/>
  <c r="N398"/>
  <c r="N404"/>
  <c r="N410"/>
  <c r="N416"/>
  <c r="N422"/>
  <c r="N428"/>
  <c r="N434"/>
  <c r="N440"/>
  <c r="N6"/>
  <c r="N12"/>
  <c r="N18"/>
  <c r="N24"/>
  <c r="N30"/>
  <c r="N36"/>
  <c r="N72"/>
  <c r="N78"/>
  <c r="N84"/>
  <c r="N90"/>
  <c r="N96"/>
  <c r="N102"/>
  <c r="N108"/>
  <c r="N114"/>
  <c r="N120"/>
  <c r="N144"/>
  <c r="N150"/>
  <c r="N156"/>
  <c r="N168"/>
  <c r="N174"/>
  <c r="N198"/>
  <c r="N204"/>
  <c r="N252"/>
  <c r="N258"/>
  <c r="N270"/>
  <c r="N306"/>
  <c r="N312"/>
  <c r="N318"/>
  <c r="N324"/>
  <c r="N330"/>
  <c r="N336"/>
  <c r="N342"/>
  <c r="N348"/>
  <c r="N354"/>
  <c r="N360"/>
  <c r="N366"/>
  <c r="N372"/>
  <c r="N378"/>
  <c r="N384"/>
  <c r="N390"/>
  <c r="N396"/>
  <c r="N402"/>
  <c r="N408"/>
  <c r="N414"/>
  <c r="N420"/>
  <c r="N426"/>
  <c r="N432"/>
  <c r="N438"/>
  <c r="N462"/>
  <c r="I498" i="1"/>
  <c r="K498" s="1"/>
  <c r="CU313" i="2"/>
  <c r="CU314"/>
  <c r="CU315"/>
  <c r="CU316"/>
  <c r="I310" i="1"/>
  <c r="K310" s="1"/>
  <c r="CU221" i="2"/>
  <c r="CU484"/>
  <c r="CU485"/>
  <c r="I220" i="1"/>
  <c r="K220" s="1"/>
  <c r="CU480" i="2"/>
  <c r="CU254"/>
  <c r="CU220"/>
  <c r="CU286"/>
  <c r="CU482"/>
  <c r="CU312"/>
  <c r="CU486"/>
  <c r="CU311"/>
  <c r="CU246"/>
  <c r="CU478"/>
  <c r="CU310"/>
  <c r="CU298"/>
  <c r="CU483"/>
  <c r="M297" i="1"/>
  <c r="I297"/>
  <c r="K297" s="1"/>
  <c r="M285"/>
  <c r="I285"/>
  <c r="K285" s="1"/>
  <c r="I500"/>
  <c r="K500" s="1"/>
  <c r="H220"/>
  <c r="J220" s="1"/>
  <c r="M220"/>
  <c r="H495"/>
  <c r="J495" s="1"/>
  <c r="H476"/>
  <c r="J476" s="1"/>
  <c r="H475"/>
  <c r="J475" s="1"/>
  <c r="H474"/>
  <c r="J474" s="1"/>
  <c r="H501"/>
  <c r="J501" s="1"/>
  <c r="H473"/>
  <c r="J473" s="1"/>
  <c r="H472"/>
  <c r="J472" s="1"/>
  <c r="H500"/>
  <c r="J500" s="1"/>
  <c r="H471"/>
  <c r="J471" s="1"/>
  <c r="H499"/>
  <c r="J499" s="1"/>
  <c r="H470"/>
  <c r="J470" s="1"/>
  <c r="H469"/>
  <c r="J469" s="1"/>
  <c r="H498"/>
  <c r="J498" s="1"/>
  <c r="H497"/>
  <c r="J497" s="1"/>
  <c r="I468"/>
  <c r="K468" s="1"/>
  <c r="H496"/>
  <c r="J496" s="1"/>
  <c r="I474"/>
  <c r="K474" s="1"/>
  <c r="M221"/>
  <c r="I221"/>
  <c r="K221" s="1"/>
  <c r="I472"/>
  <c r="K472" s="1"/>
  <c r="H310"/>
  <c r="J310" s="1"/>
  <c r="I470"/>
  <c r="K470" s="1"/>
  <c r="M468"/>
  <c r="I476"/>
  <c r="K476" s="1"/>
  <c r="M469"/>
  <c r="M471"/>
  <c r="M495"/>
  <c r="M499"/>
  <c r="M501"/>
  <c r="I469"/>
  <c r="K469" s="1"/>
  <c r="I471"/>
  <c r="K471" s="1"/>
  <c r="I473"/>
  <c r="K473" s="1"/>
  <c r="I475"/>
  <c r="K475" s="1"/>
  <c r="I495"/>
  <c r="K495" s="1"/>
  <c r="I497"/>
  <c r="K497" s="1"/>
  <c r="I499"/>
  <c r="K499" s="1"/>
  <c r="I501"/>
  <c r="K501" s="1"/>
  <c r="M470"/>
  <c r="M474"/>
  <c r="M496"/>
  <c r="M500"/>
  <c r="M310"/>
  <c r="I311"/>
  <c r="K311" s="1"/>
  <c r="M311"/>
  <c r="M315"/>
  <c r="M309"/>
  <c r="I309"/>
  <c r="K309" s="1"/>
  <c r="H315"/>
  <c r="J315" s="1"/>
  <c r="I313"/>
  <c r="K313" s="1"/>
  <c r="M246"/>
  <c r="I246"/>
  <c r="K246" s="1"/>
  <c r="I314"/>
  <c r="K314" s="1"/>
  <c r="M313"/>
  <c r="H313"/>
  <c r="J313" s="1"/>
  <c r="I312"/>
  <c r="K312" s="1"/>
  <c r="M254"/>
  <c r="I254"/>
  <c r="K254" s="1"/>
  <c r="M312"/>
  <c r="M314"/>
  <c r="M121"/>
  <c r="M120"/>
  <c r="H119"/>
  <c r="J119" s="1"/>
  <c r="M118"/>
  <c r="N463" i="4" l="1"/>
  <c r="N457"/>
  <c r="N442"/>
  <c r="U253" i="2"/>
  <c r="L250" i="4" s="1"/>
  <c r="N250" s="1"/>
  <c r="I106" i="2"/>
  <c r="G106" i="4" s="1"/>
  <c r="M106" s="1"/>
  <c r="I105" i="2"/>
  <c r="G105" i="4" s="1"/>
  <c r="M105" s="1"/>
  <c r="I104" i="2"/>
  <c r="G104" i="4" s="1"/>
  <c r="M104" s="1"/>
  <c r="I103" i="2"/>
  <c r="G103" i="4" s="1"/>
  <c r="M103" s="1"/>
  <c r="I102" i="2"/>
  <c r="G102" i="4" s="1"/>
  <c r="M102" s="1"/>
  <c r="I101" i="2"/>
  <c r="G101" i="4" s="1"/>
  <c r="M101" s="1"/>
  <c r="I100" i="2"/>
  <c r="G100" i="4" s="1"/>
  <c r="M100" s="1"/>
  <c r="I71" i="2"/>
  <c r="G71" i="4" s="1"/>
  <c r="M71" s="1"/>
  <c r="I70" i="2"/>
  <c r="G70" i="4" s="1"/>
  <c r="M70" s="1"/>
  <c r="I69" i="2"/>
  <c r="G69" i="4" s="1"/>
  <c r="M69" s="1"/>
  <c r="I68" i="2"/>
  <c r="G68" i="4" s="1"/>
  <c r="M68" s="1"/>
  <c r="I67" i="2"/>
  <c r="G67" i="4" s="1"/>
  <c r="M67" s="1"/>
  <c r="I66" i="2"/>
  <c r="G66" i="4" s="1"/>
  <c r="M66" s="1"/>
  <c r="I65" i="2"/>
  <c r="G65" i="4" s="1"/>
  <c r="M65" s="1"/>
  <c r="I31" i="2"/>
  <c r="G31" i="4" s="1"/>
  <c r="M31" s="1"/>
  <c r="I32" i="2"/>
  <c r="G32" i="4" s="1"/>
  <c r="M32" s="1"/>
  <c r="I33" i="2"/>
  <c r="G33" i="4" s="1"/>
  <c r="M33" s="1"/>
  <c r="I34" i="2"/>
  <c r="G34" i="4" s="1"/>
  <c r="M34" s="1"/>
  <c r="I35" i="2"/>
  <c r="G35" i="4" s="1"/>
  <c r="M35" s="1"/>
  <c r="I36" i="2"/>
  <c r="G36" i="4" s="1"/>
  <c r="M36" s="1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G107"/>
  <c r="DE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G106"/>
  <c r="DE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G105"/>
  <c r="DE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G104"/>
  <c r="DE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G103"/>
  <c r="DE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S72"/>
  <c r="DR72"/>
  <c r="DQ72"/>
  <c r="DP72"/>
  <c r="DO72"/>
  <c r="DN72"/>
  <c r="DM72"/>
  <c r="DL72"/>
  <c r="DK72"/>
  <c r="DJ72"/>
  <c r="DI72"/>
  <c r="DH72"/>
  <c r="DG72"/>
  <c r="DE72"/>
  <c r="DD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S71"/>
  <c r="DR71"/>
  <c r="DQ71"/>
  <c r="DP71"/>
  <c r="DO71"/>
  <c r="DN71"/>
  <c r="DM71"/>
  <c r="DL71"/>
  <c r="DK71"/>
  <c r="DJ71"/>
  <c r="DI71"/>
  <c r="DH71"/>
  <c r="DG71"/>
  <c r="DE71"/>
  <c r="DD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S70"/>
  <c r="DR70"/>
  <c r="DQ70"/>
  <c r="DP70"/>
  <c r="DO70"/>
  <c r="DN70"/>
  <c r="DM70"/>
  <c r="DL70"/>
  <c r="DK70"/>
  <c r="DJ70"/>
  <c r="DI70"/>
  <c r="DH70"/>
  <c r="DG70"/>
  <c r="DE70"/>
  <c r="DD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S69"/>
  <c r="DR69"/>
  <c r="DQ69"/>
  <c r="DP69"/>
  <c r="DO69"/>
  <c r="DN69"/>
  <c r="DM69"/>
  <c r="DL69"/>
  <c r="DK69"/>
  <c r="DJ69"/>
  <c r="DI69"/>
  <c r="DH69"/>
  <c r="DG69"/>
  <c r="DE69"/>
  <c r="DD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S68"/>
  <c r="DR68"/>
  <c r="DQ68"/>
  <c r="DP68"/>
  <c r="DO68"/>
  <c r="DN68"/>
  <c r="DM68"/>
  <c r="DL68"/>
  <c r="DK68"/>
  <c r="DJ68"/>
  <c r="DI68"/>
  <c r="DH68"/>
  <c r="DG68"/>
  <c r="DE68"/>
  <c r="DD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U33"/>
  <c r="DT33"/>
  <c r="DS33"/>
  <c r="DR33"/>
  <c r="DQ33"/>
  <c r="DP33"/>
  <c r="DO33"/>
  <c r="DN33"/>
  <c r="DM33"/>
  <c r="DL33"/>
  <c r="DK33"/>
  <c r="DI33"/>
  <c r="DH33"/>
  <c r="DG33"/>
  <c r="DF33"/>
  <c r="DE33"/>
  <c r="DD33"/>
  <c r="DC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U35"/>
  <c r="DT35"/>
  <c r="DS35"/>
  <c r="DR35"/>
  <c r="DQ35"/>
  <c r="DP35"/>
  <c r="DO35"/>
  <c r="DN35"/>
  <c r="DM35"/>
  <c r="DL35"/>
  <c r="DK35"/>
  <c r="DI35"/>
  <c r="DH35"/>
  <c r="DG35"/>
  <c r="DF35"/>
  <c r="DE35"/>
  <c r="DD35"/>
  <c r="DC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U34"/>
  <c r="DT34"/>
  <c r="DS34"/>
  <c r="DR34"/>
  <c r="DQ34"/>
  <c r="DP34"/>
  <c r="DO34"/>
  <c r="DN34"/>
  <c r="DM34"/>
  <c r="DL34"/>
  <c r="DK34"/>
  <c r="DI34"/>
  <c r="DH34"/>
  <c r="DG34"/>
  <c r="DF34"/>
  <c r="DE34"/>
  <c r="DD34"/>
  <c r="DC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U36"/>
  <c r="DT36"/>
  <c r="DS36"/>
  <c r="DR36"/>
  <c r="DQ36"/>
  <c r="DP36"/>
  <c r="DO36"/>
  <c r="DN36"/>
  <c r="DM36"/>
  <c r="DL36"/>
  <c r="DK36"/>
  <c r="DI36"/>
  <c r="DH36"/>
  <c r="DG36"/>
  <c r="DF36"/>
  <c r="DE36"/>
  <c r="DD36"/>
  <c r="DC36"/>
  <c r="CR36"/>
  <c r="CQ36"/>
  <c r="CP36"/>
  <c r="CO36"/>
  <c r="CN36"/>
  <c r="B157" i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3" i="4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541" i="2"/>
  <c r="DO541"/>
  <c r="DN541"/>
  <c r="DM541"/>
  <c r="DL541"/>
  <c r="DK541"/>
  <c r="DJ541"/>
  <c r="DI541"/>
  <c r="DH541"/>
  <c r="DG541"/>
  <c r="DF541"/>
  <c r="DE541"/>
  <c r="DD541"/>
  <c r="DC541"/>
  <c r="DB541"/>
  <c r="CR541"/>
  <c r="CQ541"/>
  <c r="CP541"/>
  <c r="CO541"/>
  <c r="CN541"/>
  <c r="DP540"/>
  <c r="DO540"/>
  <c r="DN540"/>
  <c r="DM540"/>
  <c r="DL540"/>
  <c r="DK540"/>
  <c r="DJ540"/>
  <c r="DI540"/>
  <c r="DH540"/>
  <c r="DG540"/>
  <c r="DF540"/>
  <c r="DE540"/>
  <c r="DD540"/>
  <c r="DC540"/>
  <c r="DB540"/>
  <c r="CR540"/>
  <c r="CQ540"/>
  <c r="CP540"/>
  <c r="CO540"/>
  <c r="CN540"/>
  <c r="DP539"/>
  <c r="DO539"/>
  <c r="DN539"/>
  <c r="DM539"/>
  <c r="DL539"/>
  <c r="DK539"/>
  <c r="DJ539"/>
  <c r="DI539"/>
  <c r="DH539"/>
  <c r="DG539"/>
  <c r="DF539"/>
  <c r="DE539"/>
  <c r="DD539"/>
  <c r="DC539"/>
  <c r="DB539"/>
  <c r="CR539"/>
  <c r="CQ539"/>
  <c r="CP539"/>
  <c r="CO539"/>
  <c r="CN539"/>
  <c r="DP538"/>
  <c r="DO538"/>
  <c r="DN538"/>
  <c r="DM538"/>
  <c r="DL538"/>
  <c r="DK538"/>
  <c r="DJ538"/>
  <c r="DI538"/>
  <c r="DH538"/>
  <c r="DG538"/>
  <c r="DF538"/>
  <c r="DE538"/>
  <c r="DD538"/>
  <c r="DC538"/>
  <c r="DB538"/>
  <c r="CR538"/>
  <c r="CQ538"/>
  <c r="CP538"/>
  <c r="CO538"/>
  <c r="CN538"/>
  <c r="DP537"/>
  <c r="DO537"/>
  <c r="DN537"/>
  <c r="DM537"/>
  <c r="DL537"/>
  <c r="DK537"/>
  <c r="DJ537"/>
  <c r="DI537"/>
  <c r="DH537"/>
  <c r="DG537"/>
  <c r="DF537"/>
  <c r="DE537"/>
  <c r="DD537"/>
  <c r="DC537"/>
  <c r="DB537"/>
  <c r="CR537"/>
  <c r="CQ537"/>
  <c r="CP537"/>
  <c r="CO537"/>
  <c r="CN537"/>
  <c r="DP536"/>
  <c r="DO536"/>
  <c r="DN536"/>
  <c r="DM536"/>
  <c r="DL536"/>
  <c r="DK536"/>
  <c r="DJ536"/>
  <c r="DI536"/>
  <c r="DH536"/>
  <c r="DG536"/>
  <c r="DF536"/>
  <c r="DE536"/>
  <c r="DD536"/>
  <c r="DC536"/>
  <c r="DB536"/>
  <c r="CR536"/>
  <c r="CQ536"/>
  <c r="CP536"/>
  <c r="CO536"/>
  <c r="CN536"/>
  <c r="DP535"/>
  <c r="DO535"/>
  <c r="DN535"/>
  <c r="DM535"/>
  <c r="DL535"/>
  <c r="DK535"/>
  <c r="DJ535"/>
  <c r="DI535"/>
  <c r="DH535"/>
  <c r="DG535"/>
  <c r="DF535"/>
  <c r="DE535"/>
  <c r="DD535"/>
  <c r="DC535"/>
  <c r="DB535"/>
  <c r="CR535"/>
  <c r="CQ535"/>
  <c r="CP535"/>
  <c r="CO535"/>
  <c r="CN535"/>
  <c r="DP534"/>
  <c r="DO534"/>
  <c r="DN534"/>
  <c r="DM534"/>
  <c r="DL534"/>
  <c r="DK534"/>
  <c r="DJ534"/>
  <c r="DI534"/>
  <c r="DH534"/>
  <c r="DG534"/>
  <c r="DF534"/>
  <c r="DE534"/>
  <c r="DD534"/>
  <c r="DC534"/>
  <c r="DB534"/>
  <c r="CR534"/>
  <c r="CQ534"/>
  <c r="CP534"/>
  <c r="CO534"/>
  <c r="CN534"/>
  <c r="DP533"/>
  <c r="DO533"/>
  <c r="DN533"/>
  <c r="DM533"/>
  <c r="DL533"/>
  <c r="DK533"/>
  <c r="DJ533"/>
  <c r="DI533"/>
  <c r="DH533"/>
  <c r="DG533"/>
  <c r="DF533"/>
  <c r="DE533"/>
  <c r="DD533"/>
  <c r="DC533"/>
  <c r="DB533"/>
  <c r="CR533"/>
  <c r="CQ533"/>
  <c r="CP533"/>
  <c r="CO533"/>
  <c r="CN533"/>
  <c r="DP532"/>
  <c r="DO532"/>
  <c r="DN532"/>
  <c r="DM532"/>
  <c r="DL532"/>
  <c r="DK532"/>
  <c r="DJ532"/>
  <c r="DI532"/>
  <c r="DH532"/>
  <c r="DG532"/>
  <c r="DF532"/>
  <c r="DE532"/>
  <c r="DD532"/>
  <c r="DC532"/>
  <c r="DB532"/>
  <c r="CR532"/>
  <c r="CQ532"/>
  <c r="CP532"/>
  <c r="CO532"/>
  <c r="CN532"/>
  <c r="DP531"/>
  <c r="DO531"/>
  <c r="DN531"/>
  <c r="DM531"/>
  <c r="DL531"/>
  <c r="DK531"/>
  <c r="DJ531"/>
  <c r="DI531"/>
  <c r="DH531"/>
  <c r="DG531"/>
  <c r="DF531"/>
  <c r="DE531"/>
  <c r="DD531"/>
  <c r="DC531"/>
  <c r="DB531"/>
  <c r="CR531"/>
  <c r="CQ531"/>
  <c r="CP531"/>
  <c r="CO531"/>
  <c r="CN531"/>
  <c r="DP530"/>
  <c r="DO530"/>
  <c r="DN530"/>
  <c r="DM530"/>
  <c r="DL530"/>
  <c r="DK530"/>
  <c r="DJ530"/>
  <c r="DI530"/>
  <c r="DH530"/>
  <c r="DG530"/>
  <c r="DF530"/>
  <c r="DE530"/>
  <c r="DD530"/>
  <c r="DC530"/>
  <c r="DB530"/>
  <c r="CR530"/>
  <c r="CQ530"/>
  <c r="CP530"/>
  <c r="CO530"/>
  <c r="CN530"/>
  <c r="DP529"/>
  <c r="DO529"/>
  <c r="DN529"/>
  <c r="DM529"/>
  <c r="DL529"/>
  <c r="DK529"/>
  <c r="DJ529"/>
  <c r="DI529"/>
  <c r="DH529"/>
  <c r="DG529"/>
  <c r="DF529"/>
  <c r="DE529"/>
  <c r="DD529"/>
  <c r="DC529"/>
  <c r="DB529"/>
  <c r="CR529"/>
  <c r="CQ529"/>
  <c r="CP529"/>
  <c r="CO529"/>
  <c r="CN529"/>
  <c r="DP528"/>
  <c r="DO528"/>
  <c r="DN528"/>
  <c r="DM528"/>
  <c r="DL528"/>
  <c r="DK528"/>
  <c r="DJ528"/>
  <c r="DI528"/>
  <c r="DH528"/>
  <c r="DG528"/>
  <c r="DF528"/>
  <c r="DE528"/>
  <c r="DD528"/>
  <c r="DC528"/>
  <c r="DB528"/>
  <c r="CR528"/>
  <c r="CQ528"/>
  <c r="CP528"/>
  <c r="CO528"/>
  <c r="CN528"/>
  <c r="DP527"/>
  <c r="DO527"/>
  <c r="DN527"/>
  <c r="DM527"/>
  <c r="DL527"/>
  <c r="DK527"/>
  <c r="DJ527"/>
  <c r="DI527"/>
  <c r="DH527"/>
  <c r="DG527"/>
  <c r="DF527"/>
  <c r="DE527"/>
  <c r="DD527"/>
  <c r="DC527"/>
  <c r="DB527"/>
  <c r="CR527"/>
  <c r="CQ527"/>
  <c r="CP527"/>
  <c r="CO527"/>
  <c r="CN527"/>
  <c r="DP526"/>
  <c r="DO526"/>
  <c r="DN526"/>
  <c r="DM526"/>
  <c r="DL526"/>
  <c r="DK526"/>
  <c r="DJ526"/>
  <c r="DI526"/>
  <c r="DH526"/>
  <c r="DG526"/>
  <c r="DF526"/>
  <c r="DE526"/>
  <c r="DD526"/>
  <c r="DC526"/>
  <c r="DB526"/>
  <c r="CR526"/>
  <c r="CQ526"/>
  <c r="CP526"/>
  <c r="CO526"/>
  <c r="CN526"/>
  <c r="DP525"/>
  <c r="DO525"/>
  <c r="DN525"/>
  <c r="DM525"/>
  <c r="DL525"/>
  <c r="DK525"/>
  <c r="DJ525"/>
  <c r="DI525"/>
  <c r="DH525"/>
  <c r="DG525"/>
  <c r="DF525"/>
  <c r="DE525"/>
  <c r="DD525"/>
  <c r="DC525"/>
  <c r="DB525"/>
  <c r="CR525"/>
  <c r="CQ525"/>
  <c r="CP525"/>
  <c r="CO525"/>
  <c r="CN525"/>
  <c r="DP524"/>
  <c r="DO524"/>
  <c r="DN524"/>
  <c r="DM524"/>
  <c r="DL524"/>
  <c r="DK524"/>
  <c r="DJ524"/>
  <c r="DI524"/>
  <c r="DH524"/>
  <c r="DG524"/>
  <c r="DF524"/>
  <c r="DE524"/>
  <c r="DD524"/>
  <c r="DC524"/>
  <c r="DB524"/>
  <c r="CR524"/>
  <c r="CQ524"/>
  <c r="CP524"/>
  <c r="CO524"/>
  <c r="CN524"/>
  <c r="DP523"/>
  <c r="DO523"/>
  <c r="DN523"/>
  <c r="DM523"/>
  <c r="DL523"/>
  <c r="DK523"/>
  <c r="DJ523"/>
  <c r="DI523"/>
  <c r="DH523"/>
  <c r="DG523"/>
  <c r="DF523"/>
  <c r="DE523"/>
  <c r="DD523"/>
  <c r="DC523"/>
  <c r="DB523"/>
  <c r="CR523"/>
  <c r="CQ523"/>
  <c r="CP523"/>
  <c r="CO523"/>
  <c r="CN523"/>
  <c r="DP522"/>
  <c r="DO522"/>
  <c r="DN522"/>
  <c r="DM522"/>
  <c r="DL522"/>
  <c r="DK522"/>
  <c r="DJ522"/>
  <c r="DI522"/>
  <c r="DH522"/>
  <c r="DG522"/>
  <c r="DF522"/>
  <c r="DE522"/>
  <c r="DD522"/>
  <c r="DC522"/>
  <c r="DB522"/>
  <c r="CR522"/>
  <c r="CQ522"/>
  <c r="CP522"/>
  <c r="CO522"/>
  <c r="CN522"/>
  <c r="DP521"/>
  <c r="DO521"/>
  <c r="DN521"/>
  <c r="DM521"/>
  <c r="DL521"/>
  <c r="DK521"/>
  <c r="DJ521"/>
  <c r="DI521"/>
  <c r="DH521"/>
  <c r="DG521"/>
  <c r="DF521"/>
  <c r="DE521"/>
  <c r="DD521"/>
  <c r="DC521"/>
  <c r="DB521"/>
  <c r="CR521"/>
  <c r="CQ521"/>
  <c r="CP521"/>
  <c r="CO521"/>
  <c r="CN521"/>
  <c r="DP520"/>
  <c r="DO520"/>
  <c r="DN520"/>
  <c r="DM520"/>
  <c r="DL520"/>
  <c r="DK520"/>
  <c r="DJ520"/>
  <c r="DI520"/>
  <c r="DH520"/>
  <c r="DG520"/>
  <c r="DF520"/>
  <c r="DE520"/>
  <c r="DD520"/>
  <c r="DC520"/>
  <c r="DB520"/>
  <c r="CR520"/>
  <c r="CQ520"/>
  <c r="CP520"/>
  <c r="CO520"/>
  <c r="CN520"/>
  <c r="DP519"/>
  <c r="DO519"/>
  <c r="DN519"/>
  <c r="DM519"/>
  <c r="DL519"/>
  <c r="DK519"/>
  <c r="DJ519"/>
  <c r="DI519"/>
  <c r="DH519"/>
  <c r="DG519"/>
  <c r="DF519"/>
  <c r="DE519"/>
  <c r="DD519"/>
  <c r="DC519"/>
  <c r="DB519"/>
  <c r="CR519"/>
  <c r="CQ519"/>
  <c r="CP519"/>
  <c r="CO519"/>
  <c r="CN519"/>
  <c r="DP518"/>
  <c r="DO518"/>
  <c r="DN518"/>
  <c r="DM518"/>
  <c r="DL518"/>
  <c r="DK518"/>
  <c r="DJ518"/>
  <c r="DI518"/>
  <c r="DH518"/>
  <c r="DG518"/>
  <c r="DF518"/>
  <c r="DE518"/>
  <c r="DD518"/>
  <c r="DC518"/>
  <c r="DB518"/>
  <c r="CR518"/>
  <c r="CQ518"/>
  <c r="CP518"/>
  <c r="CO518"/>
  <c r="CN518"/>
  <c r="DP517"/>
  <c r="DO517"/>
  <c r="DN517"/>
  <c r="DM517"/>
  <c r="DL517"/>
  <c r="DK517"/>
  <c r="DJ517"/>
  <c r="DI517"/>
  <c r="DH517"/>
  <c r="DG517"/>
  <c r="DF517"/>
  <c r="DE517"/>
  <c r="DD517"/>
  <c r="DC517"/>
  <c r="DB517"/>
  <c r="CR517"/>
  <c r="CQ517"/>
  <c r="CP517"/>
  <c r="CO517"/>
  <c r="CN517"/>
  <c r="DP516"/>
  <c r="DO516"/>
  <c r="DN516"/>
  <c r="DM516"/>
  <c r="DL516"/>
  <c r="DK516"/>
  <c r="DJ516"/>
  <c r="DI516"/>
  <c r="DH516"/>
  <c r="DG516"/>
  <c r="DF516"/>
  <c r="DE516"/>
  <c r="DD516"/>
  <c r="DC516"/>
  <c r="DB516"/>
  <c r="CR516"/>
  <c r="CQ516"/>
  <c r="CP516"/>
  <c r="CO516"/>
  <c r="CN516"/>
  <c r="DP515"/>
  <c r="DO515"/>
  <c r="DN515"/>
  <c r="DM515"/>
  <c r="DL515"/>
  <c r="DK515"/>
  <c r="DJ515"/>
  <c r="DI515"/>
  <c r="DH515"/>
  <c r="DG515"/>
  <c r="DF515"/>
  <c r="DE515"/>
  <c r="DD515"/>
  <c r="DC515"/>
  <c r="DB515"/>
  <c r="CR515"/>
  <c r="CQ515"/>
  <c r="CP515"/>
  <c r="CO515"/>
  <c r="CN515"/>
  <c r="DP514"/>
  <c r="DO514"/>
  <c r="DN514"/>
  <c r="DM514"/>
  <c r="DL514"/>
  <c r="DK514"/>
  <c r="DJ514"/>
  <c r="DI514"/>
  <c r="DH514"/>
  <c r="DG514"/>
  <c r="DF514"/>
  <c r="DE514"/>
  <c r="DD514"/>
  <c r="DC514"/>
  <c r="DB514"/>
  <c r="CR514"/>
  <c r="CQ514"/>
  <c r="CP514"/>
  <c r="CO514"/>
  <c r="CN514"/>
  <c r="DP513"/>
  <c r="DO513"/>
  <c r="DN513"/>
  <c r="DM513"/>
  <c r="DL513"/>
  <c r="DK513"/>
  <c r="DJ513"/>
  <c r="DI513"/>
  <c r="DH513"/>
  <c r="DG513"/>
  <c r="DF513"/>
  <c r="DE513"/>
  <c r="DD513"/>
  <c r="DC513"/>
  <c r="DB513"/>
  <c r="CR513"/>
  <c r="CQ513"/>
  <c r="CP513"/>
  <c r="CO513"/>
  <c r="CN513"/>
  <c r="DP512"/>
  <c r="DO512"/>
  <c r="DN512"/>
  <c r="DM512"/>
  <c r="DL512"/>
  <c r="DK512"/>
  <c r="DJ512"/>
  <c r="DI512"/>
  <c r="DH512"/>
  <c r="DG512"/>
  <c r="DF512"/>
  <c r="DE512"/>
  <c r="DD512"/>
  <c r="DC512"/>
  <c r="DB512"/>
  <c r="CR512"/>
  <c r="CQ512"/>
  <c r="CP512"/>
  <c r="CO512"/>
  <c r="CN512"/>
  <c r="DP511"/>
  <c r="DO511"/>
  <c r="DN511"/>
  <c r="DM511"/>
  <c r="DL511"/>
  <c r="DK511"/>
  <c r="DJ511"/>
  <c r="DI511"/>
  <c r="DH511"/>
  <c r="DG511"/>
  <c r="DF511"/>
  <c r="DE511"/>
  <c r="DD511"/>
  <c r="DC511"/>
  <c r="DB511"/>
  <c r="CR511"/>
  <c r="CQ511"/>
  <c r="CP511"/>
  <c r="CO511"/>
  <c r="CN511"/>
  <c r="FS510"/>
  <c r="FR510"/>
  <c r="FQ510"/>
  <c r="FP510"/>
  <c r="FO510"/>
  <c r="FN510"/>
  <c r="FM510"/>
  <c r="FL510"/>
  <c r="FK510"/>
  <c r="FJ510"/>
  <c r="FI510"/>
  <c r="FH510"/>
  <c r="FG510"/>
  <c r="FF510"/>
  <c r="FE510"/>
  <c r="FD510"/>
  <c r="FC510"/>
  <c r="FB510"/>
  <c r="FA510"/>
  <c r="EZ510"/>
  <c r="EY510"/>
  <c r="EX510"/>
  <c r="EW510"/>
  <c r="EV510"/>
  <c r="EU510"/>
  <c r="ET510"/>
  <c r="ES510"/>
  <c r="ER510"/>
  <c r="EQ510"/>
  <c r="EP510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CR510"/>
  <c r="CQ510"/>
  <c r="CP510"/>
  <c r="CO510"/>
  <c r="CN510"/>
  <c r="FS509"/>
  <c r="FR509"/>
  <c r="FQ509"/>
  <c r="FP509"/>
  <c r="FO509"/>
  <c r="FN509"/>
  <c r="FM509"/>
  <c r="FL509"/>
  <c r="FK509"/>
  <c r="FJ509"/>
  <c r="FI509"/>
  <c r="FH509"/>
  <c r="FG509"/>
  <c r="FF509"/>
  <c r="FE509"/>
  <c r="FD509"/>
  <c r="FC509"/>
  <c r="FB509"/>
  <c r="FA509"/>
  <c r="EZ509"/>
  <c r="EY509"/>
  <c r="EX509"/>
  <c r="EW509"/>
  <c r="EV509"/>
  <c r="EU509"/>
  <c r="ET509"/>
  <c r="ES509"/>
  <c r="ER509"/>
  <c r="EQ509"/>
  <c r="EP509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CR509"/>
  <c r="CQ509"/>
  <c r="CP509"/>
  <c r="CO509"/>
  <c r="CN509"/>
  <c r="FS508"/>
  <c r="FR508"/>
  <c r="FQ508"/>
  <c r="FP508"/>
  <c r="FO508"/>
  <c r="FN508"/>
  <c r="FM508"/>
  <c r="FL508"/>
  <c r="FK508"/>
  <c r="FJ508"/>
  <c r="FI508"/>
  <c r="FH508"/>
  <c r="FG508"/>
  <c r="FF508"/>
  <c r="FE508"/>
  <c r="FD508"/>
  <c r="FC508"/>
  <c r="FB508"/>
  <c r="FA508"/>
  <c r="EZ508"/>
  <c r="EY508"/>
  <c r="EX508"/>
  <c r="EW508"/>
  <c r="EV508"/>
  <c r="EU508"/>
  <c r="ET508"/>
  <c r="ES508"/>
  <c r="ER508"/>
  <c r="EQ508"/>
  <c r="EP508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CR508"/>
  <c r="CQ508"/>
  <c r="CP508"/>
  <c r="CO508"/>
  <c r="CN508"/>
  <c r="FS507"/>
  <c r="FR507"/>
  <c r="FQ507"/>
  <c r="FP507"/>
  <c r="FO507"/>
  <c r="FN507"/>
  <c r="FM507"/>
  <c r="FL507"/>
  <c r="FK507"/>
  <c r="FJ507"/>
  <c r="FI507"/>
  <c r="FH507"/>
  <c r="FG507"/>
  <c r="FF507"/>
  <c r="FE507"/>
  <c r="FD507"/>
  <c r="FC507"/>
  <c r="FB507"/>
  <c r="FA507"/>
  <c r="EZ507"/>
  <c r="EY507"/>
  <c r="EX507"/>
  <c r="EW507"/>
  <c r="EV507"/>
  <c r="EU507"/>
  <c r="ET507"/>
  <c r="ES507"/>
  <c r="ER507"/>
  <c r="EQ507"/>
  <c r="EP507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CR507"/>
  <c r="CQ507"/>
  <c r="CP507"/>
  <c r="CO507"/>
  <c r="CN507"/>
  <c r="FS506"/>
  <c r="FR506"/>
  <c r="FQ506"/>
  <c r="FP506"/>
  <c r="FO506"/>
  <c r="FN506"/>
  <c r="FM506"/>
  <c r="FL506"/>
  <c r="FK506"/>
  <c r="FJ506"/>
  <c r="FI506"/>
  <c r="FH506"/>
  <c r="FG506"/>
  <c r="FF506"/>
  <c r="FE506"/>
  <c r="FD506"/>
  <c r="FC506"/>
  <c r="FB506"/>
  <c r="FA506"/>
  <c r="EZ506"/>
  <c r="EY506"/>
  <c r="EX506"/>
  <c r="EW506"/>
  <c r="EV506"/>
  <c r="EU506"/>
  <c r="ET506"/>
  <c r="ES506"/>
  <c r="ER506"/>
  <c r="EQ506"/>
  <c r="EP506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CR506"/>
  <c r="CQ506"/>
  <c r="CP506"/>
  <c r="CO506"/>
  <c r="CN506"/>
  <c r="FS505"/>
  <c r="FR505"/>
  <c r="FQ505"/>
  <c r="FP505"/>
  <c r="FO505"/>
  <c r="FN505"/>
  <c r="FM505"/>
  <c r="FL505"/>
  <c r="FK505"/>
  <c r="FJ505"/>
  <c r="FI505"/>
  <c r="FH505"/>
  <c r="FG505"/>
  <c r="FF505"/>
  <c r="FE505"/>
  <c r="FD505"/>
  <c r="FC505"/>
  <c r="FB505"/>
  <c r="FA505"/>
  <c r="EZ505"/>
  <c r="EY505"/>
  <c r="EX505"/>
  <c r="EW505"/>
  <c r="EV505"/>
  <c r="EU505"/>
  <c r="ET505"/>
  <c r="ES505"/>
  <c r="ER505"/>
  <c r="EQ505"/>
  <c r="EP505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CR505"/>
  <c r="CQ505"/>
  <c r="CP505"/>
  <c r="CO505"/>
  <c r="CN505"/>
  <c r="FS504"/>
  <c r="FR504"/>
  <c r="FQ504"/>
  <c r="FP504"/>
  <c r="FO504"/>
  <c r="FN504"/>
  <c r="FM504"/>
  <c r="FL504"/>
  <c r="FK504"/>
  <c r="FJ504"/>
  <c r="FI504"/>
  <c r="FH504"/>
  <c r="FG504"/>
  <c r="FF504"/>
  <c r="FE504"/>
  <c r="FD504"/>
  <c r="FC504"/>
  <c r="FB504"/>
  <c r="FA504"/>
  <c r="EZ504"/>
  <c r="EY504"/>
  <c r="EX504"/>
  <c r="EW504"/>
  <c r="EV504"/>
  <c r="EU504"/>
  <c r="ET504"/>
  <c r="ES504"/>
  <c r="ER504"/>
  <c r="EQ504"/>
  <c r="EP504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CR504"/>
  <c r="CQ504"/>
  <c r="CP504"/>
  <c r="CO504"/>
  <c r="CN504"/>
  <c r="FS503"/>
  <c r="FR503"/>
  <c r="FQ503"/>
  <c r="FP503"/>
  <c r="FO503"/>
  <c r="FN503"/>
  <c r="FM503"/>
  <c r="FL503"/>
  <c r="FK503"/>
  <c r="FJ503"/>
  <c r="FI503"/>
  <c r="FH503"/>
  <c r="FG503"/>
  <c r="FF503"/>
  <c r="FE503"/>
  <c r="FD503"/>
  <c r="FC503"/>
  <c r="FB503"/>
  <c r="FA503"/>
  <c r="EZ503"/>
  <c r="EY503"/>
  <c r="EX503"/>
  <c r="EW503"/>
  <c r="EV503"/>
  <c r="EU503"/>
  <c r="ET503"/>
  <c r="ES503"/>
  <c r="ER503"/>
  <c r="EQ503"/>
  <c r="EP503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CR503"/>
  <c r="CQ503"/>
  <c r="CP503"/>
  <c r="CO503"/>
  <c r="CN503"/>
  <c r="FS502"/>
  <c r="FR502"/>
  <c r="FQ502"/>
  <c r="FP502"/>
  <c r="FO502"/>
  <c r="FN502"/>
  <c r="FM502"/>
  <c r="FL502"/>
  <c r="FK502"/>
  <c r="FJ502"/>
  <c r="FI502"/>
  <c r="FH502"/>
  <c r="FG502"/>
  <c r="FF502"/>
  <c r="FE502"/>
  <c r="FD502"/>
  <c r="FC502"/>
  <c r="FB502"/>
  <c r="FA502"/>
  <c r="EZ502"/>
  <c r="EY502"/>
  <c r="EX502"/>
  <c r="EW502"/>
  <c r="EV502"/>
  <c r="EU502"/>
  <c r="ET502"/>
  <c r="ES502"/>
  <c r="ER502"/>
  <c r="EQ502"/>
  <c r="EP502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CR502"/>
  <c r="CQ502"/>
  <c r="CP502"/>
  <c r="CO502"/>
  <c r="CN502"/>
  <c r="FS501"/>
  <c r="FR501"/>
  <c r="FQ501"/>
  <c r="FP501"/>
  <c r="FO501"/>
  <c r="FN501"/>
  <c r="FM501"/>
  <c r="FL501"/>
  <c r="FK501"/>
  <c r="FJ501"/>
  <c r="FI501"/>
  <c r="FH501"/>
  <c r="FG501"/>
  <c r="FF501"/>
  <c r="FE501"/>
  <c r="FD501"/>
  <c r="FC501"/>
  <c r="FB501"/>
  <c r="FA501"/>
  <c r="EZ501"/>
  <c r="EY501"/>
  <c r="EX501"/>
  <c r="EW501"/>
  <c r="EV501"/>
  <c r="EU501"/>
  <c r="ET501"/>
  <c r="ES501"/>
  <c r="ER501"/>
  <c r="EQ501"/>
  <c r="EP501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CR501"/>
  <c r="CQ501"/>
  <c r="CP501"/>
  <c r="CO501"/>
  <c r="CN501"/>
  <c r="FS500"/>
  <c r="FR500"/>
  <c r="FQ500"/>
  <c r="FP500"/>
  <c r="FO500"/>
  <c r="FN500"/>
  <c r="FM500"/>
  <c r="FL500"/>
  <c r="FK500"/>
  <c r="FJ500"/>
  <c r="FI500"/>
  <c r="FH500"/>
  <c r="FG500"/>
  <c r="FF500"/>
  <c r="FE500"/>
  <c r="FD500"/>
  <c r="FC500"/>
  <c r="FB500"/>
  <c r="FA500"/>
  <c r="EZ500"/>
  <c r="EY500"/>
  <c r="EX500"/>
  <c r="EW500"/>
  <c r="EV500"/>
  <c r="EU500"/>
  <c r="ET500"/>
  <c r="ES500"/>
  <c r="ER500"/>
  <c r="EQ500"/>
  <c r="EP500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CR500"/>
  <c r="CQ500"/>
  <c r="CP500"/>
  <c r="CO500"/>
  <c r="CN500"/>
  <c r="FS499"/>
  <c r="FR499"/>
  <c r="FQ499"/>
  <c r="FP499"/>
  <c r="FO499"/>
  <c r="FN499"/>
  <c r="FM499"/>
  <c r="FL499"/>
  <c r="FK499"/>
  <c r="FJ499"/>
  <c r="FI499"/>
  <c r="FH499"/>
  <c r="FG499"/>
  <c r="FF499"/>
  <c r="FE499"/>
  <c r="FD499"/>
  <c r="FC499"/>
  <c r="FB499"/>
  <c r="FA499"/>
  <c r="EZ499"/>
  <c r="EY499"/>
  <c r="EX499"/>
  <c r="EW499"/>
  <c r="EV499"/>
  <c r="EU499"/>
  <c r="ET499"/>
  <c r="ES499"/>
  <c r="ER499"/>
  <c r="EQ499"/>
  <c r="EP499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CR499"/>
  <c r="CQ499"/>
  <c r="CP499"/>
  <c r="CO499"/>
  <c r="CN499"/>
  <c r="FS498"/>
  <c r="FR498"/>
  <c r="FQ498"/>
  <c r="FP498"/>
  <c r="FO498"/>
  <c r="FN498"/>
  <c r="FM498"/>
  <c r="FL498"/>
  <c r="FK498"/>
  <c r="FJ498"/>
  <c r="FI498"/>
  <c r="FH498"/>
  <c r="FG498"/>
  <c r="FF498"/>
  <c r="FE498"/>
  <c r="FD498"/>
  <c r="FC498"/>
  <c r="FB498"/>
  <c r="FA498"/>
  <c r="EZ498"/>
  <c r="EY498"/>
  <c r="EX498"/>
  <c r="EW498"/>
  <c r="EV498"/>
  <c r="EU498"/>
  <c r="ET498"/>
  <c r="ES498"/>
  <c r="ER498"/>
  <c r="EQ498"/>
  <c r="EP498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CQ498"/>
  <c r="CP498"/>
  <c r="CO498"/>
  <c r="CN498"/>
  <c r="FS497"/>
  <c r="FR497"/>
  <c r="FQ497"/>
  <c r="FP497"/>
  <c r="FO497"/>
  <c r="FN497"/>
  <c r="FM497"/>
  <c r="FL497"/>
  <c r="FK497"/>
  <c r="FJ497"/>
  <c r="FI497"/>
  <c r="FH497"/>
  <c r="FG497"/>
  <c r="FF497"/>
  <c r="FE497"/>
  <c r="FD497"/>
  <c r="FC497"/>
  <c r="FB497"/>
  <c r="FA497"/>
  <c r="EZ497"/>
  <c r="EY497"/>
  <c r="EX497"/>
  <c r="EW497"/>
  <c r="EV497"/>
  <c r="EU497"/>
  <c r="ET497"/>
  <c r="ES497"/>
  <c r="ER497"/>
  <c r="EQ497"/>
  <c r="EP497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CQ497"/>
  <c r="CP497"/>
  <c r="CO497"/>
  <c r="CN497"/>
  <c r="FS496"/>
  <c r="FR496"/>
  <c r="FQ496"/>
  <c r="FP496"/>
  <c r="FO496"/>
  <c r="FN496"/>
  <c r="FM496"/>
  <c r="FL496"/>
  <c r="FK496"/>
  <c r="FJ496"/>
  <c r="FI496"/>
  <c r="FH496"/>
  <c r="FG496"/>
  <c r="FF496"/>
  <c r="FE496"/>
  <c r="FD496"/>
  <c r="FC496"/>
  <c r="FB496"/>
  <c r="FA496"/>
  <c r="EZ496"/>
  <c r="EY496"/>
  <c r="EX496"/>
  <c r="EW496"/>
  <c r="EV496"/>
  <c r="EU496"/>
  <c r="ET496"/>
  <c r="ES496"/>
  <c r="ER496"/>
  <c r="EQ496"/>
  <c r="EP496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CR496"/>
  <c r="CQ496"/>
  <c r="CP496"/>
  <c r="CO496"/>
  <c r="CN496"/>
  <c r="FS477"/>
  <c r="FR477"/>
  <c r="FQ477"/>
  <c r="FP477"/>
  <c r="FO477"/>
  <c r="FN477"/>
  <c r="FM477"/>
  <c r="FL477"/>
  <c r="FK477"/>
  <c r="FJ477"/>
  <c r="FI477"/>
  <c r="FH477"/>
  <c r="FG477"/>
  <c r="FF477"/>
  <c r="FE477"/>
  <c r="FD477"/>
  <c r="FC477"/>
  <c r="FB477"/>
  <c r="FA477"/>
  <c r="EZ477"/>
  <c r="EY477"/>
  <c r="EX477"/>
  <c r="EW477"/>
  <c r="EV477"/>
  <c r="EU477"/>
  <c r="ET477"/>
  <c r="ES477"/>
  <c r="ER477"/>
  <c r="EQ477"/>
  <c r="EP477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CR477"/>
  <c r="CQ477"/>
  <c r="CP477"/>
  <c r="CO477"/>
  <c r="CN477"/>
  <c r="FS476"/>
  <c r="FR476"/>
  <c r="FQ476"/>
  <c r="FP476"/>
  <c r="FO476"/>
  <c r="FN476"/>
  <c r="FM476"/>
  <c r="FL476"/>
  <c r="FK476"/>
  <c r="FJ476"/>
  <c r="FI476"/>
  <c r="FH476"/>
  <c r="FG476"/>
  <c r="FF476"/>
  <c r="FE476"/>
  <c r="FD476"/>
  <c r="FC476"/>
  <c r="FB476"/>
  <c r="FA476"/>
  <c r="EZ476"/>
  <c r="EY476"/>
  <c r="EX476"/>
  <c r="EW476"/>
  <c r="EV476"/>
  <c r="EU476"/>
  <c r="ET476"/>
  <c r="ES476"/>
  <c r="ER476"/>
  <c r="EQ476"/>
  <c r="EP476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CQ476"/>
  <c r="CP476"/>
  <c r="CO476"/>
  <c r="CN476"/>
  <c r="FS475"/>
  <c r="FR475"/>
  <c r="FQ475"/>
  <c r="FP475"/>
  <c r="FO475"/>
  <c r="FN475"/>
  <c r="FM475"/>
  <c r="FL475"/>
  <c r="FK475"/>
  <c r="FJ475"/>
  <c r="FI475"/>
  <c r="FH475"/>
  <c r="FG475"/>
  <c r="FF475"/>
  <c r="FE475"/>
  <c r="FD475"/>
  <c r="FC475"/>
  <c r="FB475"/>
  <c r="FA475"/>
  <c r="EZ475"/>
  <c r="EY475"/>
  <c r="EX475"/>
  <c r="EW475"/>
  <c r="EV475"/>
  <c r="EU475"/>
  <c r="ET475"/>
  <c r="ES475"/>
  <c r="ER475"/>
  <c r="EQ475"/>
  <c r="EP475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CQ475"/>
  <c r="CP475"/>
  <c r="CO475"/>
  <c r="CN475"/>
  <c r="FS474"/>
  <c r="FR474"/>
  <c r="FQ474"/>
  <c r="FP474"/>
  <c r="FO474"/>
  <c r="FN474"/>
  <c r="FM474"/>
  <c r="FL474"/>
  <c r="FK474"/>
  <c r="FJ474"/>
  <c r="FI474"/>
  <c r="FH474"/>
  <c r="FG474"/>
  <c r="FF474"/>
  <c r="FE474"/>
  <c r="FD474"/>
  <c r="FC474"/>
  <c r="FB474"/>
  <c r="FA474"/>
  <c r="EZ474"/>
  <c r="EY474"/>
  <c r="EX474"/>
  <c r="EW474"/>
  <c r="EV474"/>
  <c r="EU474"/>
  <c r="ET474"/>
  <c r="ES474"/>
  <c r="ER474"/>
  <c r="EQ474"/>
  <c r="EP474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CR474"/>
  <c r="CQ474"/>
  <c r="CP474"/>
  <c r="CO474"/>
  <c r="CN474"/>
  <c r="FS473"/>
  <c r="FR473"/>
  <c r="FQ473"/>
  <c r="FP473"/>
  <c r="FO473"/>
  <c r="FN473"/>
  <c r="FM473"/>
  <c r="FL473"/>
  <c r="FK473"/>
  <c r="FJ473"/>
  <c r="FI473"/>
  <c r="FH473"/>
  <c r="FG473"/>
  <c r="FF473"/>
  <c r="FE473"/>
  <c r="FD473"/>
  <c r="FC473"/>
  <c r="FB473"/>
  <c r="FA473"/>
  <c r="EZ473"/>
  <c r="EY473"/>
  <c r="EX473"/>
  <c r="EW473"/>
  <c r="EV473"/>
  <c r="EU473"/>
  <c r="ET473"/>
  <c r="ES473"/>
  <c r="ER473"/>
  <c r="EQ473"/>
  <c r="EP473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CQ473"/>
  <c r="CP473"/>
  <c r="CO473"/>
  <c r="CN473"/>
  <c r="FS472"/>
  <c r="FR472"/>
  <c r="FQ472"/>
  <c r="FP472"/>
  <c r="FO472"/>
  <c r="FN472"/>
  <c r="FM472"/>
  <c r="FL472"/>
  <c r="FK472"/>
  <c r="FJ472"/>
  <c r="FI472"/>
  <c r="FH472"/>
  <c r="FG472"/>
  <c r="FF472"/>
  <c r="FE472"/>
  <c r="FD472"/>
  <c r="FC472"/>
  <c r="FB472"/>
  <c r="FA472"/>
  <c r="EZ472"/>
  <c r="EY472"/>
  <c r="EX472"/>
  <c r="EW472"/>
  <c r="EV472"/>
  <c r="EU472"/>
  <c r="ET472"/>
  <c r="ES472"/>
  <c r="ER472"/>
  <c r="EQ472"/>
  <c r="EP472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CQ472"/>
  <c r="CP472"/>
  <c r="CO472"/>
  <c r="CN472"/>
  <c r="FS471"/>
  <c r="FR471"/>
  <c r="FQ471"/>
  <c r="FP471"/>
  <c r="FO471"/>
  <c r="FN471"/>
  <c r="FM471"/>
  <c r="FL471"/>
  <c r="FK471"/>
  <c r="FJ471"/>
  <c r="FI471"/>
  <c r="FH471"/>
  <c r="FG471"/>
  <c r="FF471"/>
  <c r="FE471"/>
  <c r="FD471"/>
  <c r="FC471"/>
  <c r="FB471"/>
  <c r="FA471"/>
  <c r="EZ471"/>
  <c r="EY471"/>
  <c r="EX471"/>
  <c r="EW471"/>
  <c r="EV471"/>
  <c r="EU471"/>
  <c r="ET471"/>
  <c r="ES471"/>
  <c r="ER471"/>
  <c r="EQ471"/>
  <c r="EP471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FS470"/>
  <c r="FR470"/>
  <c r="FQ470"/>
  <c r="FP470"/>
  <c r="FO470"/>
  <c r="FN470"/>
  <c r="FM470"/>
  <c r="FL470"/>
  <c r="FK470"/>
  <c r="FJ470"/>
  <c r="FI470"/>
  <c r="FH470"/>
  <c r="FG470"/>
  <c r="FF470"/>
  <c r="FE470"/>
  <c r="FD470"/>
  <c r="FC470"/>
  <c r="FB470"/>
  <c r="FA470"/>
  <c r="EZ470"/>
  <c r="EY470"/>
  <c r="EX470"/>
  <c r="EW470"/>
  <c r="EV470"/>
  <c r="EU470"/>
  <c r="ET470"/>
  <c r="ES470"/>
  <c r="ER470"/>
  <c r="EQ470"/>
  <c r="EP470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FS469"/>
  <c r="FR469"/>
  <c r="FQ469"/>
  <c r="FP469"/>
  <c r="FO469"/>
  <c r="FN469"/>
  <c r="FM469"/>
  <c r="FL469"/>
  <c r="FK469"/>
  <c r="FJ469"/>
  <c r="FI469"/>
  <c r="FH469"/>
  <c r="FG469"/>
  <c r="FF469"/>
  <c r="FE469"/>
  <c r="FD469"/>
  <c r="FC469"/>
  <c r="FB469"/>
  <c r="FA469"/>
  <c r="EZ469"/>
  <c r="EY469"/>
  <c r="EX469"/>
  <c r="EW469"/>
  <c r="EV469"/>
  <c r="EU469"/>
  <c r="ET469"/>
  <c r="ES469"/>
  <c r="ER469"/>
  <c r="EQ469"/>
  <c r="EP469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FS468"/>
  <c r="FR468"/>
  <c r="FQ468"/>
  <c r="FP468"/>
  <c r="FO468"/>
  <c r="FN468"/>
  <c r="FM468"/>
  <c r="FL468"/>
  <c r="FK468"/>
  <c r="FJ468"/>
  <c r="FI468"/>
  <c r="FH468"/>
  <c r="FG468"/>
  <c r="FF468"/>
  <c r="FE468"/>
  <c r="FD468"/>
  <c r="FC468"/>
  <c r="FB468"/>
  <c r="FA468"/>
  <c r="EZ468"/>
  <c r="EY468"/>
  <c r="EX468"/>
  <c r="EW468"/>
  <c r="EV468"/>
  <c r="EU468"/>
  <c r="ET468"/>
  <c r="ES468"/>
  <c r="ER468"/>
  <c r="EQ468"/>
  <c r="EP468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CV468"/>
  <c r="CR468"/>
  <c r="CQ468"/>
  <c r="CP468"/>
  <c r="CO468"/>
  <c r="CN468"/>
  <c r="FS467"/>
  <c r="FR467"/>
  <c r="FQ467"/>
  <c r="FP467"/>
  <c r="FO467"/>
  <c r="FN467"/>
  <c r="FM467"/>
  <c r="FL467"/>
  <c r="FK467"/>
  <c r="FJ467"/>
  <c r="FI467"/>
  <c r="FH467"/>
  <c r="FG467"/>
  <c r="FF467"/>
  <c r="FE467"/>
  <c r="FD467"/>
  <c r="FC467"/>
  <c r="FB467"/>
  <c r="FA467"/>
  <c r="EZ467"/>
  <c r="EY467"/>
  <c r="EX467"/>
  <c r="EW467"/>
  <c r="EV467"/>
  <c r="EU467"/>
  <c r="ET467"/>
  <c r="ES467"/>
  <c r="ER467"/>
  <c r="EQ467"/>
  <c r="EP467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CV467"/>
  <c r="CR467"/>
  <c r="CQ467"/>
  <c r="CP467"/>
  <c r="CO467"/>
  <c r="CN467"/>
  <c r="FS466"/>
  <c r="FR466"/>
  <c r="FQ466"/>
  <c r="FP466"/>
  <c r="FO466"/>
  <c r="FN466"/>
  <c r="FM466"/>
  <c r="FL466"/>
  <c r="FK466"/>
  <c r="FJ466"/>
  <c r="FI466"/>
  <c r="FH466"/>
  <c r="FG466"/>
  <c r="FF466"/>
  <c r="FE466"/>
  <c r="FD466"/>
  <c r="FC466"/>
  <c r="FB466"/>
  <c r="FA466"/>
  <c r="EZ466"/>
  <c r="EY466"/>
  <c r="EX466"/>
  <c r="EW466"/>
  <c r="EV466"/>
  <c r="EU466"/>
  <c r="ET466"/>
  <c r="ES466"/>
  <c r="ER466"/>
  <c r="EQ466"/>
  <c r="EP466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CV466"/>
  <c r="CR466"/>
  <c r="CQ466"/>
  <c r="CP466"/>
  <c r="CO466"/>
  <c r="CN466"/>
  <c r="FS465"/>
  <c r="FR465"/>
  <c r="FQ465"/>
  <c r="FP465"/>
  <c r="FO465"/>
  <c r="FN465"/>
  <c r="FM465"/>
  <c r="FL465"/>
  <c r="FK465"/>
  <c r="FJ465"/>
  <c r="FI465"/>
  <c r="FH465"/>
  <c r="FG465"/>
  <c r="FF465"/>
  <c r="FE465"/>
  <c r="FD465"/>
  <c r="FC465"/>
  <c r="FB465"/>
  <c r="FA465"/>
  <c r="EZ465"/>
  <c r="EY465"/>
  <c r="EX465"/>
  <c r="EW465"/>
  <c r="EV465"/>
  <c r="EU465"/>
  <c r="ET465"/>
  <c r="ES465"/>
  <c r="ER465"/>
  <c r="EQ465"/>
  <c r="EP465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CV465"/>
  <c r="CR465"/>
  <c r="CQ465"/>
  <c r="CP465"/>
  <c r="CO465"/>
  <c r="CN465"/>
  <c r="FS464"/>
  <c r="FR464"/>
  <c r="FQ464"/>
  <c r="FP464"/>
  <c r="FO464"/>
  <c r="FN464"/>
  <c r="FM464"/>
  <c r="FL464"/>
  <c r="FK464"/>
  <c r="FJ464"/>
  <c r="FI464"/>
  <c r="FH464"/>
  <c r="FG464"/>
  <c r="FF464"/>
  <c r="FE464"/>
  <c r="FD464"/>
  <c r="FC464"/>
  <c r="FB464"/>
  <c r="FA464"/>
  <c r="EZ464"/>
  <c r="EY464"/>
  <c r="EX464"/>
  <c r="EW464"/>
  <c r="EV464"/>
  <c r="EU464"/>
  <c r="ET464"/>
  <c r="ES464"/>
  <c r="ER464"/>
  <c r="EQ464"/>
  <c r="EP464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CV464"/>
  <c r="CR464"/>
  <c r="CQ464"/>
  <c r="CP464"/>
  <c r="CO464"/>
  <c r="CN464"/>
  <c r="FS463"/>
  <c r="FR463"/>
  <c r="FQ463"/>
  <c r="FP463"/>
  <c r="FO463"/>
  <c r="FN463"/>
  <c r="FM463"/>
  <c r="FL463"/>
  <c r="FK463"/>
  <c r="FJ463"/>
  <c r="FI463"/>
  <c r="FH463"/>
  <c r="FG463"/>
  <c r="FF463"/>
  <c r="FE463"/>
  <c r="FD463"/>
  <c r="FC463"/>
  <c r="FB463"/>
  <c r="FA463"/>
  <c r="EZ463"/>
  <c r="EY463"/>
  <c r="EX463"/>
  <c r="EW463"/>
  <c r="EV463"/>
  <c r="EU463"/>
  <c r="ET463"/>
  <c r="ES463"/>
  <c r="ER463"/>
  <c r="EQ463"/>
  <c r="EP463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CV463"/>
  <c r="CR463"/>
  <c r="CQ463"/>
  <c r="CP463"/>
  <c r="CO463"/>
  <c r="CN463"/>
  <c r="FS462"/>
  <c r="FR462"/>
  <c r="FQ462"/>
  <c r="FP462"/>
  <c r="FO462"/>
  <c r="FN462"/>
  <c r="FM462"/>
  <c r="FL462"/>
  <c r="FK462"/>
  <c r="FJ462"/>
  <c r="FI462"/>
  <c r="FH462"/>
  <c r="FG462"/>
  <c r="FF462"/>
  <c r="FE462"/>
  <c r="FD462"/>
  <c r="FC462"/>
  <c r="FB462"/>
  <c r="FA462"/>
  <c r="EZ462"/>
  <c r="EY462"/>
  <c r="EX462"/>
  <c r="EW462"/>
  <c r="EV462"/>
  <c r="EU462"/>
  <c r="ET462"/>
  <c r="ES462"/>
  <c r="ER462"/>
  <c r="EQ462"/>
  <c r="EP462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CV462"/>
  <c r="CR462"/>
  <c r="CQ462"/>
  <c r="CP462"/>
  <c r="CO462"/>
  <c r="CN462"/>
  <c r="FS461"/>
  <c r="FR461"/>
  <c r="FQ461"/>
  <c r="FP461"/>
  <c r="FO461"/>
  <c r="FN461"/>
  <c r="FM461"/>
  <c r="FL461"/>
  <c r="FK461"/>
  <c r="FJ461"/>
  <c r="FI461"/>
  <c r="FH461"/>
  <c r="FG461"/>
  <c r="FF461"/>
  <c r="FE461"/>
  <c r="FD461"/>
  <c r="FC461"/>
  <c r="FB461"/>
  <c r="FA461"/>
  <c r="EZ461"/>
  <c r="EY461"/>
  <c r="EX461"/>
  <c r="EW461"/>
  <c r="EV461"/>
  <c r="EU461"/>
  <c r="ET461"/>
  <c r="ES461"/>
  <c r="ER461"/>
  <c r="EQ461"/>
  <c r="EP461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CV461"/>
  <c r="CR461"/>
  <c r="CQ461"/>
  <c r="CP461"/>
  <c r="CO461"/>
  <c r="CN461"/>
  <c r="FS460"/>
  <c r="FR460"/>
  <c r="FQ460"/>
  <c r="FP460"/>
  <c r="FO460"/>
  <c r="FN460"/>
  <c r="FM460"/>
  <c r="FL460"/>
  <c r="FK460"/>
  <c r="FJ460"/>
  <c r="FI460"/>
  <c r="FH460"/>
  <c r="FG460"/>
  <c r="FF460"/>
  <c r="FE460"/>
  <c r="FD460"/>
  <c r="FC460"/>
  <c r="FB460"/>
  <c r="FA460"/>
  <c r="EZ460"/>
  <c r="EY460"/>
  <c r="EX460"/>
  <c r="EW460"/>
  <c r="EV460"/>
  <c r="EU460"/>
  <c r="ET460"/>
  <c r="ES460"/>
  <c r="ER460"/>
  <c r="EQ460"/>
  <c r="EP460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CV460"/>
  <c r="CR460"/>
  <c r="CQ460"/>
  <c r="CP460"/>
  <c r="CO460"/>
  <c r="CN460"/>
  <c r="FS459"/>
  <c r="FR459"/>
  <c r="FQ459"/>
  <c r="FP459"/>
  <c r="FO459"/>
  <c r="FN459"/>
  <c r="FM459"/>
  <c r="FL459"/>
  <c r="FK459"/>
  <c r="FJ459"/>
  <c r="FI459"/>
  <c r="FH459"/>
  <c r="FG459"/>
  <c r="FF459"/>
  <c r="FE459"/>
  <c r="FD459"/>
  <c r="FC459"/>
  <c r="FB459"/>
  <c r="FA459"/>
  <c r="EZ459"/>
  <c r="EY459"/>
  <c r="EX459"/>
  <c r="EW459"/>
  <c r="EV459"/>
  <c r="EU459"/>
  <c r="ET459"/>
  <c r="ES459"/>
  <c r="ER459"/>
  <c r="EQ459"/>
  <c r="EP459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CV459"/>
  <c r="CR459"/>
  <c r="CQ459"/>
  <c r="CP459"/>
  <c r="CO459"/>
  <c r="CN459"/>
  <c r="FS458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V458"/>
  <c r="CR458"/>
  <c r="CQ458"/>
  <c r="CP458"/>
  <c r="CO458"/>
  <c r="CN458"/>
  <c r="FS457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V457"/>
  <c r="CR457"/>
  <c r="CQ457"/>
  <c r="CP457"/>
  <c r="CO457"/>
  <c r="CN457"/>
  <c r="FS456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V456"/>
  <c r="CR456"/>
  <c r="CQ456"/>
  <c r="CP456"/>
  <c r="CO456"/>
  <c r="CN456"/>
  <c r="FS455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V455"/>
  <c r="CR455"/>
  <c r="CQ455"/>
  <c r="CP455"/>
  <c r="CO455"/>
  <c r="CN455"/>
  <c r="FS454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V454"/>
  <c r="CR454"/>
  <c r="CQ454"/>
  <c r="CP454"/>
  <c r="CO454"/>
  <c r="CN454"/>
  <c r="FS453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V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V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V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V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V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V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V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V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V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V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V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V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V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V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V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V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V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V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V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V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U415" s="1"/>
  <c r="CV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V309"/>
  <c r="U309"/>
  <c r="L302" i="4" s="1"/>
  <c r="N302" s="1"/>
  <c r="FS308" i="2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V308"/>
  <c r="U308"/>
  <c r="L301" i="4" s="1"/>
  <c r="N301" s="1"/>
  <c r="FS307" i="2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V307"/>
  <c r="U307"/>
  <c r="L300" i="4" s="1"/>
  <c r="N300" s="1"/>
  <c r="FS306" i="2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V306"/>
  <c r="U306"/>
  <c r="L299" i="4" s="1"/>
  <c r="N299" s="1"/>
  <c r="FS305" i="2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V305"/>
  <c r="U305"/>
  <c r="L298" i="4" s="1"/>
  <c r="N298" s="1"/>
  <c r="FS304" i="2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V304"/>
  <c r="U304"/>
  <c r="L297" i="4" s="1"/>
  <c r="N297" s="1"/>
  <c r="FS303" i="2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V303"/>
  <c r="U303"/>
  <c r="L296" i="4" s="1"/>
  <c r="N296" s="1"/>
  <c r="FS302" i="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V302"/>
  <c r="U302"/>
  <c r="L295" i="4" s="1"/>
  <c r="N295" s="1"/>
  <c r="FS301" i="2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V301"/>
  <c r="U301"/>
  <c r="L294" i="4" s="1"/>
  <c r="N294" s="1"/>
  <c r="FS300" i="2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V300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T297"/>
  <c r="K291" i="4" s="1"/>
  <c r="C297" i="2"/>
  <c r="J291" i="4" s="1"/>
  <c r="FS296" i="2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T296"/>
  <c r="K290" i="4" s="1"/>
  <c r="C296" i="2"/>
  <c r="J290" i="4" s="1"/>
  <c r="FS295" i="2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T295"/>
  <c r="K289" i="4" s="1"/>
  <c r="C295" i="2"/>
  <c r="J289" i="4" s="1"/>
  <c r="FS294" i="2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T294"/>
  <c r="K288" i="4" s="1"/>
  <c r="C294" i="2"/>
  <c r="J288" i="4" s="1"/>
  <c r="FS293" i="2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T293"/>
  <c r="K287" i="4" s="1"/>
  <c r="C293" i="2"/>
  <c r="J287" i="4" s="1"/>
  <c r="FS292" i="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T292"/>
  <c r="K286" i="4" s="1"/>
  <c r="C292" i="2"/>
  <c r="J286" i="4" s="1"/>
  <c r="FS291" i="2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T291"/>
  <c r="K285" i="4" s="1"/>
  <c r="C291" i="2"/>
  <c r="J285" i="4" s="1"/>
  <c r="FS290" i="2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T290"/>
  <c r="K284" i="4" s="1"/>
  <c r="C290" i="2"/>
  <c r="J284" i="4" s="1"/>
  <c r="FS289" i="2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K283" i="4"/>
  <c r="C289" i="2"/>
  <c r="J283" i="4" s="1"/>
  <c r="FS288" i="2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T288"/>
  <c r="K282" i="4" s="1"/>
  <c r="C288" i="2"/>
  <c r="J282" i="4" s="1"/>
  <c r="FS285" i="2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R285"/>
  <c r="CQ285"/>
  <c r="CP285"/>
  <c r="CO285"/>
  <c r="CN285"/>
  <c r="U285"/>
  <c r="L280" i="4" s="1"/>
  <c r="N280" s="1"/>
  <c r="FS284" i="2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R284"/>
  <c r="CQ284"/>
  <c r="CP284"/>
  <c r="CO284"/>
  <c r="CN284"/>
  <c r="U284"/>
  <c r="L279" i="4" s="1"/>
  <c r="N279" s="1"/>
  <c r="FS283" i="2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Q283"/>
  <c r="CP283"/>
  <c r="CO283"/>
  <c r="CN283"/>
  <c r="U283"/>
  <c r="L278" i="4" s="1"/>
  <c r="N278" s="1"/>
  <c r="FS282" i="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Q282"/>
  <c r="CP282"/>
  <c r="CO282"/>
  <c r="CN282"/>
  <c r="U282"/>
  <c r="L277" i="4" s="1"/>
  <c r="N277" s="1"/>
  <c r="FS281" i="2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R281"/>
  <c r="CQ281"/>
  <c r="CP281"/>
  <c r="CO281"/>
  <c r="CN281"/>
  <c r="U281"/>
  <c r="L276" i="4" s="1"/>
  <c r="N276" s="1"/>
  <c r="FS280" i="2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Q280"/>
  <c r="CP280"/>
  <c r="CO280"/>
  <c r="CN280"/>
  <c r="U280"/>
  <c r="L275" i="4" s="1"/>
  <c r="N275" s="1"/>
  <c r="FS279" i="2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Q279"/>
  <c r="CP279"/>
  <c r="CO279"/>
  <c r="CN279"/>
  <c r="U279"/>
  <c r="L274" i="4" s="1"/>
  <c r="N274" s="1"/>
  <c r="FS278" i="2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Q278"/>
  <c r="CP278"/>
  <c r="CO278"/>
  <c r="CN278"/>
  <c r="U278"/>
  <c r="L273" i="4" s="1"/>
  <c r="N273" s="1"/>
  <c r="FS277" i="2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Q277"/>
  <c r="CP277"/>
  <c r="CO277"/>
  <c r="CN277"/>
  <c r="U277"/>
  <c r="L272" i="4" s="1"/>
  <c r="N272" s="1"/>
  <c r="FS276" i="2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Q276"/>
  <c r="CP276"/>
  <c r="CO276"/>
  <c r="CN276"/>
  <c r="U276"/>
  <c r="L271" i="4" s="1"/>
  <c r="N271" s="1"/>
  <c r="FS275" i="2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T271"/>
  <c r="K266" i="4" s="1"/>
  <c r="N266" s="1"/>
  <c r="FS270" i="2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T270"/>
  <c r="K265" i="4" s="1"/>
  <c r="N265" s="1"/>
  <c r="FS269" i="2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U269"/>
  <c r="L264" i="4" s="1"/>
  <c r="T269" i="2"/>
  <c r="K264" i="4" s="1"/>
  <c r="FS268" i="2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R257"/>
  <c r="CQ257"/>
  <c r="CP257"/>
  <c r="CO257"/>
  <c r="CN257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U250"/>
  <c r="L247" i="4" s="1"/>
  <c r="N247" s="1"/>
  <c r="FS249" i="2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Q249"/>
  <c r="CP249"/>
  <c r="CO249"/>
  <c r="CN249"/>
  <c r="U249"/>
  <c r="L246" i="4" s="1"/>
  <c r="N246" s="1"/>
  <c r="FS248" i="2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Q248"/>
  <c r="CP248"/>
  <c r="CO248"/>
  <c r="CN248"/>
  <c r="U248"/>
  <c r="L245" i="4" s="1"/>
  <c r="N245" s="1"/>
  <c r="FS247" i="2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Q247"/>
  <c r="CP247"/>
  <c r="CO247"/>
  <c r="CN247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U242"/>
  <c r="L242" i="4" s="1"/>
  <c r="N242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U241"/>
  <c r="L241" i="4" s="1"/>
  <c r="N241" s="1"/>
  <c r="FS240" i="2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L240" i="4" s="1"/>
  <c r="N240" s="1"/>
  <c r="FS239" i="2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R239"/>
  <c r="CQ239"/>
  <c r="CP239"/>
  <c r="CO239"/>
  <c r="CN239"/>
  <c r="U239"/>
  <c r="L239" i="4" s="1"/>
  <c r="N239" s="1"/>
  <c r="FS238" i="2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L238" i="4" s="1"/>
  <c r="N238" s="1"/>
  <c r="FS237" i="2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Q237"/>
  <c r="CP237"/>
  <c r="CO237"/>
  <c r="CN237"/>
  <c r="U237"/>
  <c r="L237" i="4" s="1"/>
  <c r="N237" s="1"/>
  <c r="FS236" i="2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U236"/>
  <c r="L236" i="4" s="1"/>
  <c r="FS235" i="2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U235"/>
  <c r="L235" i="4" s="1"/>
  <c r="FS234" i="2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Q234"/>
  <c r="CP234"/>
  <c r="CO234"/>
  <c r="CN234"/>
  <c r="U234"/>
  <c r="L234" i="4" s="1"/>
  <c r="FS233" i="2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Q233"/>
  <c r="CP233"/>
  <c r="CO233"/>
  <c r="CN233"/>
  <c r="U233"/>
  <c r="L233" i="4" s="1"/>
  <c r="FS232" i="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U232"/>
  <c r="L232" i="4" s="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Q231"/>
  <c r="CP231"/>
  <c r="CO231"/>
  <c r="CN231"/>
  <c r="U231"/>
  <c r="L231" i="4" s="1"/>
  <c r="FS230" i="2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Q230"/>
  <c r="CP230"/>
  <c r="CO230"/>
  <c r="CN230"/>
  <c r="U230"/>
  <c r="L230" i="4" s="1"/>
  <c r="FS229" i="2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Q229"/>
  <c r="CP229"/>
  <c r="CO229"/>
  <c r="CN229"/>
  <c r="U229"/>
  <c r="L229" i="4" s="1"/>
  <c r="FS228" i="2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Q228"/>
  <c r="CP228"/>
  <c r="CO228"/>
  <c r="CN228"/>
  <c r="U228"/>
  <c r="L228" i="4" s="1"/>
  <c r="FS227" i="2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Q227"/>
  <c r="CP227"/>
  <c r="CO227"/>
  <c r="CN227"/>
  <c r="U227"/>
  <c r="L227" i="4" s="1"/>
  <c r="FS226" i="2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Q226"/>
  <c r="CP226"/>
  <c r="CO226"/>
  <c r="CN226"/>
  <c r="U226"/>
  <c r="L226" i="4" s="1"/>
  <c r="FS225" i="2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Q225"/>
  <c r="CP225"/>
  <c r="CO225"/>
  <c r="CN225"/>
  <c r="U225"/>
  <c r="L225" i="4" s="1"/>
  <c r="FS224" i="2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Q224"/>
  <c r="CP224"/>
  <c r="CO224"/>
  <c r="CN224"/>
  <c r="U224"/>
  <c r="L224" i="4" s="1"/>
  <c r="FS223" i="2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Q223"/>
  <c r="CP223"/>
  <c r="CO223"/>
  <c r="CN223"/>
  <c r="U223"/>
  <c r="L223" i="4" s="1"/>
  <c r="FS222" i="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Q219"/>
  <c r="CP219"/>
  <c r="CO219"/>
  <c r="CN219"/>
  <c r="U219"/>
  <c r="L219" i="4" s="1"/>
  <c r="N219" s="1"/>
  <c r="FS218" i="2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Q218"/>
  <c r="CP218"/>
  <c r="CO218"/>
  <c r="CN218"/>
  <c r="U218"/>
  <c r="L218" i="4" s="1"/>
  <c r="N218" s="1"/>
  <c r="FS217" i="2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L217" i="4" s="1"/>
  <c r="N217" s="1"/>
  <c r="FS216" i="2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U216"/>
  <c r="L216" i="4" s="1"/>
  <c r="N216" s="1"/>
  <c r="FS215" i="2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Q215"/>
  <c r="CP215"/>
  <c r="CO215"/>
  <c r="CN215"/>
  <c r="U215"/>
  <c r="CR16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L212" i="4" s="1"/>
  <c r="N212" s="1"/>
  <c r="FS211" i="2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L211" i="4" s="1"/>
  <c r="N211" s="1"/>
  <c r="FS210" i="2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L210" i="4" s="1"/>
  <c r="N210" s="1"/>
  <c r="FS209" i="2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L209" i="4" s="1"/>
  <c r="N209" s="1"/>
  <c r="FS208" i="2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L208" i="4" s="1"/>
  <c r="N208" s="1"/>
  <c r="FS207" i="2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L207" i="4" s="1"/>
  <c r="N207" s="1"/>
  <c r="FS206" i="2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L206" i="4" s="1"/>
  <c r="N206" s="1"/>
  <c r="FS205" i="2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L205" i="4" s="1"/>
  <c r="N205" s="1"/>
  <c r="FS204" i="2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R196"/>
  <c r="CQ196"/>
  <c r="CP196"/>
  <c r="CO196"/>
  <c r="CN196"/>
  <c r="U196"/>
  <c r="L196" i="4" s="1"/>
  <c r="N196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L193" i="4" s="1"/>
  <c r="N193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Q192"/>
  <c r="CP192"/>
  <c r="CO192"/>
  <c r="CN192"/>
  <c r="U192"/>
  <c r="L192" i="4" s="1"/>
  <c r="N192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90" i="4" s="1"/>
  <c r="N190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8" i="4" s="1"/>
  <c r="N188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87" i="4" s="1"/>
  <c r="N187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86" i="4" s="1"/>
  <c r="N186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85" i="4" s="1"/>
  <c r="N185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4" i="4" s="1"/>
  <c r="N18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3" i="4" s="1"/>
  <c r="N183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2" i="4" s="1"/>
  <c r="N182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81" i="4" s="1"/>
  <c r="N181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80" i="4" s="1"/>
  <c r="N180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Q179"/>
  <c r="CP179"/>
  <c r="CO179"/>
  <c r="CN179"/>
  <c r="U179"/>
  <c r="L179" i="4" s="1"/>
  <c r="N179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8" i="4" s="1"/>
  <c r="N178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C177"/>
  <c r="DB177"/>
  <c r="CV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C176"/>
  <c r="DB176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C175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C173"/>
  <c r="DB173"/>
  <c r="CV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C171"/>
  <c r="DB171"/>
  <c r="CV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C167"/>
  <c r="DB167"/>
  <c r="CV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6" i="4" s="1"/>
  <c r="N166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L165" i="4" s="1"/>
  <c r="N165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Q164"/>
  <c r="CP164"/>
  <c r="CO164"/>
  <c r="CN164"/>
  <c r="U164"/>
  <c r="L164" i="4" s="1"/>
  <c r="N16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2" i="4" s="1"/>
  <c r="N162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1" i="4" s="1"/>
  <c r="N161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O117"/>
  <c r="DN117"/>
  <c r="DM117"/>
  <c r="DL117"/>
  <c r="DK117"/>
  <c r="DJ117"/>
  <c r="DI117"/>
  <c r="DG117"/>
  <c r="DE117"/>
  <c r="DD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O116"/>
  <c r="DN116"/>
  <c r="DM116"/>
  <c r="DL116"/>
  <c r="DK116"/>
  <c r="DJ116"/>
  <c r="DI116"/>
  <c r="DG116"/>
  <c r="DE116"/>
  <c r="DD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O115"/>
  <c r="DN115"/>
  <c r="DM115"/>
  <c r="DL115"/>
  <c r="DK115"/>
  <c r="DJ115"/>
  <c r="DI115"/>
  <c r="DG115"/>
  <c r="DE115"/>
  <c r="DD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O114"/>
  <c r="DN114"/>
  <c r="DM114"/>
  <c r="DL114"/>
  <c r="DK114"/>
  <c r="DJ114"/>
  <c r="DI114"/>
  <c r="DG114"/>
  <c r="DE114"/>
  <c r="DD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O113"/>
  <c r="DN113"/>
  <c r="DM113"/>
  <c r="DL113"/>
  <c r="DK113"/>
  <c r="DJ113"/>
  <c r="DI113"/>
  <c r="DG113"/>
  <c r="DE113"/>
  <c r="DD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O112"/>
  <c r="DN112"/>
  <c r="DM112"/>
  <c r="DL112"/>
  <c r="DK112"/>
  <c r="DJ112"/>
  <c r="DI112"/>
  <c r="DG112"/>
  <c r="DE112"/>
  <c r="DD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O111"/>
  <c r="DN111"/>
  <c r="DM111"/>
  <c r="DL111"/>
  <c r="DK111"/>
  <c r="DJ111"/>
  <c r="DI111"/>
  <c r="DG111"/>
  <c r="DE111"/>
  <c r="DD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O110"/>
  <c r="DN110"/>
  <c r="DM110"/>
  <c r="DL110"/>
  <c r="DK110"/>
  <c r="DJ110"/>
  <c r="DI110"/>
  <c r="DG110"/>
  <c r="DE110"/>
  <c r="DD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O109"/>
  <c r="DN109"/>
  <c r="DM109"/>
  <c r="DL109"/>
  <c r="DK109"/>
  <c r="DJ109"/>
  <c r="DI109"/>
  <c r="DG109"/>
  <c r="DE109"/>
  <c r="DD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O108"/>
  <c r="DN108"/>
  <c r="DM108"/>
  <c r="DL108"/>
  <c r="DK108"/>
  <c r="DJ108"/>
  <c r="DI108"/>
  <c r="DG108"/>
  <c r="DE108"/>
  <c r="DD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G102"/>
  <c r="DE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G101"/>
  <c r="DE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G100"/>
  <c r="DE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G99"/>
  <c r="DE99"/>
  <c r="DC99"/>
  <c r="DB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G98"/>
  <c r="DE98"/>
  <c r="DC98"/>
  <c r="DB98"/>
  <c r="CQ98"/>
  <c r="CP98"/>
  <c r="CO98"/>
  <c r="CN98"/>
  <c r="I98"/>
  <c r="G98" i="4" s="1"/>
  <c r="M98" s="1"/>
  <c r="FS97" i="2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G97"/>
  <c r="DE97"/>
  <c r="DC97"/>
  <c r="DB97"/>
  <c r="CQ97"/>
  <c r="CP97"/>
  <c r="CO97"/>
  <c r="CN97"/>
  <c r="I97"/>
  <c r="G97" i="4" s="1"/>
  <c r="M97" s="1"/>
  <c r="FS96" i="2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G96"/>
  <c r="DE96"/>
  <c r="DC96"/>
  <c r="DB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G95"/>
  <c r="DE95"/>
  <c r="DC95"/>
  <c r="DB95"/>
  <c r="CQ95"/>
  <c r="CP95"/>
  <c r="CO95"/>
  <c r="CN95"/>
  <c r="I95"/>
  <c r="G95" i="4" s="1"/>
  <c r="M95" s="1"/>
  <c r="FS94" i="2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G94"/>
  <c r="DE94"/>
  <c r="DC94"/>
  <c r="DB94"/>
  <c r="CR94"/>
  <c r="CQ94"/>
  <c r="CP94"/>
  <c r="CO94"/>
  <c r="CN94"/>
  <c r="I94"/>
  <c r="G94" i="4" s="1"/>
  <c r="M94" s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G93"/>
  <c r="DE93"/>
  <c r="DC93"/>
  <c r="DB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Q92"/>
  <c r="CP92"/>
  <c r="CO92"/>
  <c r="CN92"/>
  <c r="I92"/>
  <c r="G92" i="4" s="1"/>
  <c r="M92" s="1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M91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Q89"/>
  <c r="CP89"/>
  <c r="CO89"/>
  <c r="CN89"/>
  <c r="I89"/>
  <c r="G89" i="4" s="1"/>
  <c r="M89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G88" i="4" s="1"/>
  <c r="M88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M86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M85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M83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R82"/>
  <c r="CQ82"/>
  <c r="CP82"/>
  <c r="CO82"/>
  <c r="CN82"/>
  <c r="I82"/>
  <c r="G82" i="4" s="1"/>
  <c r="M82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M80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M79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D77"/>
  <c r="DC77"/>
  <c r="DB77"/>
  <c r="CQ77"/>
  <c r="CP77"/>
  <c r="CO77"/>
  <c r="CN77"/>
  <c r="I77"/>
  <c r="G77" i="4" s="1"/>
  <c r="M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D76"/>
  <c r="DC76"/>
  <c r="DB76"/>
  <c r="CQ76"/>
  <c r="CP76"/>
  <c r="CO76"/>
  <c r="CN76"/>
  <c r="I76"/>
  <c r="G76" i="4" s="1"/>
  <c r="M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D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D74"/>
  <c r="DC74"/>
  <c r="DB74"/>
  <c r="CR74"/>
  <c r="CQ74"/>
  <c r="CP74"/>
  <c r="CO74"/>
  <c r="CN74"/>
  <c r="I74"/>
  <c r="G74" i="4" s="1"/>
  <c r="M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D73"/>
  <c r="DC73"/>
  <c r="DB73"/>
  <c r="CQ73"/>
  <c r="CP73"/>
  <c r="CO73"/>
  <c r="CN73"/>
  <c r="I73"/>
  <c r="G73" i="4" s="1"/>
  <c r="M73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S67"/>
  <c r="DR67"/>
  <c r="DQ67"/>
  <c r="DP67"/>
  <c r="DO67"/>
  <c r="DN67"/>
  <c r="DM67"/>
  <c r="DL67"/>
  <c r="DK67"/>
  <c r="DJ67"/>
  <c r="DI67"/>
  <c r="DH67"/>
  <c r="DG67"/>
  <c r="DE67"/>
  <c r="DD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S66"/>
  <c r="DR66"/>
  <c r="DQ66"/>
  <c r="DP66"/>
  <c r="DO66"/>
  <c r="DN66"/>
  <c r="DM66"/>
  <c r="DL66"/>
  <c r="DK66"/>
  <c r="DJ66"/>
  <c r="DI66"/>
  <c r="DH66"/>
  <c r="DG66"/>
  <c r="DE66"/>
  <c r="DD66"/>
  <c r="CR66"/>
  <c r="CQ66"/>
  <c r="CP66"/>
  <c r="CO66"/>
  <c r="CN66"/>
  <c r="T66"/>
  <c r="K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S65"/>
  <c r="DR65"/>
  <c r="DQ65"/>
  <c r="DP65"/>
  <c r="DO65"/>
  <c r="DN65"/>
  <c r="DM65"/>
  <c r="DL65"/>
  <c r="DK65"/>
  <c r="DJ65"/>
  <c r="DI65"/>
  <c r="DH65"/>
  <c r="DG65"/>
  <c r="DE65"/>
  <c r="DD65"/>
  <c r="CR65"/>
  <c r="CQ65"/>
  <c r="CP65"/>
  <c r="CO65"/>
  <c r="CN65"/>
  <c r="T65"/>
  <c r="K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S64"/>
  <c r="DR64"/>
  <c r="DQ64"/>
  <c r="DP64"/>
  <c r="DO64"/>
  <c r="DN64"/>
  <c r="DM64"/>
  <c r="DL64"/>
  <c r="DK64"/>
  <c r="DJ64"/>
  <c r="DI64"/>
  <c r="DH64"/>
  <c r="DG64"/>
  <c r="DE64"/>
  <c r="DD64"/>
  <c r="CQ64"/>
  <c r="CP64"/>
  <c r="CO64"/>
  <c r="CN64"/>
  <c r="T64"/>
  <c r="K64" i="4" s="1"/>
  <c r="N64" s="1"/>
  <c r="I64" i="2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S63"/>
  <c r="DR63"/>
  <c r="DQ63"/>
  <c r="DP63"/>
  <c r="DO63"/>
  <c r="DN63"/>
  <c r="DM63"/>
  <c r="DL63"/>
  <c r="DK63"/>
  <c r="DJ63"/>
  <c r="DI63"/>
  <c r="DH63"/>
  <c r="DG63"/>
  <c r="DE63"/>
  <c r="DD63"/>
  <c r="CQ63"/>
  <c r="CP63"/>
  <c r="CO63"/>
  <c r="CN63"/>
  <c r="T63"/>
  <c r="K63" i="4" s="1"/>
  <c r="N63" s="1"/>
  <c r="I63" i="2"/>
  <c r="G63" i="4" s="1"/>
  <c r="M63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Q62"/>
  <c r="CP62"/>
  <c r="CO62"/>
  <c r="CN62"/>
  <c r="T62"/>
  <c r="K62" i="4" s="1"/>
  <c r="N62" s="1"/>
  <c r="I62" i="2"/>
  <c r="G62" i="4" s="1"/>
  <c r="M62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N61" s="1"/>
  <c r="I61" i="2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R60"/>
  <c r="CQ60"/>
  <c r="CP60"/>
  <c r="CO60"/>
  <c r="CN60"/>
  <c r="T60"/>
  <c r="K60" i="4" s="1"/>
  <c r="N60" s="1"/>
  <c r="I60" i="2"/>
  <c r="G60" i="4" s="1"/>
  <c r="M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M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M56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N55" s="1"/>
  <c r="I55" i="2"/>
  <c r="G55" i="4" s="1"/>
  <c r="M55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N53" s="1"/>
  <c r="I53" i="2"/>
  <c r="G53" i="4" s="1"/>
  <c r="M53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M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N50" s="1"/>
  <c r="I50" i="2"/>
  <c r="G50" i="4" s="1"/>
  <c r="M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R48"/>
  <c r="CQ48"/>
  <c r="CP48"/>
  <c r="CO48"/>
  <c r="CN48"/>
  <c r="T48"/>
  <c r="K48" i="4" s="1"/>
  <c r="N48" s="1"/>
  <c r="I48" i="2"/>
  <c r="G48" i="4" s="1"/>
  <c r="M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N47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N46" s="1"/>
  <c r="I46" i="2"/>
  <c r="G46" i="4" s="1"/>
  <c r="M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M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M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T43"/>
  <c r="K43" i="4" s="1"/>
  <c r="N43" s="1"/>
  <c r="I43" i="2"/>
  <c r="G43" i="4" s="1"/>
  <c r="M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T41"/>
  <c r="K41" i="4" s="1"/>
  <c r="N41" s="1"/>
  <c r="I41" i="2"/>
  <c r="G41" i="4" s="1"/>
  <c r="M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M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M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U37"/>
  <c r="DT37"/>
  <c r="DS37"/>
  <c r="DR37"/>
  <c r="DQ37"/>
  <c r="DP37"/>
  <c r="DO37"/>
  <c r="DN37"/>
  <c r="DM37"/>
  <c r="DL37"/>
  <c r="DK37"/>
  <c r="DI37"/>
  <c r="DH37"/>
  <c r="DG37"/>
  <c r="DF37"/>
  <c r="DE37"/>
  <c r="DD37"/>
  <c r="DC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M30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M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Q26"/>
  <c r="CP26"/>
  <c r="CO26"/>
  <c r="CN26"/>
  <c r="I26"/>
  <c r="G26" i="4" s="1"/>
  <c r="M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M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M20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M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M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M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Q10"/>
  <c r="CP10"/>
  <c r="CO10"/>
  <c r="CN10"/>
  <c r="I10"/>
  <c r="G10" i="4" s="1"/>
  <c r="M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Q8"/>
  <c r="CP8"/>
  <c r="CO8"/>
  <c r="CN8"/>
  <c r="I8"/>
  <c r="G8" i="4" s="1"/>
  <c r="M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M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M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71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70" s="1"/>
  <c r="DS2"/>
  <c r="DR2"/>
  <c r="DQ2"/>
  <c r="DQ112" s="1"/>
  <c r="DP2"/>
  <c r="DP112" s="1"/>
  <c r="DO2"/>
  <c r="DN2"/>
  <c r="DM2"/>
  <c r="DL2"/>
  <c r="DK2"/>
  <c r="DJ2"/>
  <c r="DJ29" s="1"/>
  <c r="DI2"/>
  <c r="DH2"/>
  <c r="DH112" s="1"/>
  <c r="DG2"/>
  <c r="DF2"/>
  <c r="DF90" s="1"/>
  <c r="DE2"/>
  <c r="DD2"/>
  <c r="DD176" s="1"/>
  <c r="DC2"/>
  <c r="DC112" s="1"/>
  <c r="DB2"/>
  <c r="DB112" s="1"/>
  <c r="B467" i="1"/>
  <c r="M467" s="1"/>
  <c r="B466"/>
  <c r="H466" s="1"/>
  <c r="J466" s="1"/>
  <c r="B465"/>
  <c r="H465" s="1"/>
  <c r="J465" s="1"/>
  <c r="B464"/>
  <c r="M464" s="1"/>
  <c r="B463"/>
  <c r="H463" s="1"/>
  <c r="J463" s="1"/>
  <c r="B462"/>
  <c r="H462" s="1"/>
  <c r="J462" s="1"/>
  <c r="B461"/>
  <c r="M461" s="1"/>
  <c r="B460"/>
  <c r="I460" s="1"/>
  <c r="K460" s="1"/>
  <c r="B459"/>
  <c r="I459" s="1"/>
  <c r="K459" s="1"/>
  <c r="B458"/>
  <c r="H458" s="1"/>
  <c r="J458" s="1"/>
  <c r="B457"/>
  <c r="I457" s="1"/>
  <c r="K457" s="1"/>
  <c r="B456"/>
  <c r="I456" s="1"/>
  <c r="K456" s="1"/>
  <c r="B455"/>
  <c r="I455" s="1"/>
  <c r="K455" s="1"/>
  <c r="B454"/>
  <c r="I454" s="1"/>
  <c r="K454" s="1"/>
  <c r="B453"/>
  <c r="I453" s="1"/>
  <c r="K453" s="1"/>
  <c r="B452"/>
  <c r="H452" s="1"/>
  <c r="J452" s="1"/>
  <c r="B451"/>
  <c r="I451" s="1"/>
  <c r="K451" s="1"/>
  <c r="B450"/>
  <c r="I450" s="1"/>
  <c r="K450" s="1"/>
  <c r="B449"/>
  <c r="M449" s="1"/>
  <c r="B448"/>
  <c r="I448" s="1"/>
  <c r="K448" s="1"/>
  <c r="B447"/>
  <c r="I447" s="1"/>
  <c r="K447" s="1"/>
  <c r="B446"/>
  <c r="I446" s="1"/>
  <c r="K446" s="1"/>
  <c r="B445"/>
  <c r="I445" s="1"/>
  <c r="K445" s="1"/>
  <c r="B444"/>
  <c r="I444" s="1"/>
  <c r="K444" s="1"/>
  <c r="B443"/>
  <c r="H443" s="1"/>
  <c r="J443" s="1"/>
  <c r="B442"/>
  <c r="I442" s="1"/>
  <c r="K442" s="1"/>
  <c r="B441"/>
  <c r="I441" s="1"/>
  <c r="K441" s="1"/>
  <c r="B440"/>
  <c r="H440" s="1"/>
  <c r="J440" s="1"/>
  <c r="B439"/>
  <c r="I439" s="1"/>
  <c r="K439" s="1"/>
  <c r="B438"/>
  <c r="I438" s="1"/>
  <c r="K438" s="1"/>
  <c r="B437"/>
  <c r="I437" s="1"/>
  <c r="K437" s="1"/>
  <c r="B436"/>
  <c r="I436" s="1"/>
  <c r="K436" s="1"/>
  <c r="B435"/>
  <c r="I435" s="1"/>
  <c r="K435" s="1"/>
  <c r="B434"/>
  <c r="H434" s="1"/>
  <c r="J434" s="1"/>
  <c r="B433"/>
  <c r="I433" s="1"/>
  <c r="K433" s="1"/>
  <c r="B432"/>
  <c r="I432" s="1"/>
  <c r="K432" s="1"/>
  <c r="B431"/>
  <c r="H431" s="1"/>
  <c r="J431" s="1"/>
  <c r="B430"/>
  <c r="I430" s="1"/>
  <c r="K430" s="1"/>
  <c r="B429"/>
  <c r="I429" s="1"/>
  <c r="K429" s="1"/>
  <c r="B428"/>
  <c r="H428" s="1"/>
  <c r="J428" s="1"/>
  <c r="B427"/>
  <c r="I427" s="1"/>
  <c r="K427" s="1"/>
  <c r="B426"/>
  <c r="I426" s="1"/>
  <c r="K426" s="1"/>
  <c r="B425"/>
  <c r="H425" s="1"/>
  <c r="J425" s="1"/>
  <c r="B424"/>
  <c r="I424" s="1"/>
  <c r="K424" s="1"/>
  <c r="B423"/>
  <c r="I423" s="1"/>
  <c r="K423" s="1"/>
  <c r="B422"/>
  <c r="H422" s="1"/>
  <c r="J422" s="1"/>
  <c r="B421"/>
  <c r="I421" s="1"/>
  <c r="K421" s="1"/>
  <c r="B420"/>
  <c r="I420" s="1"/>
  <c r="K420" s="1"/>
  <c r="B419"/>
  <c r="H419" s="1"/>
  <c r="J419" s="1"/>
  <c r="B418"/>
  <c r="M418" s="1"/>
  <c r="B417"/>
  <c r="M417" s="1"/>
  <c r="B416"/>
  <c r="M416" s="1"/>
  <c r="B415"/>
  <c r="M415" s="1"/>
  <c r="B414"/>
  <c r="M414" s="1"/>
  <c r="B413"/>
  <c r="H413" s="1"/>
  <c r="J413" s="1"/>
  <c r="B412"/>
  <c r="M412" s="1"/>
  <c r="B411"/>
  <c r="M411" s="1"/>
  <c r="B410"/>
  <c r="M410" s="1"/>
  <c r="B409"/>
  <c r="M409" s="1"/>
  <c r="B408"/>
  <c r="M408" s="1"/>
  <c r="B407"/>
  <c r="H407" s="1"/>
  <c r="J407" s="1"/>
  <c r="B406"/>
  <c r="M406" s="1"/>
  <c r="B405"/>
  <c r="M405" s="1"/>
  <c r="B404"/>
  <c r="I404" s="1"/>
  <c r="K404" s="1"/>
  <c r="B403"/>
  <c r="M403" s="1"/>
  <c r="B402"/>
  <c r="M402" s="1"/>
  <c r="B401"/>
  <c r="H401" s="1"/>
  <c r="J401" s="1"/>
  <c r="B400"/>
  <c r="M400" s="1"/>
  <c r="B399"/>
  <c r="M399" s="1"/>
  <c r="B398"/>
  <c r="M398" s="1"/>
  <c r="B397"/>
  <c r="M397" s="1"/>
  <c r="B396"/>
  <c r="M396" s="1"/>
  <c r="B395"/>
  <c r="H395" s="1"/>
  <c r="J395" s="1"/>
  <c r="B394"/>
  <c r="M394" s="1"/>
  <c r="B393"/>
  <c r="M393" s="1"/>
  <c r="B392"/>
  <c r="M392" s="1"/>
  <c r="B391"/>
  <c r="M391" s="1"/>
  <c r="B390"/>
  <c r="M390" s="1"/>
  <c r="B389"/>
  <c r="H389" s="1"/>
  <c r="J389" s="1"/>
  <c r="B388"/>
  <c r="M388" s="1"/>
  <c r="B387"/>
  <c r="M387" s="1"/>
  <c r="B386"/>
  <c r="I386" s="1"/>
  <c r="K386" s="1"/>
  <c r="B385"/>
  <c r="M385" s="1"/>
  <c r="B384"/>
  <c r="M384" s="1"/>
  <c r="B383"/>
  <c r="H383" s="1"/>
  <c r="J383" s="1"/>
  <c r="B382"/>
  <c r="M382" s="1"/>
  <c r="B381"/>
  <c r="M381" s="1"/>
  <c r="B380"/>
  <c r="M380" s="1"/>
  <c r="B379"/>
  <c r="M379" s="1"/>
  <c r="B378"/>
  <c r="M378" s="1"/>
  <c r="B377"/>
  <c r="H377" s="1"/>
  <c r="J377" s="1"/>
  <c r="B376"/>
  <c r="M376" s="1"/>
  <c r="B375"/>
  <c r="M375" s="1"/>
  <c r="B374"/>
  <c r="M374" s="1"/>
  <c r="B373"/>
  <c r="M373" s="1"/>
  <c r="B372"/>
  <c r="M372" s="1"/>
  <c r="B371"/>
  <c r="H371" s="1"/>
  <c r="J371" s="1"/>
  <c r="B370"/>
  <c r="M370" s="1"/>
  <c r="B369"/>
  <c r="M369" s="1"/>
  <c r="B368"/>
  <c r="I368" s="1"/>
  <c r="K368" s="1"/>
  <c r="B347"/>
  <c r="M347" s="1"/>
  <c r="B346"/>
  <c r="M346" s="1"/>
  <c r="B345"/>
  <c r="H345" s="1"/>
  <c r="J345" s="1"/>
  <c r="B344"/>
  <c r="M344" s="1"/>
  <c r="B343"/>
  <c r="M343" s="1"/>
  <c r="B342"/>
  <c r="M342" s="1"/>
  <c r="B341"/>
  <c r="M341" s="1"/>
  <c r="B340"/>
  <c r="M340" s="1"/>
  <c r="B339"/>
  <c r="H339" s="1"/>
  <c r="J339" s="1"/>
  <c r="B338"/>
  <c r="M338" s="1"/>
  <c r="B337"/>
  <c r="M337" s="1"/>
  <c r="B336"/>
  <c r="M336" s="1"/>
  <c r="B335"/>
  <c r="M335" s="1"/>
  <c r="B334"/>
  <c r="M334" s="1"/>
  <c r="B333"/>
  <c r="H333" s="1"/>
  <c r="J333" s="1"/>
  <c r="B332"/>
  <c r="M332" s="1"/>
  <c r="B331"/>
  <c r="M331" s="1"/>
  <c r="B330"/>
  <c r="I330" s="1"/>
  <c r="K330" s="1"/>
  <c r="B329"/>
  <c r="M329" s="1"/>
  <c r="B328"/>
  <c r="M328" s="1"/>
  <c r="B327"/>
  <c r="H327" s="1"/>
  <c r="J327" s="1"/>
  <c r="B326"/>
  <c r="M326" s="1"/>
  <c r="B325"/>
  <c r="H325" s="1"/>
  <c r="J325" s="1"/>
  <c r="B324"/>
  <c r="H324" s="1"/>
  <c r="J324" s="1"/>
  <c r="B323"/>
  <c r="H323" s="1"/>
  <c r="J323" s="1"/>
  <c r="B322"/>
  <c r="H322" s="1"/>
  <c r="J322" s="1"/>
  <c r="B321"/>
  <c r="I321" s="1"/>
  <c r="K321" s="1"/>
  <c r="B320"/>
  <c r="H320" s="1"/>
  <c r="J320" s="1"/>
  <c r="B319"/>
  <c r="H319" s="1"/>
  <c r="J319" s="1"/>
  <c r="B318"/>
  <c r="H318" s="1"/>
  <c r="J318" s="1"/>
  <c r="B317"/>
  <c r="H317" s="1"/>
  <c r="J317" s="1"/>
  <c r="B316"/>
  <c r="H316" s="1"/>
  <c r="J316" s="1"/>
  <c r="B308"/>
  <c r="H308" s="1"/>
  <c r="J308" s="1"/>
  <c r="B307"/>
  <c r="I307" s="1"/>
  <c r="K307" s="1"/>
  <c r="B306"/>
  <c r="H306" s="1"/>
  <c r="J306" s="1"/>
  <c r="B305"/>
  <c r="H305" s="1"/>
  <c r="J305" s="1"/>
  <c r="B304"/>
  <c r="H304" s="1"/>
  <c r="J304" s="1"/>
  <c r="B303"/>
  <c r="H303" s="1"/>
  <c r="J303" s="1"/>
  <c r="B302"/>
  <c r="H302" s="1"/>
  <c r="J302" s="1"/>
  <c r="B301"/>
  <c r="H301" s="1"/>
  <c r="J301" s="1"/>
  <c r="B300"/>
  <c r="H300" s="1"/>
  <c r="J300" s="1"/>
  <c r="B299"/>
  <c r="H299" s="1"/>
  <c r="J299" s="1"/>
  <c r="B296"/>
  <c r="H296" s="1"/>
  <c r="J296" s="1"/>
  <c r="B295"/>
  <c r="H295" s="1"/>
  <c r="J295" s="1"/>
  <c r="B294"/>
  <c r="H294" s="1"/>
  <c r="J294" s="1"/>
  <c r="B293"/>
  <c r="H293" s="1"/>
  <c r="J293" s="1"/>
  <c r="B292"/>
  <c r="B291"/>
  <c r="H291" s="1"/>
  <c r="J291" s="1"/>
  <c r="B290"/>
  <c r="H290" s="1"/>
  <c r="J290" s="1"/>
  <c r="B289"/>
  <c r="H289" s="1"/>
  <c r="J289" s="1"/>
  <c r="B288"/>
  <c r="H288" s="1"/>
  <c r="J288" s="1"/>
  <c r="B287"/>
  <c r="H287" s="1"/>
  <c r="J287" s="1"/>
  <c r="B284"/>
  <c r="H284" s="1"/>
  <c r="J284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I278" s="1"/>
  <c r="K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I266" s="1"/>
  <c r="K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3"/>
  <c r="H253" s="1"/>
  <c r="J253" s="1"/>
  <c r="B252"/>
  <c r="I252" s="1"/>
  <c r="K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K242"/>
  <c r="B242"/>
  <c r="M242" s="1"/>
  <c r="K241"/>
  <c r="B241"/>
  <c r="H241" s="1"/>
  <c r="J241" s="1"/>
  <c r="K240"/>
  <c r="B240"/>
  <c r="H240" s="1"/>
  <c r="J240" s="1"/>
  <c r="K239"/>
  <c r="B239"/>
  <c r="H239" s="1"/>
  <c r="J239" s="1"/>
  <c r="B238"/>
  <c r="H238" s="1"/>
  <c r="J238" s="1"/>
  <c r="B237"/>
  <c r="I237" s="1"/>
  <c r="K237" s="1"/>
  <c r="B236"/>
  <c r="M236" s="1"/>
  <c r="B235"/>
  <c r="B234"/>
  <c r="B233"/>
  <c r="H233" s="1"/>
  <c r="J233" s="1"/>
  <c r="B232"/>
  <c r="B231"/>
  <c r="B230"/>
  <c r="M230" s="1"/>
  <c r="B229"/>
  <c r="B228"/>
  <c r="B227"/>
  <c r="M227" s="1"/>
  <c r="B226"/>
  <c r="B225"/>
  <c r="B224"/>
  <c r="H224" s="1"/>
  <c r="J224" s="1"/>
  <c r="B223"/>
  <c r="B222"/>
  <c r="I222" s="1"/>
  <c r="K222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N287" i="4" l="1"/>
  <c r="N291"/>
  <c r="CU224" i="2"/>
  <c r="CR225"/>
  <c r="CR228"/>
  <c r="CR231"/>
  <c r="CR234"/>
  <c r="CR237"/>
  <c r="CU239"/>
  <c r="CU251"/>
  <c r="DC50"/>
  <c r="CR98"/>
  <c r="CR46"/>
  <c r="CR248"/>
  <c r="CR6"/>
  <c r="CR89"/>
  <c r="CR171"/>
  <c r="CR185"/>
  <c r="CR219"/>
  <c r="CR224"/>
  <c r="CR227"/>
  <c r="CR230"/>
  <c r="CR233"/>
  <c r="CU522"/>
  <c r="CR83"/>
  <c r="N264" i="4"/>
  <c r="CR192" i="2"/>
  <c r="CR226"/>
  <c r="CR229"/>
  <c r="DC38"/>
  <c r="CR194"/>
  <c r="CR56"/>
  <c r="CR165"/>
  <c r="CU269"/>
  <c r="CU382"/>
  <c r="CU445"/>
  <c r="CR30"/>
  <c r="CR51"/>
  <c r="CR88"/>
  <c r="CU199"/>
  <c r="CR215"/>
  <c r="CV269"/>
  <c r="CU391"/>
  <c r="CU400"/>
  <c r="CU403"/>
  <c r="CU530"/>
  <c r="CU125"/>
  <c r="CU130"/>
  <c r="CU137"/>
  <c r="CU142"/>
  <c r="CR167"/>
  <c r="CU444"/>
  <c r="CU267"/>
  <c r="CU271"/>
  <c r="CU307"/>
  <c r="CU447"/>
  <c r="CU453"/>
  <c r="CR43"/>
  <c r="CR79"/>
  <c r="CU154"/>
  <c r="CU496"/>
  <c r="CU276"/>
  <c r="CU279"/>
  <c r="CR10"/>
  <c r="CU149"/>
  <c r="CU289"/>
  <c r="CU518"/>
  <c r="DJ24"/>
  <c r="DV24"/>
  <c r="CU182"/>
  <c r="CU187"/>
  <c r="CR95"/>
  <c r="CU192"/>
  <c r="CU291"/>
  <c r="CU526"/>
  <c r="CR63"/>
  <c r="CU252"/>
  <c r="CU514"/>
  <c r="CU538"/>
  <c r="DJ15"/>
  <c r="DV15"/>
  <c r="CR91"/>
  <c r="CU215"/>
  <c r="CU433"/>
  <c r="CU457"/>
  <c r="CU534"/>
  <c r="N284" i="4"/>
  <c r="N285"/>
  <c r="N289"/>
  <c r="N286"/>
  <c r="DB20" i="2"/>
  <c r="DB30"/>
  <c r="DB50"/>
  <c r="DB62"/>
  <c r="DF87"/>
  <c r="CU143"/>
  <c r="CU144"/>
  <c r="CU206"/>
  <c r="CU259"/>
  <c r="CU268"/>
  <c r="N282" i="4"/>
  <c r="CU301" i="2"/>
  <c r="CU317"/>
  <c r="CU321"/>
  <c r="CU325"/>
  <c r="CU329"/>
  <c r="CU333"/>
  <c r="CU337"/>
  <c r="CU341"/>
  <c r="CU345"/>
  <c r="CU369"/>
  <c r="CU373"/>
  <c r="CU377"/>
  <c r="CU388"/>
  <c r="CU420"/>
  <c r="CU432"/>
  <c r="CU435"/>
  <c r="CU438"/>
  <c r="CU441"/>
  <c r="CU469"/>
  <c r="CU473"/>
  <c r="CU513"/>
  <c r="CU529"/>
  <c r="CR7"/>
  <c r="G7" i="4"/>
  <c r="M7" s="1"/>
  <c r="DJ14" i="2"/>
  <c r="DV14"/>
  <c r="CR41"/>
  <c r="CU132"/>
  <c r="CU155"/>
  <c r="CU158"/>
  <c r="CU184"/>
  <c r="CU189"/>
  <c r="CU194"/>
  <c r="CU202"/>
  <c r="CU205"/>
  <c r="CU208"/>
  <c r="CU214"/>
  <c r="CU217"/>
  <c r="CU236"/>
  <c r="CU241"/>
  <c r="CU250"/>
  <c r="CU262"/>
  <c r="CU273"/>
  <c r="CU284"/>
  <c r="CU309"/>
  <c r="CU408"/>
  <c r="CU417"/>
  <c r="CU423"/>
  <c r="CU426"/>
  <c r="CU429"/>
  <c r="CU464"/>
  <c r="CU470"/>
  <c r="CU500"/>
  <c r="CU504"/>
  <c r="CU508"/>
  <c r="CU520"/>
  <c r="CU523"/>
  <c r="CU536"/>
  <c r="CU539"/>
  <c r="CR22"/>
  <c r="G22" i="4"/>
  <c r="M22" s="1"/>
  <c r="CR23" i="2"/>
  <c r="G23" i="4"/>
  <c r="M23" s="1"/>
  <c r="CR54" i="2"/>
  <c r="G54" i="4"/>
  <c r="M54" s="1"/>
  <c r="CR81" i="2"/>
  <c r="G81" i="4"/>
  <c r="M81" s="1"/>
  <c r="CR93" i="2"/>
  <c r="G93" i="4"/>
  <c r="M93" s="1"/>
  <c r="DB10" i="2"/>
  <c r="DB17"/>
  <c r="DF47"/>
  <c r="DB48"/>
  <c r="DF59"/>
  <c r="DB60"/>
  <c r="DF75"/>
  <c r="CR77"/>
  <c r="CU128"/>
  <c r="CU133"/>
  <c r="CU140"/>
  <c r="CU179"/>
  <c r="CU227"/>
  <c r="CU233"/>
  <c r="CU253"/>
  <c r="CU261"/>
  <c r="CU281"/>
  <c r="N288" i="4"/>
  <c r="CU295" i="2"/>
  <c r="CU297"/>
  <c r="CU303"/>
  <c r="CU308"/>
  <c r="CU396"/>
  <c r="CU405"/>
  <c r="CU411"/>
  <c r="CU414"/>
  <c r="CU443"/>
  <c r="CU458"/>
  <c r="CU461"/>
  <c r="CU472"/>
  <c r="CU477"/>
  <c r="L195" i="4"/>
  <c r="N195" s="1"/>
  <c r="U492" i="2"/>
  <c r="DB5"/>
  <c r="DF84"/>
  <c r="DH108"/>
  <c r="CU146"/>
  <c r="CU191"/>
  <c r="CU196"/>
  <c r="CU207"/>
  <c r="CU210"/>
  <c r="CU216"/>
  <c r="CU219"/>
  <c r="CU238"/>
  <c r="CU247"/>
  <c r="CU275"/>
  <c r="CU278"/>
  <c r="CU288"/>
  <c r="CU300"/>
  <c r="CU320"/>
  <c r="CU324"/>
  <c r="CU328"/>
  <c r="CU332"/>
  <c r="CU336"/>
  <c r="CU340"/>
  <c r="CU344"/>
  <c r="CU348"/>
  <c r="CU372"/>
  <c r="CU376"/>
  <c r="CU380"/>
  <c r="CU384"/>
  <c r="CU393"/>
  <c r="CU399"/>
  <c r="CU402"/>
  <c r="CU419"/>
  <c r="CU425"/>
  <c r="CU431"/>
  <c r="CU440"/>
  <c r="CU446"/>
  <c r="CU449"/>
  <c r="CU452"/>
  <c r="CU517"/>
  <c r="CU533"/>
  <c r="CR52"/>
  <c r="G52" i="4"/>
  <c r="M52" s="1"/>
  <c r="CR12" i="2"/>
  <c r="G12" i="4"/>
  <c r="M12" s="1"/>
  <c r="CR13" i="2"/>
  <c r="G13" i="4"/>
  <c r="M13" s="1"/>
  <c r="CR21" i="2"/>
  <c r="G21" i="4"/>
  <c r="M21" s="1"/>
  <c r="CR64" i="2"/>
  <c r="G64" i="4"/>
  <c r="M64" s="1"/>
  <c r="U498" i="2"/>
  <c r="L471" i="4" s="1"/>
  <c r="N471" s="1"/>
  <c r="L213"/>
  <c r="N213" s="1"/>
  <c r="DB16" i="2"/>
  <c r="DJ31"/>
  <c r="DV31"/>
  <c r="CR16"/>
  <c r="DJ21"/>
  <c r="DV21"/>
  <c r="DB27"/>
  <c r="CR39"/>
  <c r="DT44"/>
  <c r="CR76"/>
  <c r="CR86"/>
  <c r="CU135"/>
  <c r="CU147"/>
  <c r="CU160"/>
  <c r="CR179"/>
  <c r="CU181"/>
  <c r="CU186"/>
  <c r="CU272"/>
  <c r="CU290"/>
  <c r="N290" i="4"/>
  <c r="CV297" i="2"/>
  <c r="CU302"/>
  <c r="CU304"/>
  <c r="CU305"/>
  <c r="CU306"/>
  <c r="CU381"/>
  <c r="CU387"/>
  <c r="CU390"/>
  <c r="CU407"/>
  <c r="CU413"/>
  <c r="CU416"/>
  <c r="CU428"/>
  <c r="CU434"/>
  <c r="CU437"/>
  <c r="CU439"/>
  <c r="CU471"/>
  <c r="CU499"/>
  <c r="CU503"/>
  <c r="CU507"/>
  <c r="CU511"/>
  <c r="CU524"/>
  <c r="CU527"/>
  <c r="CU540"/>
  <c r="CR42"/>
  <c r="G42" i="4"/>
  <c r="M42" s="1"/>
  <c r="CR78" i="2"/>
  <c r="G78" i="4"/>
  <c r="M78" s="1"/>
  <c r="CR90" i="2"/>
  <c r="G90" i="4"/>
  <c r="M90" s="1"/>
  <c r="DB46" i="2"/>
  <c r="CR58"/>
  <c r="CU123"/>
  <c r="CU124"/>
  <c r="CU131"/>
  <c r="CU136"/>
  <c r="CU161"/>
  <c r="CU193"/>
  <c r="CU209"/>
  <c r="CU212"/>
  <c r="CU218"/>
  <c r="CU232"/>
  <c r="CU240"/>
  <c r="CU258"/>
  <c r="CV288"/>
  <c r="CU292"/>
  <c r="CU395"/>
  <c r="CU401"/>
  <c r="CU404"/>
  <c r="CU421"/>
  <c r="CU422"/>
  <c r="CU427"/>
  <c r="CU451"/>
  <c r="CU460"/>
  <c r="CU476"/>
  <c r="CR11"/>
  <c r="G11" i="4"/>
  <c r="M11" s="1"/>
  <c r="CR18" i="2"/>
  <c r="G18" i="4"/>
  <c r="M18" s="1"/>
  <c r="CR19" i="2"/>
  <c r="G19" i="4"/>
  <c r="M19" s="1"/>
  <c r="CR29" i="2"/>
  <c r="G29" i="4"/>
  <c r="M29" s="1"/>
  <c r="U499" i="2"/>
  <c r="L472" i="4" s="1"/>
  <c r="N472" s="1"/>
  <c r="L215"/>
  <c r="N215" s="1"/>
  <c r="DJ11" i="2"/>
  <c r="DV11"/>
  <c r="DF81"/>
  <c r="DF93"/>
  <c r="CR97"/>
  <c r="CU151"/>
  <c r="CU162"/>
  <c r="CU183"/>
  <c r="CU188"/>
  <c r="CU201"/>
  <c r="CU226"/>
  <c r="CU229"/>
  <c r="CU235"/>
  <c r="CU249"/>
  <c r="CU264"/>
  <c r="CU265"/>
  <c r="CU283"/>
  <c r="N283" i="4"/>
  <c r="CV290" i="2"/>
  <c r="CV292"/>
  <c r="CU319"/>
  <c r="CU323"/>
  <c r="CU327"/>
  <c r="CU331"/>
  <c r="CU335"/>
  <c r="CU339"/>
  <c r="CU343"/>
  <c r="CU347"/>
  <c r="CU371"/>
  <c r="CU375"/>
  <c r="CU379"/>
  <c r="CU383"/>
  <c r="CU389"/>
  <c r="CU392"/>
  <c r="CU398"/>
  <c r="CU409"/>
  <c r="CU410"/>
  <c r="CU448"/>
  <c r="CU463"/>
  <c r="CU466"/>
  <c r="CU467"/>
  <c r="CU521"/>
  <c r="CU537"/>
  <c r="CR17"/>
  <c r="G17" i="4"/>
  <c r="M17" s="1"/>
  <c r="CR49" i="2"/>
  <c r="G49" i="4"/>
  <c r="M49" s="1"/>
  <c r="CR61" i="2"/>
  <c r="G61" i="4"/>
  <c r="M61" s="1"/>
  <c r="DB24" i="2"/>
  <c r="DB38"/>
  <c r="DB55"/>
  <c r="CU138"/>
  <c r="CU145"/>
  <c r="CU148"/>
  <c r="CU163"/>
  <c r="CU178"/>
  <c r="CU195"/>
  <c r="CU198"/>
  <c r="CU211"/>
  <c r="CU223"/>
  <c r="CU242"/>
  <c r="CU277"/>
  <c r="CU280"/>
  <c r="CU294"/>
  <c r="CU386"/>
  <c r="CU397"/>
  <c r="CU454"/>
  <c r="CU455"/>
  <c r="CU475"/>
  <c r="CU498"/>
  <c r="CU502"/>
  <c r="CU506"/>
  <c r="CU510"/>
  <c r="CU512"/>
  <c r="CU515"/>
  <c r="CU528"/>
  <c r="CU531"/>
  <c r="CR5"/>
  <c r="G5" i="4"/>
  <c r="M5" s="1"/>
  <c r="CR9" i="2"/>
  <c r="G9" i="4"/>
  <c r="M9" s="1"/>
  <c r="CR28" i="2"/>
  <c r="G28" i="4"/>
  <c r="M28" s="1"/>
  <c r="CR40" i="2"/>
  <c r="G40" i="4"/>
  <c r="M40" s="1"/>
  <c r="CR87" i="2"/>
  <c r="G87" i="4"/>
  <c r="M87" s="1"/>
  <c r="CR155" i="2"/>
  <c r="L163" i="4"/>
  <c r="N163" s="1"/>
  <c r="U491" i="2"/>
  <c r="L189" i="4"/>
  <c r="N189" s="1"/>
  <c r="L194"/>
  <c r="N194" s="1"/>
  <c r="U494" i="2"/>
  <c r="DB3"/>
  <c r="CU3" s="1"/>
  <c r="DB7"/>
  <c r="CR24"/>
  <c r="DJ28"/>
  <c r="DV28"/>
  <c r="CR44"/>
  <c r="CR55"/>
  <c r="DF67"/>
  <c r="CU122"/>
  <c r="CU126"/>
  <c r="CU127"/>
  <c r="CU134"/>
  <c r="CU139"/>
  <c r="CU152"/>
  <c r="CU159"/>
  <c r="CU164"/>
  <c r="CR173"/>
  <c r="CU185"/>
  <c r="CR188"/>
  <c r="CU190"/>
  <c r="CR204"/>
  <c r="CU222"/>
  <c r="CR223"/>
  <c r="CU228"/>
  <c r="CU274"/>
  <c r="CU285"/>
  <c r="CU385"/>
  <c r="CU418"/>
  <c r="CU436"/>
  <c r="CU442"/>
  <c r="CR25"/>
  <c r="G25" i="4"/>
  <c r="M25" s="1"/>
  <c r="CR99" i="2"/>
  <c r="G99" i="4"/>
  <c r="M99" s="1"/>
  <c r="CR3" i="2"/>
  <c r="DB14"/>
  <c r="CU14" s="1"/>
  <c r="DB23"/>
  <c r="DB43"/>
  <c r="CR53"/>
  <c r="DF78"/>
  <c r="CR154"/>
  <c r="CU165"/>
  <c r="CU180"/>
  <c r="CU197"/>
  <c r="CU203"/>
  <c r="CU213"/>
  <c r="CU230"/>
  <c r="CU234"/>
  <c r="CU237"/>
  <c r="CU260"/>
  <c r="CU296"/>
  <c r="CU318"/>
  <c r="CU322"/>
  <c r="CU326"/>
  <c r="CU330"/>
  <c r="CU334"/>
  <c r="CU338"/>
  <c r="CU342"/>
  <c r="CU346"/>
  <c r="CU370"/>
  <c r="CU374"/>
  <c r="CU378"/>
  <c r="CU406"/>
  <c r="CU424"/>
  <c r="CU430"/>
  <c r="CU468"/>
  <c r="CU474"/>
  <c r="CU497"/>
  <c r="CU525"/>
  <c r="CU541"/>
  <c r="CR47"/>
  <c r="G47" i="4"/>
  <c r="M47" s="1"/>
  <c r="CR59" i="2"/>
  <c r="G59" i="4"/>
  <c r="M59" s="1"/>
  <c r="DJ8" i="2"/>
  <c r="DV8"/>
  <c r="CR14"/>
  <c r="DT49"/>
  <c r="DT61"/>
  <c r="DB65"/>
  <c r="CR73"/>
  <c r="CR80"/>
  <c r="CR92"/>
  <c r="CU129"/>
  <c r="CU141"/>
  <c r="CU150"/>
  <c r="CU153"/>
  <c r="CR159"/>
  <c r="CU166"/>
  <c r="CU200"/>
  <c r="CU204"/>
  <c r="CR218"/>
  <c r="CU225"/>
  <c r="CU231"/>
  <c r="CU248"/>
  <c r="CU257"/>
  <c r="CU263"/>
  <c r="CU266"/>
  <c r="CU270"/>
  <c r="CU282"/>
  <c r="CU293"/>
  <c r="CU394"/>
  <c r="CU412"/>
  <c r="CU450"/>
  <c r="CU456"/>
  <c r="CU459"/>
  <c r="CU462"/>
  <c r="CU465"/>
  <c r="CU501"/>
  <c r="CU505"/>
  <c r="CU509"/>
  <c r="CU516"/>
  <c r="CU519"/>
  <c r="CU532"/>
  <c r="CU535"/>
  <c r="CR75"/>
  <c r="G75" i="4"/>
  <c r="M75" s="1"/>
  <c r="CR84" i="2"/>
  <c r="G84" i="4"/>
  <c r="M84" s="1"/>
  <c r="CR96" i="2"/>
  <c r="G96" i="4"/>
  <c r="M96" s="1"/>
  <c r="U495" i="2"/>
  <c r="L214" i="4"/>
  <c r="N214" s="1"/>
  <c r="DB6" i="2"/>
  <c r="DB13"/>
  <c r="DB31"/>
  <c r="DF118"/>
  <c r="DF121"/>
  <c r="DF120"/>
  <c r="DF119"/>
  <c r="CR220"/>
  <c r="DJ18"/>
  <c r="DV18"/>
  <c r="DJ25"/>
  <c r="DV25"/>
  <c r="DJ37"/>
  <c r="DV37"/>
  <c r="DB41"/>
  <c r="DF45"/>
  <c r="DT47"/>
  <c r="DC48"/>
  <c r="DB53"/>
  <c r="DF57"/>
  <c r="DT59"/>
  <c r="DC60"/>
  <c r="CU60" s="1"/>
  <c r="DC65"/>
  <c r="DT67"/>
  <c r="DH75"/>
  <c r="DH78"/>
  <c r="DD79"/>
  <c r="DH81"/>
  <c r="DD82"/>
  <c r="DH84"/>
  <c r="DD85"/>
  <c r="DH87"/>
  <c r="DD88"/>
  <c r="DH90"/>
  <c r="DD91"/>
  <c r="DH93"/>
  <c r="DD94"/>
  <c r="DH96"/>
  <c r="DD97"/>
  <c r="DH99"/>
  <c r="DC111"/>
  <c r="DB117"/>
  <c r="DD171"/>
  <c r="CU171" s="1"/>
  <c r="EP173"/>
  <c r="DJ35"/>
  <c r="DV35"/>
  <c r="DD105"/>
  <c r="DQ118"/>
  <c r="DQ120"/>
  <c r="DQ119"/>
  <c r="DQ121"/>
  <c r="DF40"/>
  <c r="DC43"/>
  <c r="DF52"/>
  <c r="DT54"/>
  <c r="DC55"/>
  <c r="DF64"/>
  <c r="DD100"/>
  <c r="DB111"/>
  <c r="DF113"/>
  <c r="DH114"/>
  <c r="EP168"/>
  <c r="CV271"/>
  <c r="CR276"/>
  <c r="CR278"/>
  <c r="CR280"/>
  <c r="CR282"/>
  <c r="CV291"/>
  <c r="DF70"/>
  <c r="CU70" s="1"/>
  <c r="DC71"/>
  <c r="DF104"/>
  <c r="DP119"/>
  <c r="DP121"/>
  <c r="DP120"/>
  <c r="DP118"/>
  <c r="DC62"/>
  <c r="DF96"/>
  <c r="DF99"/>
  <c r="DQ113"/>
  <c r="DH115"/>
  <c r="DD173"/>
  <c r="EP175"/>
  <c r="DB36"/>
  <c r="DB33"/>
  <c r="DT69"/>
  <c r="DB71"/>
  <c r="DH103"/>
  <c r="DH107"/>
  <c r="DC119"/>
  <c r="DC121"/>
  <c r="DC120"/>
  <c r="DC118"/>
  <c r="DF42"/>
  <c r="DC45"/>
  <c r="DF54"/>
  <c r="DT56"/>
  <c r="DC57"/>
  <c r="DT66"/>
  <c r="DH102"/>
  <c r="DP113"/>
  <c r="DF114"/>
  <c r="DD168"/>
  <c r="EP170"/>
  <c r="CV289"/>
  <c r="DJ34"/>
  <c r="DV34"/>
  <c r="DD104"/>
  <c r="DB121"/>
  <c r="DB120"/>
  <c r="DB119"/>
  <c r="DB118"/>
  <c r="U473"/>
  <c r="L446" i="4" s="1"/>
  <c r="N446" s="1"/>
  <c r="U482" i="2"/>
  <c r="DB9"/>
  <c r="DJ10"/>
  <c r="DV10"/>
  <c r="DJ17"/>
  <c r="DV17"/>
  <c r="DB26"/>
  <c r="CR38"/>
  <c r="DC40"/>
  <c r="DB45"/>
  <c r="DF49"/>
  <c r="CR50"/>
  <c r="DT51"/>
  <c r="DC52"/>
  <c r="CU52" s="1"/>
  <c r="DB57"/>
  <c r="DF61"/>
  <c r="CR62"/>
  <c r="DT63"/>
  <c r="DC64"/>
  <c r="DH74"/>
  <c r="DH77"/>
  <c r="DD78"/>
  <c r="DH80"/>
  <c r="DD81"/>
  <c r="DH83"/>
  <c r="DD84"/>
  <c r="DH86"/>
  <c r="DD87"/>
  <c r="DH89"/>
  <c r="DD90"/>
  <c r="DH92"/>
  <c r="DD93"/>
  <c r="DH95"/>
  <c r="DD96"/>
  <c r="DH98"/>
  <c r="DD99"/>
  <c r="DF108"/>
  <c r="DH109"/>
  <c r="DC113"/>
  <c r="DQ114"/>
  <c r="DF115"/>
  <c r="DH116"/>
  <c r="DD175"/>
  <c r="EP177"/>
  <c r="CV294"/>
  <c r="DF69"/>
  <c r="DC70"/>
  <c r="DF103"/>
  <c r="DF107"/>
  <c r="U483"/>
  <c r="U474"/>
  <c r="L447" i="4" s="1"/>
  <c r="N447" s="1"/>
  <c r="DB12" i="2"/>
  <c r="DB19"/>
  <c r="DJ20"/>
  <c r="CU20" s="1"/>
  <c r="DV20"/>
  <c r="CR26"/>
  <c r="DJ27"/>
  <c r="DV27"/>
  <c r="DB40"/>
  <c r="DF44"/>
  <c r="CR45"/>
  <c r="DT46"/>
  <c r="DC47"/>
  <c r="DB52"/>
  <c r="DF56"/>
  <c r="CR57"/>
  <c r="DT58"/>
  <c r="DC59"/>
  <c r="DB64"/>
  <c r="DF66"/>
  <c r="DC67"/>
  <c r="DF102"/>
  <c r="DQ108"/>
  <c r="DH110"/>
  <c r="DB113"/>
  <c r="DP114"/>
  <c r="DQ115"/>
  <c r="DD170"/>
  <c r="EP172"/>
  <c r="CR186"/>
  <c r="DB32"/>
  <c r="DT68"/>
  <c r="DB70"/>
  <c r="DT72"/>
  <c r="DH106"/>
  <c r="DJ13"/>
  <c r="DV13"/>
  <c r="DB22"/>
  <c r="DB29"/>
  <c r="CU29" s="1"/>
  <c r="DJ30"/>
  <c r="CU30" s="1"/>
  <c r="DV30"/>
  <c r="DF39"/>
  <c r="DC42"/>
  <c r="DB47"/>
  <c r="DF51"/>
  <c r="DT53"/>
  <c r="DC54"/>
  <c r="DB59"/>
  <c r="DF63"/>
  <c r="DB67"/>
  <c r="DF74"/>
  <c r="CU74" s="1"/>
  <c r="DF77"/>
  <c r="DF80"/>
  <c r="DF83"/>
  <c r="DF86"/>
  <c r="DF89"/>
  <c r="DF92"/>
  <c r="DF95"/>
  <c r="DF98"/>
  <c r="DH101"/>
  <c r="DP108"/>
  <c r="DF109"/>
  <c r="DC114"/>
  <c r="DP115"/>
  <c r="DF116"/>
  <c r="DH117"/>
  <c r="EP167"/>
  <c r="DD177"/>
  <c r="DJ36"/>
  <c r="DV36"/>
  <c r="DJ33"/>
  <c r="DV33"/>
  <c r="CU33" s="1"/>
  <c r="DD103"/>
  <c r="DD107"/>
  <c r="U486"/>
  <c r="U477"/>
  <c r="L450" i="4" s="1"/>
  <c r="N450" s="1"/>
  <c r="CR221" i="2"/>
  <c r="I292" i="1"/>
  <c r="K292" s="1"/>
  <c r="DB8" i="2"/>
  <c r="CU8" s="1"/>
  <c r="DB15"/>
  <c r="DJ16"/>
  <c r="DV16"/>
  <c r="CU16" s="1"/>
  <c r="DJ23"/>
  <c r="DV23"/>
  <c r="DB42"/>
  <c r="DF46"/>
  <c r="DT48"/>
  <c r="DC49"/>
  <c r="CU49" s="1"/>
  <c r="DB54"/>
  <c r="CU54" s="1"/>
  <c r="DF58"/>
  <c r="DT60"/>
  <c r="DC61"/>
  <c r="DT65"/>
  <c r="DD102"/>
  <c r="CU102" s="1"/>
  <c r="DC108"/>
  <c r="DQ109"/>
  <c r="DF110"/>
  <c r="DH111"/>
  <c r="DB114"/>
  <c r="CU114" s="1"/>
  <c r="DC115"/>
  <c r="DQ116"/>
  <c r="CR153"/>
  <c r="DD172"/>
  <c r="EP174"/>
  <c r="U222"/>
  <c r="L222" i="4" s="1"/>
  <c r="N222" s="1"/>
  <c r="CR247" i="2"/>
  <c r="CR249"/>
  <c r="CV270"/>
  <c r="CR277"/>
  <c r="CR279"/>
  <c r="CR283"/>
  <c r="CU156"/>
  <c r="DF68"/>
  <c r="DC69"/>
  <c r="DF72"/>
  <c r="DF106"/>
  <c r="CR8"/>
  <c r="DJ9"/>
  <c r="DV9"/>
  <c r="DB18"/>
  <c r="DB25"/>
  <c r="CU25" s="1"/>
  <c r="DJ26"/>
  <c r="DV26"/>
  <c r="DB37"/>
  <c r="CU37" s="1"/>
  <c r="DF41"/>
  <c r="CU41" s="1"/>
  <c r="DT43"/>
  <c r="DC44"/>
  <c r="DB49"/>
  <c r="DF53"/>
  <c r="DT55"/>
  <c r="DC56"/>
  <c r="DB61"/>
  <c r="CU61" s="1"/>
  <c r="DC66"/>
  <c r="DH73"/>
  <c r="DH76"/>
  <c r="DH79"/>
  <c r="DD80"/>
  <c r="DH82"/>
  <c r="CU82" s="1"/>
  <c r="DD83"/>
  <c r="DH85"/>
  <c r="DD86"/>
  <c r="DH88"/>
  <c r="DD89"/>
  <c r="DH91"/>
  <c r="DD92"/>
  <c r="CU92" s="1"/>
  <c r="DH94"/>
  <c r="DD95"/>
  <c r="CU95" s="1"/>
  <c r="DH97"/>
  <c r="DD98"/>
  <c r="DF101"/>
  <c r="DB108"/>
  <c r="DP109"/>
  <c r="DQ110"/>
  <c r="DB115"/>
  <c r="DP116"/>
  <c r="DF117"/>
  <c r="DD167"/>
  <c r="CU167" s="1"/>
  <c r="EP169"/>
  <c r="I157" i="1"/>
  <c r="K157" s="1"/>
  <c r="DB35" i="2"/>
  <c r="DB69"/>
  <c r="DT71"/>
  <c r="DH105"/>
  <c r="DB4"/>
  <c r="CU4" s="1"/>
  <c r="DB11"/>
  <c r="CU11" s="1"/>
  <c r="DJ12"/>
  <c r="CU12" s="1"/>
  <c r="DV12"/>
  <c r="DJ19"/>
  <c r="DV19"/>
  <c r="DB28"/>
  <c r="CU28" s="1"/>
  <c r="DC39"/>
  <c r="CU39" s="1"/>
  <c r="DB44"/>
  <c r="DF48"/>
  <c r="DT50"/>
  <c r="DC51"/>
  <c r="DB56"/>
  <c r="DF60"/>
  <c r="DT62"/>
  <c r="DC63"/>
  <c r="DF65"/>
  <c r="CU65" s="1"/>
  <c r="DB66"/>
  <c r="DH100"/>
  <c r="DC109"/>
  <c r="DP110"/>
  <c r="DF111"/>
  <c r="DC116"/>
  <c r="DQ117"/>
  <c r="DD174"/>
  <c r="EP176"/>
  <c r="CU176" s="1"/>
  <c r="CV295"/>
  <c r="DJ32"/>
  <c r="DV32"/>
  <c r="DD106"/>
  <c r="DH119"/>
  <c r="DH118"/>
  <c r="DH121"/>
  <c r="DH120"/>
  <c r="CR4"/>
  <c r="DB21"/>
  <c r="DJ22"/>
  <c r="DV22"/>
  <c r="DB39"/>
  <c r="DF43"/>
  <c r="DT45"/>
  <c r="DC46"/>
  <c r="DB51"/>
  <c r="CU51" s="1"/>
  <c r="DF55"/>
  <c r="DT57"/>
  <c r="CU57" s="1"/>
  <c r="DC58"/>
  <c r="DB63"/>
  <c r="DF73"/>
  <c r="DF76"/>
  <c r="DF79"/>
  <c r="CU79" s="1"/>
  <c r="DF82"/>
  <c r="CU83"/>
  <c r="DF85"/>
  <c r="CU85" s="1"/>
  <c r="DF88"/>
  <c r="DF91"/>
  <c r="CU91" s="1"/>
  <c r="DF94"/>
  <c r="CU94" s="1"/>
  <c r="DF97"/>
  <c r="DD101"/>
  <c r="DB109"/>
  <c r="DC110"/>
  <c r="DQ111"/>
  <c r="DB116"/>
  <c r="DP117"/>
  <c r="DD169"/>
  <c r="DC68"/>
  <c r="DF71"/>
  <c r="DC72"/>
  <c r="CU72" s="1"/>
  <c r="DF105"/>
  <c r="U485"/>
  <c r="U476"/>
  <c r="L449" i="4" s="1"/>
  <c r="N449" s="1"/>
  <c r="DF38" i="2"/>
  <c r="CU38" s="1"/>
  <c r="DC41"/>
  <c r="DF50"/>
  <c r="DT52"/>
  <c r="DC53"/>
  <c r="CU53" s="1"/>
  <c r="DB58"/>
  <c r="DF62"/>
  <c r="CU62" s="1"/>
  <c r="DT64"/>
  <c r="DF100"/>
  <c r="DB110"/>
  <c r="DP111"/>
  <c r="DF112"/>
  <c r="CU112" s="1"/>
  <c r="DH113"/>
  <c r="DC117"/>
  <c r="CV293"/>
  <c r="CU157"/>
  <c r="DB34"/>
  <c r="DB68"/>
  <c r="DB72"/>
  <c r="DH104"/>
  <c r="CV296"/>
  <c r="M104" i="1"/>
  <c r="M106"/>
  <c r="CU27" i="2"/>
  <c r="CU40"/>
  <c r="CU22"/>
  <c r="CU44"/>
  <c r="CU86"/>
  <c r="CU5"/>
  <c r="CU15"/>
  <c r="CU98"/>
  <c r="CU80"/>
  <c r="CU21"/>
  <c r="CU31"/>
  <c r="CU24"/>
  <c r="CU50"/>
  <c r="CU7"/>
  <c r="CU55"/>
  <c r="CU13"/>
  <c r="CU6"/>
  <c r="CU84"/>
  <c r="CU87"/>
  <c r="CU93"/>
  <c r="CU96"/>
  <c r="CU47"/>
  <c r="CU67"/>
  <c r="CU75"/>
  <c r="CU78"/>
  <c r="CU81"/>
  <c r="CU36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83"/>
  <c r="CU69" i="2"/>
  <c r="CU103"/>
  <c r="CU107"/>
  <c r="M430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94"/>
  <c r="J394" s="1"/>
  <c r="M156"/>
  <c r="H131"/>
  <c r="J131" s="1"/>
  <c r="M130"/>
  <c r="H136"/>
  <c r="J136" s="1"/>
  <c r="H145"/>
  <c r="J145" s="1"/>
  <c r="M41"/>
  <c r="H100"/>
  <c r="J100" s="1"/>
  <c r="M115"/>
  <c r="M371"/>
  <c r="I425"/>
  <c r="K425" s="1"/>
  <c r="M40"/>
  <c r="M114"/>
  <c r="H165"/>
  <c r="J165" s="1"/>
  <c r="M201"/>
  <c r="H424"/>
  <c r="J424" s="1"/>
  <c r="M432"/>
  <c r="I201"/>
  <c r="K201" s="1"/>
  <c r="H125"/>
  <c r="J125" s="1"/>
  <c r="M219"/>
  <c r="H376"/>
  <c r="J376" s="1"/>
  <c r="H181"/>
  <c r="J181" s="1"/>
  <c r="M190"/>
  <c r="M200"/>
  <c r="H375"/>
  <c r="J375" s="1"/>
  <c r="H430"/>
  <c r="J430" s="1"/>
  <c r="M228"/>
  <c r="H44"/>
  <c r="J44" s="1"/>
  <c r="I180"/>
  <c r="K180" s="1"/>
  <c r="H199"/>
  <c r="J199" s="1"/>
  <c r="M206"/>
  <c r="H228"/>
  <c r="J228" s="1"/>
  <c r="H237"/>
  <c r="J237" s="1"/>
  <c r="H344"/>
  <c r="J344" s="1"/>
  <c r="I156"/>
  <c r="K156" s="1"/>
  <c r="I372"/>
  <c r="K372" s="1"/>
  <c r="AN39"/>
  <c r="BE144" i="5"/>
  <c r="CF144" s="1"/>
  <c r="BE159"/>
  <c r="CF159" s="1"/>
  <c r="I154" i="1"/>
  <c r="K154" s="1"/>
  <c r="H39"/>
  <c r="J39" s="1"/>
  <c r="H154"/>
  <c r="J154" s="1"/>
  <c r="M172"/>
  <c r="M205"/>
  <c r="M252"/>
  <c r="I308"/>
  <c r="K308" s="1"/>
  <c r="I326"/>
  <c r="K326" s="1"/>
  <c r="H336"/>
  <c r="J336" s="1"/>
  <c r="H404"/>
  <c r="J404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74"/>
  <c r="M383"/>
  <c r="I162"/>
  <c r="K162" s="1"/>
  <c r="H170"/>
  <c r="J170" s="1"/>
  <c r="H292"/>
  <c r="J292" s="1"/>
  <c r="I382"/>
  <c r="K382" s="1"/>
  <c r="M450"/>
  <c r="H9"/>
  <c r="J9" s="1"/>
  <c r="H19"/>
  <c r="J19" s="1"/>
  <c r="H52"/>
  <c r="J52" s="1"/>
  <c r="H127"/>
  <c r="J127" s="1"/>
  <c r="M150"/>
  <c r="H208"/>
  <c r="J208" s="1"/>
  <c r="H217"/>
  <c r="J217" s="1"/>
  <c r="M247"/>
  <c r="I279"/>
  <c r="K279" s="1"/>
  <c r="M291"/>
  <c r="I399"/>
  <c r="K399" s="1"/>
  <c r="I418"/>
  <c r="K418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6"/>
  <c r="J226" s="1"/>
  <c r="M278"/>
  <c r="I301"/>
  <c r="K301" s="1"/>
  <c r="H388"/>
  <c r="J388" s="1"/>
  <c r="H398"/>
  <c r="J398" s="1"/>
  <c r="I417"/>
  <c r="K417" s="1"/>
  <c r="AI70" i="5"/>
  <c r="CD70" s="1"/>
  <c r="AI143"/>
  <c r="CD143" s="1"/>
  <c r="M16" i="1"/>
  <c r="H190"/>
  <c r="J190" s="1"/>
  <c r="H206"/>
  <c r="J206" s="1"/>
  <c r="I267"/>
  <c r="K267" s="1"/>
  <c r="I277"/>
  <c r="K277" s="1"/>
  <c r="I327"/>
  <c r="K327" s="1"/>
  <c r="I405"/>
  <c r="K405" s="1"/>
  <c r="H416"/>
  <c r="J416" s="1"/>
  <c r="M455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3"/>
  <c r="J223" s="1"/>
  <c r="M235"/>
  <c r="H342"/>
  <c r="J342" s="1"/>
  <c r="H449"/>
  <c r="J449" s="1"/>
  <c r="CR15" i="2"/>
  <c r="CR27"/>
  <c r="BE48" i="5"/>
  <c r="CF48" s="1"/>
  <c r="BE51"/>
  <c r="CF51" s="1"/>
  <c r="BE80"/>
  <c r="CF80" s="1"/>
  <c r="CA187"/>
  <c r="CH187" s="1"/>
  <c r="BE24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69"/>
  <c r="J369" s="1"/>
  <c r="I376"/>
  <c r="K376" s="1"/>
  <c r="I394"/>
  <c r="K394" s="1"/>
  <c r="H412"/>
  <c r="J412" s="1"/>
  <c r="H420"/>
  <c r="J420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6"/>
  <c r="M232"/>
  <c r="I272"/>
  <c r="K272" s="1"/>
  <c r="M279"/>
  <c r="H368"/>
  <c r="J368" s="1"/>
  <c r="H411"/>
  <c r="J411" s="1"/>
  <c r="H446"/>
  <c r="J446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71"/>
  <c r="K271" s="1"/>
  <c r="I317"/>
  <c r="K317" s="1"/>
  <c r="M445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5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5"/>
  <c r="J225" s="1"/>
  <c r="H230"/>
  <c r="J230" s="1"/>
  <c r="M287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4"/>
  <c r="H229"/>
  <c r="J229" s="1"/>
  <c r="H236"/>
  <c r="J236" s="1"/>
  <c r="I324"/>
  <c r="K324" s="1"/>
  <c r="I388"/>
  <c r="K388" s="1"/>
  <c r="H442"/>
  <c r="J442" s="1"/>
  <c r="AI39" i="5"/>
  <c r="CD39" s="1"/>
  <c r="BE182"/>
  <c r="CF182" s="1"/>
  <c r="BE183"/>
  <c r="CF183" s="1"/>
  <c r="M241" i="1"/>
  <c r="I449"/>
  <c r="K449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3"/>
  <c r="H227"/>
  <c r="J227" s="1"/>
  <c r="H234"/>
  <c r="J234" s="1"/>
  <c r="I283"/>
  <c r="K283" s="1"/>
  <c r="M292"/>
  <c r="M345"/>
  <c r="I380"/>
  <c r="K380" s="1"/>
  <c r="H418"/>
  <c r="J418" s="1"/>
  <c r="H455"/>
  <c r="J455" s="1"/>
  <c r="I462"/>
  <c r="K462" s="1"/>
  <c r="M157"/>
  <c r="M139"/>
  <c r="M159"/>
  <c r="M213"/>
  <c r="M195"/>
  <c r="M233"/>
  <c r="I159"/>
  <c r="K159" s="1"/>
  <c r="I177"/>
  <c r="K177" s="1"/>
  <c r="I195"/>
  <c r="K195" s="1"/>
  <c r="I213"/>
  <c r="K213" s="1"/>
  <c r="M438"/>
  <c r="M460"/>
  <c r="M177"/>
  <c r="M13"/>
  <c r="M128"/>
  <c r="M146"/>
  <c r="M166"/>
  <c r="M184"/>
  <c r="M202"/>
  <c r="M222"/>
  <c r="M266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2"/>
  <c r="J222" s="1"/>
  <c r="M229"/>
  <c r="I253"/>
  <c r="K253" s="1"/>
  <c r="H266"/>
  <c r="J266" s="1"/>
  <c r="I299"/>
  <c r="K299" s="1"/>
  <c r="I343"/>
  <c r="K343" s="1"/>
  <c r="I384"/>
  <c r="K384" s="1"/>
  <c r="H393"/>
  <c r="J393" s="1"/>
  <c r="H400"/>
  <c r="J400" s="1"/>
  <c r="I416"/>
  <c r="K416" s="1"/>
  <c r="H438"/>
  <c r="J438" s="1"/>
  <c r="H460"/>
  <c r="J460" s="1"/>
  <c r="I467"/>
  <c r="K467" s="1"/>
  <c r="M437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2"/>
  <c r="J232" s="1"/>
  <c r="H252"/>
  <c r="J252" s="1"/>
  <c r="H332"/>
  <c r="J332" s="1"/>
  <c r="H437"/>
  <c r="J437" s="1"/>
  <c r="M444"/>
  <c r="H450"/>
  <c r="J450" s="1"/>
  <c r="I465"/>
  <c r="K465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M231"/>
  <c r="H235"/>
  <c r="J235" s="1"/>
  <c r="M251"/>
  <c r="H278"/>
  <c r="J278" s="1"/>
  <c r="M293"/>
  <c r="H405"/>
  <c r="J405" s="1"/>
  <c r="M413"/>
  <c r="M436"/>
  <c r="H456"/>
  <c r="J456" s="1"/>
  <c r="I464"/>
  <c r="K464" s="1"/>
  <c r="H175"/>
  <c r="J175" s="1"/>
  <c r="H193"/>
  <c r="J193" s="1"/>
  <c r="H211"/>
  <c r="J211" s="1"/>
  <c r="H231"/>
  <c r="J231" s="1"/>
  <c r="I293"/>
  <c r="K293" s="1"/>
  <c r="M339"/>
  <c r="I374"/>
  <c r="K374" s="1"/>
  <c r="H381"/>
  <c r="J381" s="1"/>
  <c r="M427"/>
  <c r="M122"/>
  <c r="M140"/>
  <c r="M160"/>
  <c r="M178"/>
  <c r="M196"/>
  <c r="M214"/>
  <c r="M234"/>
  <c r="M42"/>
  <c r="M46"/>
  <c r="M50"/>
  <c r="M54"/>
  <c r="H242"/>
  <c r="J242" s="1"/>
  <c r="I259"/>
  <c r="K259" s="1"/>
  <c r="I265"/>
  <c r="K265" s="1"/>
  <c r="M299"/>
  <c r="M303"/>
  <c r="H307"/>
  <c r="J307" s="1"/>
  <c r="M317"/>
  <c r="H321"/>
  <c r="J321" s="1"/>
  <c r="M324"/>
  <c r="H330"/>
  <c r="J330" s="1"/>
  <c r="M377"/>
  <c r="H417"/>
  <c r="J417" s="1"/>
  <c r="H444"/>
  <c r="J444" s="1"/>
  <c r="H464"/>
  <c r="J464" s="1"/>
  <c r="H467"/>
  <c r="J467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54" i="1"/>
  <c r="N3" i="4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51"/>
  <c r="K251" s="1"/>
  <c r="I287"/>
  <c r="K287" s="1"/>
  <c r="M302"/>
  <c r="M306"/>
  <c r="M320"/>
  <c r="I334"/>
  <c r="K334" s="1"/>
  <c r="I345"/>
  <c r="K345" s="1"/>
  <c r="H382"/>
  <c r="J382" s="1"/>
  <c r="H399"/>
  <c r="J399" s="1"/>
  <c r="H432"/>
  <c r="J432" s="1"/>
  <c r="M443"/>
  <c r="H454"/>
  <c r="J454" s="1"/>
  <c r="M463"/>
  <c r="M466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73"/>
  <c r="I320"/>
  <c r="K320" s="1"/>
  <c r="K370"/>
  <c r="I387"/>
  <c r="K387" s="1"/>
  <c r="I443"/>
  <c r="K443" s="1"/>
  <c r="M448"/>
  <c r="I466"/>
  <c r="K466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302"/>
  <c r="K302" s="1"/>
  <c r="I410"/>
  <c r="K410" s="1"/>
  <c r="M426"/>
  <c r="H7"/>
  <c r="J7" s="1"/>
  <c r="H23"/>
  <c r="J23" s="1"/>
  <c r="H45"/>
  <c r="J45" s="1"/>
  <c r="H49"/>
  <c r="J49" s="1"/>
  <c r="H53"/>
  <c r="J53" s="1"/>
  <c r="H57"/>
  <c r="J57" s="1"/>
  <c r="H64"/>
  <c r="J64" s="1"/>
  <c r="M256"/>
  <c r="M267"/>
  <c r="I273"/>
  <c r="K273" s="1"/>
  <c r="M284"/>
  <c r="M296"/>
  <c r="M305"/>
  <c r="M316"/>
  <c r="M323"/>
  <c r="M327"/>
  <c r="M333"/>
  <c r="I344"/>
  <c r="K344" s="1"/>
  <c r="H370"/>
  <c r="J370" s="1"/>
  <c r="I381"/>
  <c r="K381" s="1"/>
  <c r="H387"/>
  <c r="J387" s="1"/>
  <c r="I398"/>
  <c r="K398" s="1"/>
  <c r="H410"/>
  <c r="J410" s="1"/>
  <c r="M420"/>
  <c r="H426"/>
  <c r="J426" s="1"/>
  <c r="M431"/>
  <c r="H448"/>
  <c r="J448" s="1"/>
  <c r="H453"/>
  <c r="J453" s="1"/>
  <c r="I463"/>
  <c r="K463" s="1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84"/>
  <c r="K284" s="1"/>
  <c r="I323"/>
  <c r="K323" s="1"/>
  <c r="I338"/>
  <c r="K338" s="1"/>
  <c r="AI71" i="5"/>
  <c r="CD71" s="1"/>
  <c r="AI99"/>
  <c r="CD99" s="1"/>
  <c r="BE235"/>
  <c r="CF235" s="1"/>
  <c r="M87" i="1"/>
  <c r="M261"/>
  <c r="I296"/>
  <c r="K296" s="1"/>
  <c r="I305"/>
  <c r="K305" s="1"/>
  <c r="I392"/>
  <c r="K392" s="1"/>
  <c r="I431"/>
  <c r="K431" s="1"/>
  <c r="M44"/>
  <c r="M48"/>
  <c r="M52"/>
  <c r="M56"/>
  <c r="H63"/>
  <c r="J63" s="1"/>
  <c r="M253"/>
  <c r="I261"/>
  <c r="K261" s="1"/>
  <c r="M272"/>
  <c r="M301"/>
  <c r="M308"/>
  <c r="M319"/>
  <c r="I332"/>
  <c r="K332" s="1"/>
  <c r="H338"/>
  <c r="J338" s="1"/>
  <c r="I369"/>
  <c r="K369" s="1"/>
  <c r="H386"/>
  <c r="J386" s="1"/>
  <c r="H392"/>
  <c r="J392" s="1"/>
  <c r="I402"/>
  <c r="K402" s="1"/>
  <c r="M425"/>
  <c r="M442"/>
  <c r="M456"/>
  <c r="M462"/>
  <c r="M465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7" i="1"/>
  <c r="K247" s="1"/>
  <c r="M260"/>
  <c r="I291"/>
  <c r="K291" s="1"/>
  <c r="M295"/>
  <c r="M304"/>
  <c r="M318"/>
  <c r="M322"/>
  <c r="H326"/>
  <c r="J326" s="1"/>
  <c r="H337"/>
  <c r="J337" s="1"/>
  <c r="H343"/>
  <c r="J343" s="1"/>
  <c r="H374"/>
  <c r="J374" s="1"/>
  <c r="H380"/>
  <c r="J380" s="1"/>
  <c r="M401"/>
  <c r="I413"/>
  <c r="K413" s="1"/>
  <c r="H436"/>
  <c r="J436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304"/>
  <c r="K304" s="1"/>
  <c r="I318"/>
  <c r="K318" s="1"/>
  <c r="I331"/>
  <c r="K331" s="1"/>
  <c r="I406"/>
  <c r="K406" s="1"/>
  <c r="I461"/>
  <c r="K461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60"/>
  <c r="K260" s="1"/>
  <c r="M395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71"/>
  <c r="M294"/>
  <c r="M300"/>
  <c r="M307"/>
  <c r="M321"/>
  <c r="M325"/>
  <c r="H331"/>
  <c r="J331" s="1"/>
  <c r="I336"/>
  <c r="K336" s="1"/>
  <c r="I342"/>
  <c r="K342" s="1"/>
  <c r="M389"/>
  <c r="I395"/>
  <c r="K395" s="1"/>
  <c r="I400"/>
  <c r="K400" s="1"/>
  <c r="H406"/>
  <c r="J406" s="1"/>
  <c r="I412"/>
  <c r="K412" s="1"/>
  <c r="M424"/>
  <c r="H461"/>
  <c r="J461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65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75"/>
  <c r="M288"/>
  <c r="I295"/>
  <c r="K295" s="1"/>
  <c r="I300"/>
  <c r="K300" s="1"/>
  <c r="I303"/>
  <c r="K303" s="1"/>
  <c r="I306"/>
  <c r="K306" s="1"/>
  <c r="I316"/>
  <c r="K316" s="1"/>
  <c r="I319"/>
  <c r="K319" s="1"/>
  <c r="I322"/>
  <c r="K322" s="1"/>
  <c r="I325"/>
  <c r="K325" s="1"/>
  <c r="I328"/>
  <c r="K328" s="1"/>
  <c r="I339"/>
  <c r="K339" s="1"/>
  <c r="I346"/>
  <c r="K346" s="1"/>
  <c r="I377"/>
  <c r="K377" s="1"/>
  <c r="M434"/>
  <c r="M452"/>
  <c r="AB62" i="3"/>
  <c r="AB77"/>
  <c r="AB167"/>
  <c r="AN57" i="1"/>
  <c r="AN63"/>
  <c r="M66"/>
  <c r="M91"/>
  <c r="M248"/>
  <c r="M257"/>
  <c r="M268"/>
  <c r="M3"/>
  <c r="M240"/>
  <c r="I248"/>
  <c r="K248" s="1"/>
  <c r="I257"/>
  <c r="K257" s="1"/>
  <c r="M264"/>
  <c r="I268"/>
  <c r="K268" s="1"/>
  <c r="I275"/>
  <c r="K275" s="1"/>
  <c r="M282"/>
  <c r="I288"/>
  <c r="K288" s="1"/>
  <c r="H328"/>
  <c r="J328" s="1"/>
  <c r="I335"/>
  <c r="K335" s="1"/>
  <c r="H346"/>
  <c r="J346" s="1"/>
  <c r="I373"/>
  <c r="K373" s="1"/>
  <c r="H384"/>
  <c r="J384" s="1"/>
  <c r="I391"/>
  <c r="K391" s="1"/>
  <c r="H402"/>
  <c r="J402" s="1"/>
  <c r="I409"/>
  <c r="K409" s="1"/>
  <c r="M423"/>
  <c r="H427"/>
  <c r="J427" s="1"/>
  <c r="I434"/>
  <c r="K434" s="1"/>
  <c r="M441"/>
  <c r="H445"/>
  <c r="J445" s="1"/>
  <c r="I452"/>
  <c r="K452" s="1"/>
  <c r="M459"/>
  <c r="AB11" i="3"/>
  <c r="AB37"/>
  <c r="AB81"/>
  <c r="AB132"/>
  <c r="I264" i="1"/>
  <c r="K264" s="1"/>
  <c r="I282"/>
  <c r="K282" s="1"/>
  <c r="H335"/>
  <c r="J335" s="1"/>
  <c r="H373"/>
  <c r="J373" s="1"/>
  <c r="H391"/>
  <c r="J391" s="1"/>
  <c r="H409"/>
  <c r="J409" s="1"/>
  <c r="M419"/>
  <c r="H423"/>
  <c r="J423" s="1"/>
  <c r="H441"/>
  <c r="J441" s="1"/>
  <c r="H459"/>
  <c r="J459" s="1"/>
  <c r="AB19" i="3"/>
  <c r="AB23"/>
  <c r="AB32"/>
  <c r="AB119"/>
  <c r="AB175"/>
  <c r="AN65" i="1"/>
  <c r="M6"/>
  <c r="M10"/>
  <c r="M14"/>
  <c r="M18"/>
  <c r="M22"/>
  <c r="M26"/>
  <c r="M30"/>
  <c r="AN59"/>
  <c r="M65"/>
  <c r="I383"/>
  <c r="K383" s="1"/>
  <c r="I390"/>
  <c r="K390" s="1"/>
  <c r="I401"/>
  <c r="K401" s="1"/>
  <c r="I408"/>
  <c r="K408" s="1"/>
  <c r="I419"/>
  <c r="K419" s="1"/>
  <c r="M422"/>
  <c r="M433"/>
  <c r="M440"/>
  <c r="M451"/>
  <c r="M458"/>
  <c r="AB68" i="3"/>
  <c r="AB134"/>
  <c r="AN62" i="1"/>
  <c r="M112"/>
  <c r="M239"/>
  <c r="M263"/>
  <c r="M281"/>
  <c r="M59"/>
  <c r="M62"/>
  <c r="M73"/>
  <c r="M77"/>
  <c r="M81"/>
  <c r="M85"/>
  <c r="M89"/>
  <c r="M98"/>
  <c r="M116"/>
  <c r="M250"/>
  <c r="I256"/>
  <c r="K256" s="1"/>
  <c r="I263"/>
  <c r="K263" s="1"/>
  <c r="M270"/>
  <c r="I274"/>
  <c r="K274" s="1"/>
  <c r="I281"/>
  <c r="K281" s="1"/>
  <c r="M290"/>
  <c r="I294"/>
  <c r="K294" s="1"/>
  <c r="M330"/>
  <c r="H334"/>
  <c r="J334" s="1"/>
  <c r="I341"/>
  <c r="K341" s="1"/>
  <c r="M368"/>
  <c r="H372"/>
  <c r="J372" s="1"/>
  <c r="I379"/>
  <c r="K379" s="1"/>
  <c r="M386"/>
  <c r="H390"/>
  <c r="J390" s="1"/>
  <c r="I397"/>
  <c r="K397" s="1"/>
  <c r="M404"/>
  <c r="H408"/>
  <c r="J408" s="1"/>
  <c r="I415"/>
  <c r="K415" s="1"/>
  <c r="I422"/>
  <c r="K422" s="1"/>
  <c r="M429"/>
  <c r="H433"/>
  <c r="J433" s="1"/>
  <c r="I440"/>
  <c r="K440" s="1"/>
  <c r="M447"/>
  <c r="H451"/>
  <c r="J451" s="1"/>
  <c r="I458"/>
  <c r="K458" s="1"/>
  <c r="AB25" i="3"/>
  <c r="AB168"/>
  <c r="M102" i="1"/>
  <c r="I250"/>
  <c r="K250" s="1"/>
  <c r="M259"/>
  <c r="I270"/>
  <c r="K270" s="1"/>
  <c r="M277"/>
  <c r="I290"/>
  <c r="K290" s="1"/>
  <c r="I337"/>
  <c r="K337" s="1"/>
  <c r="H341"/>
  <c r="J341" s="1"/>
  <c r="I375"/>
  <c r="K375" s="1"/>
  <c r="H379"/>
  <c r="J379" s="1"/>
  <c r="I393"/>
  <c r="K393" s="1"/>
  <c r="H397"/>
  <c r="J397" s="1"/>
  <c r="I411"/>
  <c r="K411" s="1"/>
  <c r="H415"/>
  <c r="J415" s="1"/>
  <c r="H429"/>
  <c r="J429" s="1"/>
  <c r="H447"/>
  <c r="J447" s="1"/>
  <c r="AB59" i="3"/>
  <c r="M407" i="1"/>
  <c r="AB16" i="3"/>
  <c r="M238" i="1"/>
  <c r="M269"/>
  <c r="M280"/>
  <c r="I333"/>
  <c r="K333" s="1"/>
  <c r="I371"/>
  <c r="K371" s="1"/>
  <c r="I389"/>
  <c r="K389" s="1"/>
  <c r="I396"/>
  <c r="K396" s="1"/>
  <c r="I407"/>
  <c r="K407" s="1"/>
  <c r="I414"/>
  <c r="K414" s="1"/>
  <c r="M421"/>
  <c r="M428"/>
  <c r="M439"/>
  <c r="M446"/>
  <c r="M457"/>
  <c r="AB82" i="3"/>
  <c r="AB118"/>
  <c r="AB174"/>
  <c r="AN58" i="1"/>
  <c r="AN61"/>
  <c r="AN64"/>
  <c r="M67"/>
  <c r="M76"/>
  <c r="M80"/>
  <c r="M84"/>
  <c r="M88"/>
  <c r="M249"/>
  <c r="M262"/>
  <c r="M289"/>
  <c r="I340"/>
  <c r="K340" s="1"/>
  <c r="I378"/>
  <c r="K378" s="1"/>
  <c r="I238"/>
  <c r="K238" s="1"/>
  <c r="I249"/>
  <c r="K249" s="1"/>
  <c r="M258"/>
  <c r="I262"/>
  <c r="K262" s="1"/>
  <c r="I269"/>
  <c r="K269" s="1"/>
  <c r="M276"/>
  <c r="I280"/>
  <c r="K280" s="1"/>
  <c r="I289"/>
  <c r="K289" s="1"/>
  <c r="I329"/>
  <c r="K329" s="1"/>
  <c r="H340"/>
  <c r="J340" s="1"/>
  <c r="I347"/>
  <c r="K347" s="1"/>
  <c r="H378"/>
  <c r="J378" s="1"/>
  <c r="I385"/>
  <c r="K385" s="1"/>
  <c r="H396"/>
  <c r="J396" s="1"/>
  <c r="I403"/>
  <c r="K403" s="1"/>
  <c r="H414"/>
  <c r="J414" s="1"/>
  <c r="H421"/>
  <c r="J421" s="1"/>
  <c r="I428"/>
  <c r="K428" s="1"/>
  <c r="M435"/>
  <c r="H439"/>
  <c r="J439" s="1"/>
  <c r="M453"/>
  <c r="H457"/>
  <c r="J457" s="1"/>
  <c r="AB31" i="3"/>
  <c r="AB105"/>
  <c r="AB154"/>
  <c r="I258" i="1"/>
  <c r="K258" s="1"/>
  <c r="I276"/>
  <c r="K276" s="1"/>
  <c r="H329"/>
  <c r="J329" s="1"/>
  <c r="H347"/>
  <c r="J347" s="1"/>
  <c r="H385"/>
  <c r="J385" s="1"/>
  <c r="H403"/>
  <c r="J403" s="1"/>
  <c r="H435"/>
  <c r="J435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49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9" i="5"/>
  <c r="CB9" s="1"/>
  <c r="CA56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BE35" i="5"/>
  <c r="CF35" s="1"/>
  <c r="M61"/>
  <c r="CB61" s="1"/>
  <c r="M3" i="4"/>
  <c r="BE10" i="5"/>
  <c r="CF10" s="1"/>
  <c r="AI17"/>
  <c r="CD17" s="1"/>
  <c r="CA30"/>
  <c r="CH30" s="1"/>
  <c r="AI44"/>
  <c r="CD44" s="1"/>
  <c r="BE47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AI3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4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17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BE3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AI4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AI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AB5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CU172" i="2" l="1"/>
  <c r="CU177"/>
  <c r="CU68"/>
  <c r="CU58"/>
  <c r="CU43"/>
  <c r="CU23"/>
  <c r="CU104"/>
  <c r="CU71"/>
  <c r="CU46"/>
  <c r="CU26"/>
  <c r="CU10"/>
  <c r="CR497"/>
  <c r="CU56"/>
  <c r="CU17"/>
  <c r="CU35"/>
  <c r="CU88"/>
  <c r="CU59"/>
  <c r="T128"/>
  <c r="K128" i="4" s="1"/>
  <c r="N128" s="1"/>
  <c r="T138" i="2"/>
  <c r="K138" i="4" s="1"/>
  <c r="N138" s="1"/>
  <c r="T229" i="2"/>
  <c r="K229" i="4" s="1"/>
  <c r="N229" s="1"/>
  <c r="CU76" i="2"/>
  <c r="CU9"/>
  <c r="CU99"/>
  <c r="CU89"/>
  <c r="CU34"/>
  <c r="CU18"/>
  <c r="CU169"/>
  <c r="CU19"/>
  <c r="CU66"/>
  <c r="CU42"/>
  <c r="CU100"/>
  <c r="CU90"/>
  <c r="CU175"/>
  <c r="CU97"/>
  <c r="CU48"/>
  <c r="CU101"/>
  <c r="CU32"/>
  <c r="CU64"/>
  <c r="CU77"/>
  <c r="CU63"/>
  <c r="CU105"/>
  <c r="CU106"/>
  <c r="CU45"/>
  <c r="CU73"/>
  <c r="CU118"/>
  <c r="T233" s="1"/>
  <c r="K233" i="4" s="1"/>
  <c r="N233" s="1"/>
  <c r="M497" i="1"/>
  <c r="CR498" i="2"/>
  <c r="M498" i="1"/>
  <c r="CR484" i="2"/>
  <c r="L458" i="4"/>
  <c r="N458" s="1"/>
  <c r="M484" i="1"/>
  <c r="CU119" i="2"/>
  <c r="T234" s="1"/>
  <c r="K234" i="4" s="1"/>
  <c r="N234" s="1"/>
  <c r="CR490" i="2"/>
  <c r="L464" i="4"/>
  <c r="N464" s="1"/>
  <c r="M490" i="1"/>
  <c r="CR481" i="2"/>
  <c r="L455" i="4"/>
  <c r="N455" s="1"/>
  <c r="M481" i="1"/>
  <c r="CR491" i="2"/>
  <c r="L465" i="4"/>
  <c r="N465" s="1"/>
  <c r="M491" i="1"/>
  <c r="CU174" i="2"/>
  <c r="CU168"/>
  <c r="CR482"/>
  <c r="L456" i="4"/>
  <c r="N456" s="1"/>
  <c r="M482" i="1"/>
  <c r="CR493" i="2"/>
  <c r="L467" i="4"/>
  <c r="N467" s="1"/>
  <c r="M493" i="1"/>
  <c r="CR494" i="2"/>
  <c r="L468" i="4"/>
  <c r="N468" s="1"/>
  <c r="M494" i="1"/>
  <c r="CU173" i="2"/>
  <c r="CR485"/>
  <c r="L459" i="4"/>
  <c r="N459" s="1"/>
  <c r="M485" i="1"/>
  <c r="CU170" i="2"/>
  <c r="CU121"/>
  <c r="T236" s="1"/>
  <c r="K236" i="4" s="1"/>
  <c r="N236" s="1"/>
  <c r="T126" i="2"/>
  <c r="K126" i="4" s="1"/>
  <c r="N126" s="1"/>
  <c r="T136" i="2"/>
  <c r="K136" i="4" s="1"/>
  <c r="N136" s="1"/>
  <c r="T227" i="2"/>
  <c r="K227" i="4" s="1"/>
  <c r="N227" s="1"/>
  <c r="CV234" i="2"/>
  <c r="I234" i="1" s="1"/>
  <c r="K234" s="1"/>
  <c r="CV233" i="2"/>
  <c r="I233" i="1" s="1"/>
  <c r="K233" s="1"/>
  <c r="M472"/>
  <c r="CR472" i="2"/>
  <c r="CU115"/>
  <c r="CV115" s="1"/>
  <c r="I115" i="1" s="1"/>
  <c r="K115" s="1"/>
  <c r="CU108" i="2"/>
  <c r="CU110"/>
  <c r="CV110" s="1"/>
  <c r="I110" i="1" s="1"/>
  <c r="K110" s="1"/>
  <c r="M476"/>
  <c r="CR476" i="2"/>
  <c r="M475" i="1"/>
  <c r="CR475" i="2"/>
  <c r="M473" i="1"/>
  <c r="CR473" i="2"/>
  <c r="CU109"/>
  <c r="CV109" s="1"/>
  <c r="I109" i="1" s="1"/>
  <c r="K109" s="1"/>
  <c r="CU113" i="2"/>
  <c r="CV113" s="1"/>
  <c r="I113" i="1" s="1"/>
  <c r="K113" s="1"/>
  <c r="CV229" i="2"/>
  <c r="I229" i="1" s="1"/>
  <c r="K229" s="1"/>
  <c r="CU111" i="2"/>
  <c r="CU116"/>
  <c r="CV116" s="1"/>
  <c r="I116" i="1" s="1"/>
  <c r="K116" s="1"/>
  <c r="CU120" i="2"/>
  <c r="T235" s="1"/>
  <c r="K235" i="4" s="1"/>
  <c r="N235" s="1"/>
  <c r="CU117" i="2"/>
  <c r="CV117" s="1"/>
  <c r="I117" i="1" s="1"/>
  <c r="K117" s="1"/>
  <c r="CV138" i="2"/>
  <c r="I138" i="1" s="1"/>
  <c r="K138" s="1"/>
  <c r="CV128" i="2"/>
  <c r="I128" i="1" s="1"/>
  <c r="K128" s="1"/>
  <c r="CV136" i="2"/>
  <c r="I136" i="1" s="1"/>
  <c r="K136" s="1"/>
  <c r="CV121" i="2"/>
  <c r="CV119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CV236" i="2" l="1"/>
  <c r="I236" i="1" s="1"/>
  <c r="K236" s="1"/>
  <c r="CV120" i="2"/>
  <c r="I121" i="1" s="1"/>
  <c r="K121" s="1"/>
  <c r="CV126" i="2"/>
  <c r="I126" i="1" s="1"/>
  <c r="K126" s="1"/>
  <c r="T228" i="2"/>
  <c r="K228" i="4" s="1"/>
  <c r="N228" s="1"/>
  <c r="T127" i="2"/>
  <c r="K127" i="4" s="1"/>
  <c r="N127" s="1"/>
  <c r="T137" i="2"/>
  <c r="K137" i="4" s="1"/>
  <c r="N137" s="1"/>
  <c r="T122" i="2"/>
  <c r="K122" i="4" s="1"/>
  <c r="N122" s="1"/>
  <c r="T132" i="2"/>
  <c r="K132" i="4" s="1"/>
  <c r="N132" s="1"/>
  <c r="T223" i="2"/>
  <c r="K223" i="4" s="1"/>
  <c r="N223" s="1"/>
  <c r="T225" i="2"/>
  <c r="K225" i="4" s="1"/>
  <c r="N225" s="1"/>
  <c r="T134" i="2"/>
  <c r="K134" i="4" s="1"/>
  <c r="N134" s="1"/>
  <c r="T124" i="2"/>
  <c r="K124" i="4" s="1"/>
  <c r="N124" s="1"/>
  <c r="CV227" i="2"/>
  <c r="I227" i="1" s="1"/>
  <c r="K227" s="1"/>
  <c r="T226" i="2"/>
  <c r="K226" i="4" s="1"/>
  <c r="N226" s="1"/>
  <c r="T125" i="2"/>
  <c r="K125" i="4" s="1"/>
  <c r="N125" s="1"/>
  <c r="T135" i="2"/>
  <c r="K135" i="4" s="1"/>
  <c r="N135" s="1"/>
  <c r="CV235" i="2"/>
  <c r="I235" i="1" s="1"/>
  <c r="K235" s="1"/>
  <c r="T232" i="2"/>
  <c r="K232" i="4" s="1"/>
  <c r="N232" s="1"/>
  <c r="T131" i="2"/>
  <c r="K131" i="4" s="1"/>
  <c r="N131" s="1"/>
  <c r="T141" i="2"/>
  <c r="K141" i="4" s="1"/>
  <c r="N141" s="1"/>
  <c r="T231" i="2"/>
  <c r="K231" i="4" s="1"/>
  <c r="N231" s="1"/>
  <c r="T130" i="2"/>
  <c r="K130" i="4" s="1"/>
  <c r="N130" s="1"/>
  <c r="T140" i="2"/>
  <c r="K140" i="4" s="1"/>
  <c r="N140" s="1"/>
  <c r="T224" i="2"/>
  <c r="K224" i="4" s="1"/>
  <c r="N224" s="1"/>
  <c r="T123" i="2"/>
  <c r="K123" i="4" s="1"/>
  <c r="N123" s="1"/>
  <c r="T133" i="2"/>
  <c r="K133" i="4" s="1"/>
  <c r="N133" s="1"/>
  <c r="T230" i="2"/>
  <c r="K230" i="4" s="1"/>
  <c r="N230" s="1"/>
  <c r="T139" i="2"/>
  <c r="K139" i="4" s="1"/>
  <c r="N139" s="1"/>
  <c r="T129" i="2"/>
  <c r="K129" i="4" s="1"/>
  <c r="N129" s="1"/>
  <c r="I119" i="1"/>
  <c r="K119" s="1"/>
  <c r="I120"/>
  <c r="K120" s="1"/>
  <c r="K37"/>
  <c r="CV131" i="2" l="1"/>
  <c r="I131" i="1" s="1"/>
  <c r="K131" s="1"/>
  <c r="CV223" i="2"/>
  <c r="I223" i="1" s="1"/>
  <c r="K223" s="1"/>
  <c r="CV141" i="2"/>
  <c r="I141" i="1" s="1"/>
  <c r="K141" s="1"/>
  <c r="CV225" i="2"/>
  <c r="I225" i="1" s="1"/>
  <c r="K225" s="1"/>
  <c r="CV231" i="2"/>
  <c r="I231" i="1" s="1"/>
  <c r="K231" s="1"/>
  <c r="CV134" i="2"/>
  <c r="I134" i="1" s="1"/>
  <c r="K134" s="1"/>
  <c r="CV130" i="2"/>
  <c r="I130" i="1" s="1"/>
  <c r="K130" s="1"/>
  <c r="CV124" i="2"/>
  <c r="I124" i="1" s="1"/>
  <c r="K124" s="1"/>
  <c r="CV140" i="2"/>
  <c r="I140" i="1" s="1"/>
  <c r="K140" s="1"/>
  <c r="CV123" i="2"/>
  <c r="I123" i="1" s="1"/>
  <c r="K123" s="1"/>
  <c r="CV133" i="2"/>
  <c r="I133" i="1" s="1"/>
  <c r="K133" s="1"/>
  <c r="CV125" i="2"/>
  <c r="I125" i="1" s="1"/>
  <c r="K125" s="1"/>
  <c r="CV228" i="2"/>
  <c r="I228" i="1" s="1"/>
  <c r="K228" s="1"/>
  <c r="CV224" i="2"/>
  <c r="I224" i="1" s="1"/>
  <c r="K224" s="1"/>
  <c r="CV226" i="2"/>
  <c r="I226" i="1" s="1"/>
  <c r="K226" s="1"/>
  <c r="CV230" i="2"/>
  <c r="I230" i="1" s="1"/>
  <c r="K230" s="1"/>
  <c r="CV135" i="2"/>
  <c r="I135" i="1" s="1"/>
  <c r="K135" s="1"/>
  <c r="CV127" i="2"/>
  <c r="I127" i="1" s="1"/>
  <c r="K127" s="1"/>
  <c r="CV137" i="2"/>
  <c r="I137" i="1" s="1"/>
  <c r="K137" s="1"/>
  <c r="CV122" i="2"/>
  <c r="I122" i="1" s="1"/>
  <c r="K122" s="1"/>
  <c r="CV129" i="2"/>
  <c r="I129" i="1" s="1"/>
  <c r="K129" s="1"/>
  <c r="CV139" i="2"/>
  <c r="I139" i="1" s="1"/>
  <c r="K139" s="1"/>
  <c r="CV232" i="2"/>
  <c r="I232" i="1" s="1"/>
  <c r="K232" s="1"/>
  <c r="CV132" i="2"/>
  <c r="I132" i="1" s="1"/>
  <c r="K132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<sst xmlns="http://schemas.openxmlformats.org/spreadsheetml/2006/main" count="10398" uniqueCount="1638">
  <si>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</si>
  <si>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</si>
  <si>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</si>
  <si>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</si>
  <si>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</si>
  <si>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</si>
  <si>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</si>
  <si>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</si>
  <si>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</si>
  <si>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</si>
  <si>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</si>
  <si>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</si>
  <si>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</si>
  <si>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</si>
  <si>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</si>
  <si>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</si>
  <si>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</si>
  <si>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</si>
  <si>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</si>
  <si>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</si>
  <si>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</si>
  <si>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</si>
  <si>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</si>
  <si>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</si>
  <si>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</si>
  <si>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</si>
  <si>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</si>
  <si>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</si>
  <si>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</si>
  <si>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</si>
  <si>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</si>
  <si>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</si>
  <si>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</si>
  <si>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</si>
  <si>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</si>
  <si>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</si>
  <si>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</si>
  <si>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</si>
  <si>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</si>
  <si>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</si>
  <si>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</si>
  <si>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</si>
  <si>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</si>
  <si>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</si>
  <si>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</si>
  <si>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</si>
  <si>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</si>
  <si>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</si>
  <si>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</si>
  <si>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</si>
  <si>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</si>
  <si>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</si>
  <si>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</si>
  <si>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</si>
  <si>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</si>
  <si>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</si>
  <si>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</si>
  <si>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</si>
  <si>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</si>
  <si>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</si>
  <si>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</si>
  <si>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</si>
  <si>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</si>
  <si>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</si>
  <si>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</si>
  <si>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</si>
  <si>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</si>
  <si>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</si>
  <si>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</si>
  <si>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</si>
  <si>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</si>
  <si>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</si>
  <si>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</si>
  <si>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</si>
  <si>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</si>
  <si>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</si>
  <si>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</si>
  <si>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</si>
  <si>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</si>
  <si>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</si>
  <si>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</si>
  <si>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</si>
  <si>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</si>
  <si>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</si>
  <si>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</si>
  <si>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</si>
  <si>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</si>
  <si>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</si>
  <si>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</si>
  <si>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</si>
  <si>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</si>
  <si>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</si>
  <si>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</si>
  <si>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</si>
  <si>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</si>
  <si>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</si>
  <si>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</si>
  <si>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</si>
  <si>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</si>
  <si>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</si>
  <si>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</si>
  <si>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</si>
  <si>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</si>
  <si>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</si>
  <si>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</si>
  <si>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</si>
  <si>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</si>
  <si>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</si>
  <si>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</si>
  <si>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</si>
  <si>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</si>
  <si>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</si>
  <si>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</si>
  <si>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</si>
  <si>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</si>
  <si>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</si>
  <si>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</si>
  <si>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</si>
  <si>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</si>
  <si>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</si>
  <si>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</si>
  <si>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</si>
  <si>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</si>
  <si>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</si>
  <si>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</si>
  <si>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</si>
  <si>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</si>
  <si>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</si>
  <si>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</si>
  <si>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</si>
  <si>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</si>
  <si>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</si>
  <si>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</si>
  <si>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</si>
  <si>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</si>
  <si>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</si>
  <si>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</si>
  <si>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</si>
  <si>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</si>
  <si>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</si>
  <si>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</si>
  <si>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</si>
  <si>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</si>
  <si>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</si>
  <si>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</si>
  <si>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</si>
  <si>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</si>
  <si>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</si>
  <si>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</si>
  <si>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</si>
  <si>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</si>
  <si>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</si>
  <si>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</si>
  <si>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</si>
  <si>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</si>
  <si>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</si>
  <si>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</si>
  <si>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</si>
  <si>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</si>
  <si>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</si>
  <si>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</si>
  <si>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</si>
  <si>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</si>
  <si>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</si>
  <si>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</si>
  <si>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</si>
  <si>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</si>
  <si>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</si>
  <si>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</si>
  <si>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</si>
  <si>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</si>
  <si>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</si>
  <si>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</si>
  <si>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</si>
  <si>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</si>
  <si>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</si>
  <si>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</si>
  <si>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</si>
  <si>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</si>
  <si>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</si>
  <si>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</si>
  <si>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</si>
  <si>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</si>
  <si>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</si>
  <si>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</si>
  <si>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</si>
  <si>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</si>
  <si>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</si>
  <si>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</si>
  <si>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</si>
  <si>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</si>
  <si>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</si>
  <si>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</si>
  <si>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</si>
  <si>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</si>
  <si>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</si>
  <si>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</si>
  <si>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</si>
  <si>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</si>
  <si>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</si>
  <si>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</si>
  <si>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</si>
  <si>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</si>
  <si>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</si>
  <si>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</si>
  <si>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</si>
  <si>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</si>
  <si>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</si>
  <si>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</si>
  <si>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</si>
  <si>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</si>
  <si>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</si>
  <si>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</si>
  <si>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</si>
  <si>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</si>
  <si>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</si>
  <si>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</si>
  <si>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</si>
  <si>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</si>
  <si>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</si>
  <si>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</si>
  <si>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</si>
  <si>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</si>
  <si>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</si>
  <si>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</si>
  <si>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</si>
  <si>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</si>
  <si>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</si>
  <si>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</si>
  <si>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</si>
  <si>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</si>
  <si>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</si>
  <si>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</si>
  <si>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</si>
  <si>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</si>
  <si>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</si>
  <si>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</si>
  <si>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</si>
  <si>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</si>
  <si>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</si>
  <si>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</si>
  <si>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</si>
  <si>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</si>
  <si>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</si>
  <si>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</si>
  <si>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</si>
  <si>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</si>
  <si>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</si>
  <si>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</si>
  <si>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</si>
  <si>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</si>
  <si>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</si>
  <si>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</si>
  <si>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</si>
  <si>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</si>
  <si>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</si>
  <si>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</si>
  <si>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</si>
  <si>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</si>
  <si>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</si>
  <si>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</si>
  <si>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</si>
  <si>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</si>
  <si>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</si>
  <si>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</si>
  <si>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</si>
  <si>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</si>
  <si>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</si>
  <si>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</si>
  <si>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</si>
  <si>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</si>
  <si>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</si>
  <si>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</si>
  <si>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</si>
  <si>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</si>
  <si>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</si>
  <si>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</si>
  <si>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</si>
  <si>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</si>
  <si>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</si>
  <si>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</si>
  <si>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</si>
  <si>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</si>
  <si>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</si>
  <si>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</si>
  <si>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</si>
  <si>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</si>
  <si>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</si>
  <si>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</si>
  <si>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</si>
  <si>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</si>
  <si>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</si>
  <si>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</si>
  <si>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</si>
  <si>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</si>
  <si>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</si>
  <si>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</si>
  <si>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</si>
  <si>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</si>
  <si>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</si>
  <si>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</si>
  <si>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</si>
  <si>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</si>
  <si>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</si>
  <si>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</si>
  <si>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</si>
  <si>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</si>
  <si>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</si>
  <si>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</si>
  <si>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</si>
  <si>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</si>
  <si>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</si>
  <si>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</si>
  <si>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</si>
  <si>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</si>
  <si>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</si>
  <si>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</si>
  <si>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</si>
  <si>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</si>
  <si>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</si>
  <si>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</si>
  <si>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</si>
  <si>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</si>
  <si>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</si>
  <si>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</si>
  <si>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</si>
  <si>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</si>
  <si>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</si>
  <si>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</si>
  <si>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</si>
  <si>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</si>
  <si>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</si>
  <si>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</si>
  <si>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</si>
  <si>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</si>
  <si>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</si>
  <si>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</si>
  <si>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</si>
  <si>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</si>
  <si>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</si>
  <si>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</si>
  <si>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</si>
  <si>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</si>
  <si>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</si>
  <si>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</si>
  <si>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</si>
  <si>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</si>
  <si>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</si>
  <si>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</si>
  <si>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</si>
  <si>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</si>
  <si>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</si>
  <si>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</si>
  <si>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</si>
  <si>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</si>
  <si>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</si>
  <si>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</si>
  <si>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</si>
  <si>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</si>
  <si>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</si>
  <si>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</si>
  <si>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</si>
  <si>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</si>
  <si>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</si>
  <si>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</si>
  <si>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</si>
  <si>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</si>
  <si>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</si>
  <si>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</si>
  <si>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</si>
  <si>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</si>
  <si>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</si>
  <si>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</si>
  <si>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</si>
  <si>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</si>
  <si>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</si>
  <si>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</si>
  <si>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</si>
  <si>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</si>
  <si>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</si>
  <si>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</si>
  <si>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</si>
  <si>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</si>
  <si>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</si>
  <si>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</si>
  <si>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</si>
  <si>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</si>
  <si>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</si>
  <si>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</si>
  <si>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</si>
  <si>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</si>
  <si>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</si>
  <si>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</si>
  <si>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</si>
  <si>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</si>
  <si>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</si>
  <si>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</si>
  <si>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</si>
  <si>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</si>
  <si>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</si>
  <si>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</si>
  <si>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</si>
  <si>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</si>
  <si>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</si>
  <si>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</si>
  <si>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</si>
  <si>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</si>
  <si>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</si>
  <si>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</si>
  <si>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</si>
  <si>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</si>
  <si>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</si>
  <si>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</si>
  <si>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</si>
  <si>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</si>
  <si>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</si>
  <si>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</si>
  <si>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</si>
  <si>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</si>
  <si>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</si>
  <si>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</si>
  <si>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</si>
  <si>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</si>
  <si>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</si>
  <si>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</si>
  <si>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</si>
  <si>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</si>
  <si>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</si>
  <si>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</si>
  <si>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</si>
  <si>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</si>
  <si>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</si>
  <si>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</si>
  <si>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</si>
  <si>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</si>
  <si>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</si>
  <si>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</si>
  <si>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</si>
  <si>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</si>
  <si>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</si>
  <si>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</si>
  <si>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</si>
  <si>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</si>
  <si>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</si>
  <si>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</si>
  <si>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</si>
  <si>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</si>
  <si>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</si>
  <si>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</si>
  <si>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</si>
  <si>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</si>
  <si>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</si>
  <si>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</si>
  <si>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</si>
  <si>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</si>
  <si>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</si>
  <si>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</si>
  <si>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</si>
  <si>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</si>
  <si>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</si>
  <si>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</si>
  <si>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</si>
  <si>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</si>
  <si>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</si>
  <si>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</si>
  <si>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</si>
  <si>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</si>
  <si>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</si>
  <si>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</si>
  <si>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</si>
  <si>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</si>
  <si>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</si>
  <si>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</si>
  <si>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</si>
  <si>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</si>
  <si>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</si>
  <si>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</si>
  <si>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</si>
  <si>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</si>
  <si>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</si>
  <si>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</si>
  <si>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</si>
  <si>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</si>
  <si>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</si>
  <si>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</si>
  <si>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</si>
  <si>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</si>
  <si>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</si>
  <si>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</si>
  <si>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</si>
  <si>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</si>
  <si>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</si>
  <si>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</si>
  <si>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</si>
  <si>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</si>
  <si>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</si>
  <si>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</si>
  <si>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</si>
  <si>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</si>
  <si>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</si>
  <si>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</si>
  <si>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</si>
  <si>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</si>
  <si>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</si>
  <si>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</si>
  <si>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</si>
  <si>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</si>
  <si>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</si>
  <si>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</si>
  <si>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</si>
  <si>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</si>
  <si>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</si>
  <si>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</si>
  <si>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</si>
  <si>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</si>
  <si>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</si>
  <si>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</si>
  <si>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</si>
  <si>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</si>
  <si>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</si>
  <si>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</si>
  <si>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</si>
  <si>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</si>
  <si>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</si>
  <si>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</si>
  <si>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</si>
  <si>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</si>
  <si>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</si>
  <si>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</si>
  <si>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</si>
  <si>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</si>
  <si>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</si>
  <si>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</si>
  <si>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</si>
  <si>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</si>
  <si>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</si>
  <si>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</si>
  <si>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</si>
  <si>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</si>
  <si>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</si>
  <si>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</si>
  <si>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</si>
  <si>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</si>
  <si>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</si>
  <si>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</si>
  <si>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</si>
  <si>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</si>
  <si>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</si>
  <si>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</si>
  <si>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</si>
  <si>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</si>
  <si>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</si>
  <si>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</si>
  <si>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</si>
  <si>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</si>
  <si>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</si>
  <si>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</si>
  <si>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</si>
  <si>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</si>
  <si>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</si>
  <si>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</si>
  <si>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</si>
  <si>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</si>
  <si>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</si>
  <si>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</si>
  <si>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</si>
  <si>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</si>
  <si>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</si>
  <si>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</si>
  <si>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</si>
  <si>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</si>
  <si>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</si>
  <si>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</si>
  <si>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</si>
  <si>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</si>
  <si>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</si>
  <si>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</si>
  <si>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</si>
  <si>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</si>
  <si>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</si>
  <si>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</si>
  <si>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</si>
  <si>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</si>
  <si>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</si>
  <si>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</si>
  <si>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</si>
  <si>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</si>
  <si>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</si>
  <si>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</si>
  <si>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</si>
  <si>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</si>
  <si>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</si>
  <si>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</si>
  <si>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</si>
  <si>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</si>
  <si>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</si>
  <si>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</si>
  <si>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</si>
  <si>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</si>
  <si>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</si>
  <si>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</si>
  <si>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</si>
  <si>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</si>
  <si>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</si>
  <si>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</si>
  <si>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</si>
  <si>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</si>
  <si>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</si>
  <si>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</si>
  <si>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</si>
  <si>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</si>
  <si>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</si>
  <si>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</si>
  <si>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</si>
  <si>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</si>
  <si>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</si>
  <si>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</si>
  <si>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</si>
  <si>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</si>
  <si>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</si>
  <si>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</si>
  <si>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</si>
  <si>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</si>
  <si>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</si>
  <si>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</si>
  <si>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</si>
  <si>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</si>
  <si>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</si>
  <si>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</si>
  <si>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</si>
  <si>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</si>
  <si>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</si>
  <si>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</si>
  <si>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</si>
  <si>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</si>
  <si>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</si>
  <si>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</si>
  <si>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</si>
  <si>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</si>
  <si>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</si>
  <si>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</si>
  <si>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</si>
  <si>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</si>
  <si>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</si>
  <si>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</si>
  <si>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</si>
  <si>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</si>
  <si>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</si>
  <si>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</si>
  <si>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</si>
  <si>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</si>
  <si>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</si>
  <si>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</si>
  <si>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</si>
  <si>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</si>
  <si>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</si>
  <si>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</si>
  <si>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</si>
  <si>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</si>
  <si>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</si>
  <si>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</si>
  <si>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</si>
  <si>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</si>
  <si>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</si>
  <si>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</si>
  <si>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</si>
  <si>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</si>
  <si>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</si>
  <si>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</si>
  <si>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</si>
  <si>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</si>
  <si>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</si>
  <si>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</si>
  <si>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</si>
  <si>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</si>
  <si>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</si>
  <si>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</si>
  <si>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</si>
  <si>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</si>
  <si>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</si>
  <si>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</si>
  <si>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</si>
  <si>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</si>
  <si>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</si>
  <si>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</si>
  <si>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</si>
  <si>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</si>
  <si>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</si>
  <si>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</si>
  <si>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</si>
  <si>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</si>
  <si>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</si>
  <si>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</si>
  <si>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</si>
  <si>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</si>
  <si>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</si>
  <si>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</si>
  <si>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</si>
  <si>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</si>
  <si>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</si>
  <si>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</si>
  <si>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</si>
  <si>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</si>
  <si>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</si>
  <si>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</si>
  <si>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</si>
  <si>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</si>
  <si>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</si>
  <si>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</si>
  <si>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</si>
  <si>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</si>
  <si>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</si>
  <si>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</si>
  <si>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</si>
  <si>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</si>
  <si>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</si>
  <si>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</si>
  <si>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</si>
  <si>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</si>
  <si>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</si>
  <si>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</si>
  <si>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</si>
  <si>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</si>
  <si>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</si>
  <si>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</si>
  <si>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</si>
  <si>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</si>
  <si>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</si>
  <si>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</si>
  <si>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</si>
  <si>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</si>
  <si>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</si>
  <si>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</si>
  <si>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</si>
  <si>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</si>
  <si>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</si>
  <si>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</si>
  <si>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</si>
  <si>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</si>
  <si>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</si>
  <si>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</si>
  <si>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</si>
  <si>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</si>
  <si>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</si>
  <si>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</si>
  <si>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</si>
  <si>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</si>
  <si>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</si>
  <si>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</si>
  <si>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</si>
  <si>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</si>
  <si>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</si>
  <si>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</si>
  <si>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</si>
  <si>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</si>
  <si>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</si>
  <si>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</si>
  <si>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</si>
  <si>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</si>
  <si>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</si>
  <si>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</si>
  <si>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</si>
  <si>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</si>
  <si>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</si>
  <si>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</si>
  <si>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</si>
  <si>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</si>
  <si>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</si>
  <si>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</si>
  <si>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</si>
  <si>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</si>
  <si>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</si>
  <si>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</si>
  <si>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</si>
  <si>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</si>
  <si>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</si>
  <si>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</si>
  <si>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</si>
  <si>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</si>
  <si>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</si>
  <si>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</si>
  <si>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</si>
  <si>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</si>
  <si>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</si>
  <si>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</si>
  <si>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</si>
  <si>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</si>
  <si>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</si>
  <si>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</si>
  <si>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</si>
  <si>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</si>
  <si>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</si>
  <si>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</si>
  <si>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</si>
  <si>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</si>
  <si>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</si>
  <si>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</si>
  <si>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</si>
  <si>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</si>
  <si>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</si>
  <si>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</si>
  <si>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</si>
  <si>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</si>
  <si>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</si>
  <si>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</si>
  <si>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</si>
  <si>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</si>
  <si>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</si>
  <si>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</si>
  <si>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</si>
  <si>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</si>
  <si>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</si>
  <si>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</si>
  <si>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</si>
  <si>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</si>
  <si>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</si>
  <si>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</si>
  <si>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</si>
  <si>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</si>
  <si>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</si>
  <si>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</si>
  <si>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</si>
  <si>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</si>
  <si>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</si>
  <si>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</si>
  <si>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</si>
  <si>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</si>
  <si>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</si>
  <si>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</si>
  <si>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</si>
  <si>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</si>
  <si>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</si>
  <si>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</si>
  <si>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</si>
  <si>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</si>
  <si>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</si>
  <si>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</si>
  <si>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</si>
  <si>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</si>
  <si>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</si>
  <si>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</si>
  <si>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</si>
  <si>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</si>
  <si>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</si>
  <si>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</si>
  <si>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</si>
  <si>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</si>
  <si>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</si>
  <si>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</si>
  <si>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</si>
  <si>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</si>
  <si>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</si>
  <si>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</si>
  <si>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</si>
  <si>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</si>
  <si>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</si>
  <si>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</si>
  <si>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</si>
  <si>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</si>
  <si>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</si>
  <si>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</si>
  <si>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</si>
  <si>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</si>
  <si>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</si>
  <si>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</si>
  <si>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</si>
  <si>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</si>
  <si>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</si>
  <si>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</si>
  <si>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</si>
  <si>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</si>
  <si>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</si>
  <si>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</si>
  <si>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</si>
  <si>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</si>
  <si>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</si>
  <si>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</si>
  <si>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</si>
  <si>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</si>
  <si>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</si>
  <si>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</si>
  <si>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</si>
  <si>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</si>
  <si>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</si>
  <si>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</si>
  <si>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</si>
  <si>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</si>
  <si>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</si>
  <si>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</si>
  <si>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</si>
  <si>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</si>
  <si>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</si>
  <si>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</si>
  <si>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</si>
  <si>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</si>
  <si>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</si>
  <si>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</si>
  <si>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</si>
  <si>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</si>
  <si>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</si>
  <si>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</si>
  <si>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</si>
  <si>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</si>
  <si>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</si>
  <si>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</si>
  <si>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</si>
  <si>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</si>
  <si>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</si>
  <si>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</si>
  <si>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</si>
  <si>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</si>
  <si>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</si>
  <si>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</si>
  <si>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</si>
  <si>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</si>
  <si>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</si>
  <si>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</si>
  <si>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</si>
  <si>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</si>
  <si>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</si>
  <si>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</si>
  <si>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</si>
  <si>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</si>
  <si>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</si>
  <si>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</si>
  <si>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</si>
  <si>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</si>
  <si>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</si>
  <si>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</si>
  <si>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</si>
  <si>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</si>
  <si>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</si>
  <si>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</si>
  <si>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</si>
  <si>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</si>
  <si>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</si>
  <si>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</si>
  <si>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</si>
  <si>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</si>
  <si>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</si>
  <si>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</si>
  <si>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</si>
  <si>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</si>
  <si>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</si>
  <si>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</si>
  <si>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</si>
  <si>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</si>
  <si>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</si>
  <si>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</si>
  <si>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</si>
  <si>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</si>
  <si>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</si>
  <si>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</si>
  <si>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</si>
  <si>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</si>
  <si>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</si>
  <si>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</si>
  <si>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</si>
  <si>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</si>
  <si>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</si>
  <si>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</si>
  <si>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</si>
  <si>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</si>
  <si>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</si>
  <si>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</si>
  <si>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</si>
  <si>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</si>
  <si>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</si>
  <si>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</si>
  <si>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</si>
  <si>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</si>
  <si>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</si>
  <si>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</si>
  <si>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</si>
  <si>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</si>
  <si>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</si>
  <si>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</si>
  <si>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</si>
  <si>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</si>
  <si>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</si>
  <si>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</si>
  <si>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</si>
  <si>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</si>
  <si>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</si>
  <si>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</si>
  <si>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</si>
  <si>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</si>
  <si>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</si>
  <si>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</si>
  <si>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</si>
  <si>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</si>
  <si>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</si>
  <si>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</si>
  <si>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</si>
  <si>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</si>
  <si>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</si>
  <si>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</si>
  <si>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</si>
  <si>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</si>
  <si>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</si>
  <si>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</si>
  <si>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</si>
  <si>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</si>
  <si>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</si>
  <si>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</si>
  <si>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</si>
  <si>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</si>
  <si>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</si>
  <si>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</si>
  <si>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</si>
  <si>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</si>
  <si>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</si>
  <si>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</si>
  <si>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</si>
  <si>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</si>
  <si>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</si>
  <si>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</si>
  <si>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</si>
  <si>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</si>
  <si>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</si>
  <si>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</si>
  <si>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</si>
  <si>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</si>
  <si>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</si>
  <si>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</si>
  <si>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</si>
  <si>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</si>
  <si>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</si>
  <si>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</si>
  <si>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</si>
  <si>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</si>
  <si>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</si>
  <si>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</si>
  <si>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</si>
  <si>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</si>
  <si>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</si>
  <si>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</si>
  <si>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</si>
  <si>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</si>
  <si>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</si>
  <si>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</si>
  <si>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</si>
  <si>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</si>
  <si>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</si>
  <si>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</si>
  <si>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</si>
  <si>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</si>
  <si>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</si>
  <si>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</si>
  <si>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</si>
  <si>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</si>
  <si>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</si>
  <si>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</si>
  <si>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</si>
  <si>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</si>
  <si>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</si>
  <si>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</si>
  <si>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</si>
  <si>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</si>
  <si>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</si>
  <si>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</si>
  <si>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</si>
  <si>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</si>
  <si>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</si>
  <si>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</si>
  <si>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</si>
  <si>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</si>
  <si>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</si>
  <si>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</si>
  <si>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</si>
  <si>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</si>
  <si>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</si>
  <si>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</si>
  <si>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</si>
  <si>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</si>
  <si>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</si>
  <si>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</si>
  <si>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</si>
  <si>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</si>
  <si>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</si>
  <si>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</si>
  <si>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</si>
  <si>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</si>
  <si>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</si>
  <si>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</si>
  <si>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</si>
  <si>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</si>
  <si>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</si>
  <si>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</si>
  <si>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</si>
  <si>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</si>
  <si>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</si>
  <si>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</si>
  <si>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</si>
  <si>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</si>
  <si>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</si>
  <si>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</si>
  <si>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</si>
  <si>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</si>
  <si>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</si>
  <si>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</si>
  <si>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</si>
  <si>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</si>
  <si>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</si>
  <si>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</si>
  <si>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</si>
  <si>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</si>
  <si>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</si>
  <si>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</si>
  <si>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</si>
  <si>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</si>
  <si>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</si>
  <si>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</si>
  <si>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</si>
  <si>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</si>
  <si>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</si>
  <si>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</si>
  <si>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</si>
  <si>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</si>
  <si>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</si>
  <si>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</si>
  <si>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</si>
  <si>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</si>
  <si>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</si>
  <si>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</si>
  <si>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</si>
  <si>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</si>
  <si>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</si>
  <si>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</si>
  <si>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</si>
  <si>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</si>
  <si>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</si>
  <si>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</si>
  <si>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</si>
  <si>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</si>
  <si>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</si>
  <si>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</si>
  <si>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</si>
  <si>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</si>
  <si>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</si>
  <si>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</si>
  <si>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</si>
  <si>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</si>
  <si>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</si>
  <si>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</si>
  <si>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</si>
  <si>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</si>
  <si>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</si>
  <si>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</si>
  <si>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</si>
  <si>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</si>
  <si>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</si>
  <si>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</si>
  <si>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</si>
  <si>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</si>
  <si>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</si>
  <si>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</si>
  <si>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</si>
  <si>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</si>
  <si>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</si>
  <si>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</si>
  <si>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</si>
  <si>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</si>
  <si>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</si>
  <si>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</si>
  <si>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</si>
  <si>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</si>
  <si>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</si>
  <si>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</si>
  <si>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</si>
  <si>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</si>
  <si>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</si>
  <si>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</si>
  <si>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</si>
  <si>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</si>
  <si>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</si>
  <si>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</si>
  <si>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</si>
  <si>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</si>
  <si>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</si>
  <si>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</si>
  <si>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</si>
  <si>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</si>
  <si>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</si>
  <si>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</si>
  <si>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</si>
  <si>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</si>
  <si>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</si>
  <si>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</si>
  <si>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</si>
  <si>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</si>
  <si>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</si>
  <si>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</si>
  <si>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</si>
  <si>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</si>
  <si>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</si>
  <si>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</si>
  <si>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</si>
  <si>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</si>
  <si>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</si>
  <si>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</si>
  <si>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</si>
  <si>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</si>
  <si>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</si>
  <si>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</si>
  <si>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</si>
  <si>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</si>
  <si>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</si>
  <si>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</si>
  <si>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</si>
  <si>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</si>
  <si>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</si>
  <si>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</si>
  <si>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</si>
  <si>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</si>
  <si>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</si>
  <si>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</si>
  <si>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</si>
  <si>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</si>
  <si>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</si>
  <si>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</si>
  <si>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</si>
  <si>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</si>
  <si>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</si>
  <si>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</si>
  <si>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</si>
  <si>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</si>
  <si>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</si>
  <si>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</si>
  <si>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</si>
  <si>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</si>
  <si>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</si>
  <si>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</si>
  <si>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</si>
  <si>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</si>
  <si>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</si>
  <si>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</si>
  <si>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</si>
  <si>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</si>
  <si>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</si>
  <si>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</si>
  <si>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</si>
  <si>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</si>
  <si>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</si>
  <si>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</si>
  <si>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</si>
  <si>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</si>
  <si>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</si>
  <si>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</si>
  <si>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</si>
  <si>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</si>
  <si>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</si>
  <si>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</si>
  <si>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</si>
  <si>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</si>
  <si>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</si>
  <si>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</si>
  <si>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</si>
  <si>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</si>
  <si>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</si>
  <si>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</si>
  <si>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</si>
  <si>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</si>
  <si>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</si>
  <si>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</si>
  <si>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</si>
  <si>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</si>
  <si>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</si>
  <si>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</si>
  <si>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</si>
  <si>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</si>
  <si>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</si>
  <si>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</si>
  <si>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</si>
  <si>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</si>
  <si>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</si>
  <si>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</si>
  <si>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</si>
  <si>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</si>
  <si>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</si>
  <si>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</si>
  <si>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</si>
  <si>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</si>
  <si>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</si>
  <si>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</si>
  <si>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</si>
  <si>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</si>
  <si>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</si>
  <si>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</si>
  <si>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</si>
  <si>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</si>
  <si>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</si>
  <si>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</si>
  <si>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</si>
  <si>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</si>
  <si>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</si>
  <si>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</si>
  <si>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</si>
  <si>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</si>
  <si>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</si>
  <si>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</si>
  <si>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</si>
  <si>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</si>
  <si>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</si>
  <si>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</si>
  <si>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</si>
  <si>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</si>
  <si>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</si>
  <si>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</si>
  <si>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</si>
  <si>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</si>
  <si>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</si>
  <si>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</si>
  <si>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</si>
  <si>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</si>
  <si>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</si>
  <si>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</si>
  <si>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</si>
  <si>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</si>
  <si>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</si>
  <si>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</si>
  <si>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</si>
  <si>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</si>
  <si>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</si>
  <si>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</si>
  <si>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</si>
  <si>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</si>
  <si>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</si>
  <si>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</si>
  <si>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</si>
  <si>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</si>
  <si>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</si>
  <si>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</si>
  <si>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</si>
  <si>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</si>
  <si>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</si>
  <si>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</si>
  <si>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</si>
  <si>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</si>
  <si>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</si>
  <si>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</si>
  <si>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</si>
  <si>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</si>
  <si>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</si>
  <si>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</si>
  <si>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</si>
  <si>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</si>
  <si>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</si>
  <si>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</si>
  <si>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</si>
  <si>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</si>
  <si>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</si>
  <si>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</si>
  <si>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</si>
  <si>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</si>
  <si>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</si>
  <si>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</si>
  <si>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</si>
  <si>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</si>
  <si>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</si>
  <si>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</si>
  <si>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</si>
  <si>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</si>
  <si>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</si>
  <si>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</si>
  <si>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</si>
  <si>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</si>
  <si>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</si>
  <si>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</si>
  <si>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</si>
  <si>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</si>
  <si>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</si>
  <si>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</si>
  <si>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</si>
  <si>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</si>
  <si>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</si>
  <si>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</si>
  <si>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</si>
  <si>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</si>
  <si>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</si>
  <si>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</si>
  <si>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</si>
  <si>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</si>
  <si>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</si>
  <si>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</si>
  <si>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</si>
  <si>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</si>
  <si>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</si>
  <si>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</si>
  <si>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</si>
  <si>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</si>
  <si>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</si>
  <si>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</si>
  <si>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</si>
  <si>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</si>
  <si>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</si>
  <si>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</si>
  <si>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</si>
  <si>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</si>
  <si>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</si>
  <si>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</si>
  <si>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</si>
  <si>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</si>
  <si>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</si>
  <si>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</si>
  <si>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</si>
  <si>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</si>
  <si>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</si>
  <si>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</si>
  <si>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</si>
  <si>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</si>
  <si>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</si>
  <si>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</si>
  <si>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</si>
  <si>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</si>
  <si>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</si>
  <si>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</si>
  <si>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</si>
  <si>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</si>
  <si>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</si>
  <si>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</si>
  <si>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</si>
  <si>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</si>
  <si>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</si>
  <si>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</si>
  <si>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</si>
  <si>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</si>
  <si>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</si>
  <si>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</si>
  <si>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</si>
  <si>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</si>
  <si>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</si>
  <si>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</si>
  <si>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</si>
  <si>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</si>
  <si>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</si>
  <si>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</si>
  <si>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</si>
  <si>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</si>
  <si>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</si>
  <si>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</si>
  <si>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</si>
  <si>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</si>
  <si>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</si>
  <si>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</si>
  <si>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</si>
  <si>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</si>
  <si>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</si>
  <si>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</si>
  <si>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</si>
  <si>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</si>
  <si>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</si>
  <si>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</si>
  <si>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</si>
  <si>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</si>
  <si>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</si>
  <si>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</si>
  <si>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</si>
  <si>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</si>
  <si>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</si>
  <si>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</si>
  <si>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</si>
  <si>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</si>
  <si>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</si>
  <si>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</si>
  <si>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</si>
  <si>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</si>
  <si>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</si>
  <si>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</si>
  <si>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</si>
  <si>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</si>
  <si>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</si>
  <si>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</si>
  <si>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</si>
  <si>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</si>
  <si>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</si>
  <si>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</si>
  <si>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</si>
  <si>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</si>
  <si>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</si>
  <si>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</si>
  <si>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</si>
  <si>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</si>
  <si>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</si>
  <si>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</si>
  <si>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</si>
  <si>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</si>
  <si>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</si>
  <si>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</si>
  <si>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</si>
  <si>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ReplaceableTextures\\CommandButtons\\BTNH042.blp</t>
    <phoneticPr fontId="34" type="noConversion"/>
  </si>
  <si>
    <t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</si>
  <si>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4" type="noConversion"/>
  </si>
  <si>
    <t>|CffFF0000悬赏任务|r</t>
    <phoneticPr fontId="34" type="noConversion"/>
  </si>
  <si>
    <t>IZ11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</si>
  <si>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</si>
  <si>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IB11</t>
    <phoneticPr fontId="34" type="noConversion"/>
  </si>
  <si>
    <t>狗作者的补偿</t>
    <phoneticPr fontId="34" type="noConversion"/>
  </si>
  <si>
    <t>ReplaceableTextures\\commandButtons\\BTNRJ2N.blp</t>
    <phoneticPr fontId="34" type="noConversion"/>
  </si>
  <si>
    <r>
      <t>|cffffcc33</t>
    </r>
    <r>
      <rPr>
        <sz val="11"/>
        <rFont val="宋体"/>
        <family val="3"/>
        <charset val="134"/>
      </rPr>
      <t>狗作者最近又菜又鸽，惹得玩家不满。所以现在双手奉上补偿礼包，希望大家原谅！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15</t>
    </r>
    <r>
      <rPr>
        <sz val="11"/>
        <rFont val="宋体"/>
        <family val="3"/>
        <charset val="134"/>
      </rPr>
      <t>日</t>
    </r>
    <r>
      <rPr>
        <sz val="11"/>
        <rFont val="Consolas"/>
        <family val="3"/>
      </rPr>
      <t>-5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18</t>
    </r>
    <r>
      <rPr>
        <sz val="11"/>
        <rFont val="宋体"/>
        <family val="3"/>
        <charset val="134"/>
      </rPr>
      <t>日期间可领取，每局限</t>
    </r>
    <r>
      <rPr>
        <sz val="11"/>
        <rFont val="Consolas"/>
        <family val="3"/>
      </rPr>
      <t>1</t>
    </r>
    <r>
      <rPr>
        <sz val="11"/>
        <rFont val="宋体"/>
        <family val="3"/>
        <charset val="134"/>
      </rPr>
      <t>次！</t>
    </r>
    <r>
      <rPr>
        <sz val="11"/>
        <rFont val="Consolas"/>
        <family val="3"/>
      </rPr>
      <t>|r</t>
    </r>
  </si>
  <si>
    <t>IB61</t>
  </si>
  <si>
    <t>金币</t>
    <phoneticPr fontId="34" type="noConversion"/>
  </si>
  <si>
    <t>ReplaceableTextures\\CommandButtons\\BTNChestOfGold.blp</t>
    <phoneticPr fontId="34" type="noConversion"/>
  </si>
  <si>
    <t>击杀后可获得金币奖励</t>
    <phoneticPr fontId="34" type="noConversion"/>
  </si>
  <si>
    <t>IF33</t>
  </si>
  <si>
    <t>IF34</t>
  </si>
  <si>
    <t>IF35</t>
  </si>
  <si>
    <t>IF36</t>
  </si>
  <si>
    <t>IF37</t>
  </si>
  <si>
    <t>IF38</t>
  </si>
  <si>
    <t>IF39</t>
  </si>
  <si>
    <t>IF40</t>
  </si>
  <si>
    <t>IF41</t>
  </si>
  <si>
    <t>IF42</t>
  </si>
  <si>
    <t>IF43</t>
  </si>
  <si>
    <t>IF44</t>
  </si>
  <si>
    <t>IF45</t>
  </si>
  <si>
    <t>IF46</t>
  </si>
  <si>
    <t>IF47</t>
  </si>
  <si>
    <t>IF48</t>
  </si>
  <si>
    <t>IF49</t>
  </si>
  <si>
    <t>IF50</t>
  </si>
  <si>
    <t>IF51</t>
  </si>
  <si>
    <t>IF52</t>
  </si>
  <si>
    <t>|CffFFD24D打神鞭|r</t>
  </si>
  <si>
    <t>|Cff00FF7F中央戊己旗|r</t>
  </si>
  <si>
    <t>|CffFFD24D四不像|r</t>
  </si>
  <si>
    <t>|Cff00BFFF三尖两刃刀|r</t>
  </si>
  <si>
    <t>|Cff00BFFF八爪龙纹黄袍|r</t>
  </si>
  <si>
    <t>|Cff00BFFF捆仙绳|r</t>
  </si>
  <si>
    <t>|CffFFD24D哮天犬|r</t>
  </si>
  <si>
    <t>|CffFFD24D乾坤弓|r</t>
  </si>
  <si>
    <t>|Cff00BFFF震天箭|r</t>
  </si>
  <si>
    <t>|CffFF0000玲珑黄金塔|r</t>
  </si>
  <si>
    <t>|CffBF00FF火尖枪|r</t>
  </si>
  <si>
    <t>|CffBF00FF乾坤圈|r</t>
  </si>
  <si>
    <t>|Cff00FF7F阴阳剑|r</t>
  </si>
  <si>
    <t>|CffBF00FF混天绫|r</t>
  </si>
  <si>
    <t>|CffFFD24D九龙神火罩|r</t>
  </si>
  <si>
    <t>|CffFFD24D风火轮|r</t>
  </si>
  <si>
    <t>|CffBF00FF八棱双银锤|r</t>
  </si>
  <si>
    <t>|CffBF00FF莫邪宝剑|r</t>
  </si>
  <si>
    <t>|Cff00FF7F火龙标|r</t>
  </si>
  <si>
    <t>|CffFFD24D攒心钉|r</t>
  </si>
  <si>
    <t>|CffBF00FF玉麒麟|r</t>
  </si>
  <si>
    <t>|CffBF00FF方天画戟|r</t>
  </si>
  <si>
    <t>|CffFFD24D落魂钟|r</t>
  </si>
  <si>
    <t>|Cff00BFFF扫霞衣|r</t>
  </si>
  <si>
    <t>|CffFFD24D翻天印|r</t>
  </si>
  <si>
    <t>|CffBF00FF雾露乾坤网|r</t>
  </si>
  <si>
    <t>|CffFFD24D四海瓶|r</t>
  </si>
  <si>
    <t>|Cff00BFFF乾坤针|r</t>
  </si>
  <si>
    <t>|CffFF0000斩仙飞刀|r</t>
  </si>
  <si>
    <t>|Cff00FF7F万鸦壶|r</t>
  </si>
  <si>
    <t>|Cff00BFFF万里起云烟|r</t>
  </si>
  <si>
    <t>|CffFFD24D照天印|r</t>
  </si>
  <si>
    <t>|CffBF00FF青云剑|r</t>
  </si>
  <si>
    <t>|Cff00FF7F琵琶|r</t>
  </si>
  <si>
    <t>|CffFFD24D混元伞|r</t>
  </si>
  <si>
    <t>|Cff00BFFF花狐貂|r</t>
  </si>
  <si>
    <t>|Cff00BFFF降魔杵|r</t>
  </si>
  <si>
    <t>|CffBF00FF六根清净竹|r</t>
  </si>
  <si>
    <t>|CffFFD24D七宝妙树|r</t>
  </si>
  <si>
    <t>|CffFF0000青色宝莲旗|r</t>
  </si>
  <si>
    <t>|Cff00FF7F金刚琢|r</t>
  </si>
  <si>
    <t>|CffFFD24D太极图|r</t>
  </si>
  <si>
    <t>|Cff00BFFF乾坤图|r</t>
  </si>
  <si>
    <t>|CffFF0000三宝玉如意|r</t>
  </si>
  <si>
    <t>|CffFFD24D玄都离焰旗|r</t>
  </si>
  <si>
    <t>|CffBF00FF青牛|r</t>
  </si>
  <si>
    <t>|CffFF0000诛仙阵图|r</t>
  </si>
  <si>
    <t>|CffBF00FF风雷双翼|r</t>
  </si>
  <si>
    <t>|CffFF0000山河社稷图|r</t>
  </si>
  <si>
    <t>|Cff00BFFF招妖幡|r</t>
  </si>
  <si>
    <t>|Cff00BFFF九曲黄河阵|r</t>
  </si>
  <si>
    <t>|CffBF00FF紫绶仙衣|r</t>
  </si>
  <si>
    <t>ReplaceableTextures\\CommandButtons\\BTNFB01.BLP</t>
  </si>
  <si>
    <t>ReplaceableTextures\\CommandButtons\\BTNFB02.BLP</t>
  </si>
  <si>
    <t>ReplaceableTextures\\CommandButtons\\BTNFB03.BLP</t>
  </si>
  <si>
    <t>ReplaceableTextures\\CommandButtons\\BTNFB04.BLP</t>
  </si>
  <si>
    <t>ReplaceableTextures\\CommandButtons\\BTNFB05.BLP</t>
  </si>
  <si>
    <t>ReplaceableTextures\\CommandButtons\\BTNFB06.BLP</t>
  </si>
  <si>
    <t>ReplaceableTextures\\CommandButtons\\BTNFB07.BLP</t>
  </si>
  <si>
    <t>ReplaceableTextures\\CommandButtons\\BTNFB08.BLP</t>
  </si>
  <si>
    <t>ReplaceableTextures\\CommandButtons\\BTNFB09.BLP</t>
  </si>
  <si>
    <t>ReplaceableTextures\\CommandButtons\\BTNFB10.BLP</t>
  </si>
  <si>
    <t>ReplaceableTextures\\CommandButtons\\BTNFB11.BLP</t>
  </si>
  <si>
    <t>ReplaceableTextures\\CommandButtons\\BTNFB12.BLP</t>
  </si>
  <si>
    <t>ReplaceableTextures\\CommandButtons\\BTNFB13.BLP</t>
  </si>
  <si>
    <t>ReplaceableTextures\\CommandButtons\\BTNFB14.BLP</t>
  </si>
  <si>
    <t>ReplaceableTextures\\CommandButtons\\BTNFB15.BLP</t>
  </si>
  <si>
    <t>ReplaceableTextures\\CommandButtons\\BTNFB16.BLP</t>
  </si>
  <si>
    <t>ReplaceableTextures\\CommandButtons\\BTNFB17.BLP</t>
  </si>
  <si>
    <t>ReplaceableTextures\\CommandButtons\\BTNFB18.BLP</t>
  </si>
  <si>
    <t>ReplaceableTextures\\CommandButtons\\BTNFB19.BLP</t>
  </si>
  <si>
    <t>ReplaceableTextures\\CommandButtons\\BTNFB20.BLP</t>
  </si>
  <si>
    <t>ReplaceableTextures\\CommandButtons\\BTNFB21.BLP</t>
  </si>
  <si>
    <t>ReplaceableTextures\\CommandButtons\\BTNFB22.BLP</t>
  </si>
  <si>
    <t>ReplaceableTextures\\CommandButtons\\BTNFB23.BLP</t>
  </si>
  <si>
    <t>ReplaceableTextures\\CommandButtons\\BTNFB24.BLP</t>
  </si>
  <si>
    <t>ReplaceableTextures\\CommandButtons\\BTNFB25.BLP</t>
  </si>
  <si>
    <t>ReplaceableTextures\\CommandButtons\\BTNFB26.BLP</t>
  </si>
  <si>
    <t>ReplaceableTextures\\CommandButtons\\BTNFB27.BLP</t>
  </si>
  <si>
    <t>ReplaceableTextures\\CommandButtons\\BTNFB28.BLP</t>
  </si>
  <si>
    <t>ReplaceableTextures\\CommandButtons\\BTNFB29.BLP</t>
  </si>
  <si>
    <t>ReplaceableTextures\\CommandButtons\\BTNFB30.BLP</t>
  </si>
  <si>
    <t>ReplaceableTextures\\CommandButtons\\BTNFB31.BLP</t>
  </si>
  <si>
    <t>ReplaceableTextures\\CommandButtons\\BTNFB32.BLP</t>
  </si>
  <si>
    <t>ReplaceableTextures\\CommandButtons\\BTNFB33.BLP</t>
  </si>
  <si>
    <t>ReplaceableTextures\\CommandButtons\\BTNFB34.BLP</t>
  </si>
  <si>
    <t>ReplaceableTextures\\CommandButtons\\BTNFB35.BLP</t>
  </si>
  <si>
    <t>ReplaceableTextures\\CommandButtons\\BTNFB36.BLP</t>
  </si>
  <si>
    <t>ReplaceableTextures\\CommandButtons\\BTNFB37.BLP</t>
  </si>
  <si>
    <t>ReplaceableTextures\\CommandButtons\\BTNFB38.BLP</t>
  </si>
  <si>
    <t>ReplaceableTextures\\CommandButtons\\BTNFB39.BLP</t>
  </si>
  <si>
    <t>ReplaceableTextures\\CommandButtons\\BTNFB40.BLP</t>
  </si>
  <si>
    <t>ReplaceableTextures\\CommandButtons\\BTNFB41.BLP</t>
  </si>
  <si>
    <t>ReplaceableTextures\\CommandButtons\\BTNFB42.BLP</t>
  </si>
  <si>
    <t>ReplaceableTextures\\CommandButtons\\BTNFB43.BLP</t>
  </si>
  <si>
    <t>ReplaceableTextures\\CommandButtons\\BTNFB44.BLP</t>
  </si>
  <si>
    <t>ReplaceableTextures\\CommandButtons\\BTNFB45.BLP</t>
  </si>
  <si>
    <t>ReplaceableTextures\\CommandButtons\\BTNFB46.BLP</t>
  </si>
  <si>
    <t>ReplaceableTextures\\CommandButtons\\BTNFB47.BLP</t>
  </si>
  <si>
    <t>ReplaceableTextures\\CommandButtons\\BTNFB48.BLP</t>
  </si>
  <si>
    <t>ReplaceableTextures\\CommandButtons\\BTNFB49.BLP</t>
  </si>
  <si>
    <t>ReplaceableTextures\\CommandButtons\\BTNFB50.BLP</t>
  </si>
  <si>
    <t>ReplaceableTextures\\CommandButtons\\BTNFB51.BLP</t>
  </si>
  <si>
    <t>ReplaceableTextures\\CommandButtons\\BTNFB52.BLP</t>
  </si>
  <si>
    <t>IZ71</t>
    <phoneticPr fontId="34" type="noConversion"/>
  </si>
  <si>
    <t>挑战BOSS</t>
    <phoneticPr fontId="34" type="noConversion"/>
  </si>
  <si>
    <t>点击挑战该BOSS，击杀后可获得对应奖励。</t>
    <phoneticPr fontId="34" type="noConversion"/>
  </si>
  <si>
    <t>IZ72</t>
  </si>
  <si>
    <t>刷新奖励</t>
    <phoneticPr fontId="34" type="noConversion"/>
  </si>
  <si>
    <t>点击消耗玄铁刷新奖励</t>
    <phoneticPr fontId="34" type="noConversion"/>
  </si>
  <si>
    <t>IZ70</t>
    <phoneticPr fontId="34" type="noConversion"/>
  </si>
  <si>
    <t>挑战龙须虎</t>
    <phoneticPr fontId="34" type="noConversion"/>
  </si>
  <si>
    <t>ReplaceableTextures\\CommandButtons\\BTNIH07.blp</t>
    <phoneticPr fontId="34" type="noConversion"/>
  </si>
  <si>
    <t>点击挑战龙须虎，击杀后可立即通关。|n|cffff0000极难！慎点|r|n|n虎牙竞速活动群【910827290】进群查看活动详情！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</si>
</sst>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3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828"/>
  <sheetViews>
    <sheetView tabSelected="1" workbookViewId="0">
      <pane xSplit="8" ySplit="2" topLeftCell="I220" activePane="bottomRight" state="frozen"/>
      <selection pane="topRight"/>
      <selection pane="bottomLeft"/>
      <selection pane="bottomRight" activeCell="H240" sqref="H240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5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501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1422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1422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1422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1422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1422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1422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1422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1422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1422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1422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1422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1422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1422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1422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1422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1422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1422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1422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1422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1422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1422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1422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1422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1422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1422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1422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1422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1422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1422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1422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1422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1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1422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1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1422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1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1422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1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1388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1422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1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1422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1422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1422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1422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1422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1422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1422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1422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1422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1422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1422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1422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1422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1422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1422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1422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1422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1422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1422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1422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1422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1422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1422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1422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1422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1422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2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1422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2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1422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2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1422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2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1422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2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1422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2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1422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2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1422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2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1422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2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1389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1422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2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1422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1422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1422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1422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1422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1422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1422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1422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1422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1422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1422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1422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1422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1422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1422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1422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1422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1422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1422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1422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1422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5" t="s">
        <v>83</v>
      </c>
      <c r="O93" s="186" t="s">
        <v>84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>
        <v>3</v>
      </c>
      <c r="W93" s="27" t="s">
        <v>85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/>
      <c r="AJ93" s="27"/>
      <c r="AK93" s="27">
        <v>0</v>
      </c>
      <c r="AL93" s="27">
        <v>0</v>
      </c>
      <c r="AM93" s="185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1422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5" t="s">
        <v>83</v>
      </c>
      <c r="O94" s="186" t="s">
        <v>84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>
        <v>3</v>
      </c>
      <c r="W94" s="27" t="s">
        <v>85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/>
      <c r="AJ94" s="27"/>
      <c r="AK94" s="27">
        <v>0</v>
      </c>
      <c r="AL94" s="27">
        <v>0</v>
      </c>
      <c r="AM94" s="185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1422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5" t="s">
        <v>83</v>
      </c>
      <c r="O95" s="186" t="s">
        <v>84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>
        <v>3</v>
      </c>
      <c r="W95" s="27" t="s">
        <v>85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/>
      <c r="AJ95" s="27"/>
      <c r="AK95" s="27">
        <v>0</v>
      </c>
      <c r="AL95" s="27">
        <v>0</v>
      </c>
      <c r="AM95" s="185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1422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5" t="s">
        <v>83</v>
      </c>
      <c r="O96" s="186" t="s">
        <v>84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>
        <v>3</v>
      </c>
      <c r="W96" s="27" t="s">
        <v>85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/>
      <c r="AJ96" s="27"/>
      <c r="AK96" s="27">
        <v>0</v>
      </c>
      <c r="AL96" s="27">
        <v>0</v>
      </c>
      <c r="AM96" s="185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1422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5" t="s">
        <v>83</v>
      </c>
      <c r="O97" s="186" t="s">
        <v>84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>
        <v>3</v>
      </c>
      <c r="W97" s="27" t="s">
        <v>85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/>
      <c r="AJ97" s="27"/>
      <c r="AK97" s="27">
        <v>0</v>
      </c>
      <c r="AL97" s="27">
        <v>0</v>
      </c>
      <c r="AM97" s="185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1422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5" t="s">
        <v>83</v>
      </c>
      <c r="O98" s="186" t="s">
        <v>84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>
        <v>3</v>
      </c>
      <c r="W98" s="27" t="s">
        <v>85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/>
      <c r="AJ98" s="27"/>
      <c r="AK98" s="27">
        <v>0</v>
      </c>
      <c r="AL98" s="27">
        <v>0</v>
      </c>
      <c r="AM98" s="185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1422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5" t="s">
        <v>83</v>
      </c>
      <c r="O99" s="186" t="s">
        <v>84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>
        <v>3</v>
      </c>
      <c r="W99" s="27" t="s">
        <v>85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/>
      <c r="AJ99" s="27"/>
      <c r="AK99" s="27">
        <v>0</v>
      </c>
      <c r="AL99" s="27">
        <v>0</v>
      </c>
      <c r="AM99" s="185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1422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5" t="s">
        <v>83</v>
      </c>
      <c r="O100" s="186" t="s">
        <v>84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>
        <v>3</v>
      </c>
      <c r="W100" s="27" t="s">
        <v>85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/>
      <c r="AJ100" s="27"/>
      <c r="AK100" s="27">
        <v>0</v>
      </c>
      <c r="AL100" s="27">
        <v>0</v>
      </c>
      <c r="AM100" s="185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1422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5" t="s">
        <v>83</v>
      </c>
      <c r="O101" s="186" t="s">
        <v>84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>
        <v>3</v>
      </c>
      <c r="W101" s="27" t="s">
        <v>85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/>
      <c r="AJ101" s="27"/>
      <c r="AK101" s="27">
        <v>0</v>
      </c>
      <c r="AL101" s="27">
        <v>0</v>
      </c>
      <c r="AM101" s="185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1422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5" t="s">
        <v>83</v>
      </c>
      <c r="O102" s="186" t="s">
        <v>84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>
        <v>3</v>
      </c>
      <c r="W102" s="27" t="s">
        <v>85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/>
      <c r="AJ102" s="27"/>
      <c r="AK102" s="27">
        <v>0</v>
      </c>
      <c r="AL102" s="27">
        <v>0</v>
      </c>
      <c r="AM102" s="185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1422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5" t="s">
        <v>83</v>
      </c>
      <c r="O103" s="186" t="s">
        <v>84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>
        <v>3</v>
      </c>
      <c r="W103" s="27" t="s">
        <v>85</v>
      </c>
      <c r="X103" s="27">
        <v>0</v>
      </c>
      <c r="Y103" s="185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0</v>
      </c>
      <c r="AL103" s="27">
        <v>0</v>
      </c>
      <c r="AM103" s="185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1422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5" t="s">
        <v>83</v>
      </c>
      <c r="O104" s="186" t="s">
        <v>84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>
        <v>3</v>
      </c>
      <c r="W104" s="27" t="s">
        <v>85</v>
      </c>
      <c r="X104" s="27">
        <v>0</v>
      </c>
      <c r="Y104" s="185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0</v>
      </c>
      <c r="AL104" s="27">
        <v>0</v>
      </c>
      <c r="AM104" s="185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1422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5" t="s">
        <v>83</v>
      </c>
      <c r="O105" s="186" t="s">
        <v>84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>
        <v>3</v>
      </c>
      <c r="W105" s="27" t="s">
        <v>85</v>
      </c>
      <c r="X105" s="27">
        <v>0</v>
      </c>
      <c r="Y105" s="185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0</v>
      </c>
      <c r="AL105" s="27">
        <v>0</v>
      </c>
      <c r="AM105" s="185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1422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5" t="s">
        <v>83</v>
      </c>
      <c r="O106" s="186" t="s">
        <v>84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>
        <v>3</v>
      </c>
      <c r="W106" s="27" t="s">
        <v>85</v>
      </c>
      <c r="X106" s="27">
        <v>0</v>
      </c>
      <c r="Y106" s="185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0</v>
      </c>
      <c r="AL106" s="27">
        <v>0</v>
      </c>
      <c r="AM106" s="185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1390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1422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5" t="s">
        <v>83</v>
      </c>
      <c r="O107" s="186" t="s">
        <v>84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>
        <v>3</v>
      </c>
      <c r="W107" s="27" t="s">
        <v>85</v>
      </c>
      <c r="X107" s="27">
        <v>0</v>
      </c>
      <c r="Y107" s="185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0</v>
      </c>
      <c r="AL107" s="27">
        <v>0</v>
      </c>
      <c r="AM107" s="185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5" t="s">
        <v>83</v>
      </c>
      <c r="O108" s="166" t="s">
        <v>87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88</v>
      </c>
      <c r="X108" s="27">
        <v>0</v>
      </c>
      <c r="Y108" s="18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>
        <v>1</v>
      </c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5" t="s">
        <v>83</v>
      </c>
      <c r="O109" s="166" t="s">
        <v>87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88</v>
      </c>
      <c r="X109" s="27">
        <v>0</v>
      </c>
      <c r="Y109" s="185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>
        <v>1</v>
      </c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5" t="s">
        <v>83</v>
      </c>
      <c r="O110" s="166" t="s">
        <v>89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88</v>
      </c>
      <c r="X110" s="27">
        <v>0</v>
      </c>
      <c r="Y110" s="185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>
        <v>1</v>
      </c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5" t="s">
        <v>83</v>
      </c>
      <c r="O111" s="166" t="s">
        <v>89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88</v>
      </c>
      <c r="X111" s="27">
        <v>0</v>
      </c>
      <c r="Y111" s="185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>
        <v>1</v>
      </c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5" t="s">
        <v>83</v>
      </c>
      <c r="O112" s="166" t="s">
        <v>90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88</v>
      </c>
      <c r="X112" s="27">
        <v>0</v>
      </c>
      <c r="Y112" s="185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>
        <v>1</v>
      </c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5" t="s">
        <v>83</v>
      </c>
      <c r="O113" s="166" t="s">
        <v>90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88</v>
      </c>
      <c r="X113" s="27">
        <v>0</v>
      </c>
      <c r="Y113" s="185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>
        <v>1</v>
      </c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5" t="s">
        <v>83</v>
      </c>
      <c r="O114" s="166" t="s">
        <v>91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88</v>
      </c>
      <c r="X114" s="27">
        <v>0</v>
      </c>
      <c r="Y114" s="185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>
        <v>1</v>
      </c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5" t="s">
        <v>83</v>
      </c>
      <c r="O115" s="166" t="s">
        <v>91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88</v>
      </c>
      <c r="X115" s="27">
        <v>0</v>
      </c>
      <c r="Y115" s="185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>
        <v>1</v>
      </c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5" t="s">
        <v>83</v>
      </c>
      <c r="O116" s="166" t="s">
        <v>92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88</v>
      </c>
      <c r="X116" s="27">
        <v>0</v>
      </c>
      <c r="Y116" s="18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>
        <v>1</v>
      </c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5" t="s">
        <v>83</v>
      </c>
      <c r="O117" s="166" t="s">
        <v>92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88</v>
      </c>
      <c r="X117" s="27">
        <v>0</v>
      </c>
      <c r="Y117" s="18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>
        <v>1</v>
      </c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5" t="s">
        <v>83</v>
      </c>
      <c r="O118" s="166" t="s">
        <v>92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88</v>
      </c>
      <c r="X118" s="27">
        <v>0</v>
      </c>
      <c r="Y118" s="18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>
        <v>1</v>
      </c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5" t="s">
        <v>83</v>
      </c>
      <c r="O119" s="166" t="s">
        <v>92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88</v>
      </c>
      <c r="X119" s="27">
        <v>0</v>
      </c>
      <c r="Y119" s="185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>
        <v>1</v>
      </c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5" t="s">
        <v>83</v>
      </c>
      <c r="O120" s="166" t="s">
        <v>92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88</v>
      </c>
      <c r="X120" s="27">
        <v>0</v>
      </c>
      <c r="Y120" s="185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>
        <v>1</v>
      </c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5" t="s">
        <v>83</v>
      </c>
      <c r="O121" s="166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88</v>
      </c>
      <c r="X121" s="27">
        <v>0</v>
      </c>
      <c r="Y121" s="185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>
        <v>1</v>
      </c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5" t="s">
        <v>83</v>
      </c>
      <c r="O122" s="166" t="s">
        <v>87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5" t="s">
        <v>83</v>
      </c>
      <c r="O123" s="166" t="s">
        <v>87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5" t="s">
        <v>83</v>
      </c>
      <c r="O124" s="166" t="s">
        <v>89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5" t="s">
        <v>83</v>
      </c>
      <c r="O125" s="166" t="s">
        <v>89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5" t="s">
        <v>83</v>
      </c>
      <c r="O126" s="166" t="s">
        <v>90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5" t="s">
        <v>83</v>
      </c>
      <c r="O127" s="166" t="s">
        <v>90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5" t="s">
        <v>83</v>
      </c>
      <c r="O128" s="166" t="s">
        <v>91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5" t="s">
        <v>83</v>
      </c>
      <c r="O129" s="166" t="s">
        <v>91</v>
      </c>
      <c r="P129" s="27">
        <v>0</v>
      </c>
      <c r="Q129" s="27">
        <v>0</v>
      </c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93</v>
      </c>
      <c r="X129" s="27">
        <v>0</v>
      </c>
      <c r="Y129" s="185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/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5" t="s">
        <v>83</v>
      </c>
      <c r="O130" s="166" t="s">
        <v>92</v>
      </c>
      <c r="P130" s="27">
        <v>0</v>
      </c>
      <c r="Q130" s="27">
        <v>0</v>
      </c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93</v>
      </c>
      <c r="X130" s="27">
        <v>0</v>
      </c>
      <c r="Y130" s="185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/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5" t="s">
        <v>83</v>
      </c>
      <c r="O131" s="166" t="s">
        <v>92</v>
      </c>
      <c r="P131" s="27">
        <v>0</v>
      </c>
      <c r="Q131" s="27">
        <v>0</v>
      </c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93</v>
      </c>
      <c r="X131" s="27">
        <v>0</v>
      </c>
      <c r="Y131" s="185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/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5" t="s">
        <v>83</v>
      </c>
      <c r="O132" s="166" t="s">
        <v>87</v>
      </c>
      <c r="P132" s="27">
        <v>0</v>
      </c>
      <c r="Q132" s="27">
        <v>0</v>
      </c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93</v>
      </c>
      <c r="X132" s="27">
        <v>0</v>
      </c>
      <c r="Y132" s="185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/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5" t="s">
        <v>83</v>
      </c>
      <c r="O133" s="166" t="s">
        <v>87</v>
      </c>
      <c r="P133" s="27">
        <v>0</v>
      </c>
      <c r="Q133" s="27">
        <v>0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5" t="s">
        <v>83</v>
      </c>
      <c r="O134" s="166" t="s">
        <v>89</v>
      </c>
      <c r="P134" s="27">
        <v>0</v>
      </c>
      <c r="Q134" s="27">
        <v>0</v>
      </c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5" t="s">
        <v>83</v>
      </c>
      <c r="O135" s="166" t="s">
        <v>89</v>
      </c>
      <c r="P135" s="27">
        <v>0</v>
      </c>
      <c r="Q135" s="27">
        <v>0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5" t="s">
        <v>83</v>
      </c>
      <c r="O136" s="166" t="s">
        <v>90</v>
      </c>
      <c r="P136" s="27">
        <v>0</v>
      </c>
      <c r="Q136" s="27">
        <v>0</v>
      </c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5" t="s">
        <v>83</v>
      </c>
      <c r="O137" s="166" t="s">
        <v>90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93</v>
      </c>
      <c r="X137" s="27">
        <v>0</v>
      </c>
      <c r="Y137" s="185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/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5" t="s">
        <v>83</v>
      </c>
      <c r="O138" s="166" t="s">
        <v>91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5" t="s">
        <v>83</v>
      </c>
      <c r="O139" s="166" t="s">
        <v>91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5" t="s">
        <v>83</v>
      </c>
      <c r="O140" s="166" t="s">
        <v>92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5" t="s">
        <v>83</v>
      </c>
      <c r="O141" s="166" t="s">
        <v>92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5" t="s">
        <v>83</v>
      </c>
      <c r="O142" s="166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5">
        <v>0.5</v>
      </c>
      <c r="O143" s="166" t="s">
        <v>108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/>
      <c r="W143" s="27" t="s">
        <v>93</v>
      </c>
      <c r="X143" s="27">
        <v>0</v>
      </c>
      <c r="Y143" s="18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0</v>
      </c>
      <c r="AM143" s="185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5" t="s">
        <v>83</v>
      </c>
      <c r="O144" s="166" t="s">
        <v>94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/>
      <c r="W144" s="27" t="s">
        <v>93</v>
      </c>
      <c r="X144" s="27">
        <v>0</v>
      </c>
      <c r="Y144" s="185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5" t="s">
        <v>83</v>
      </c>
      <c r="O145" s="166" t="s">
        <v>94</v>
      </c>
      <c r="P145" s="27">
        <v>0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/>
      <c r="W145" s="27" t="s">
        <v>93</v>
      </c>
      <c r="X145" s="27">
        <v>0</v>
      </c>
      <c r="Y145" s="185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5" t="s">
        <v>83</v>
      </c>
      <c r="O146" s="166" t="s">
        <v>94</v>
      </c>
      <c r="P146" s="27">
        <v>0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/>
      <c r="W146" s="27" t="s">
        <v>93</v>
      </c>
      <c r="X146" s="27">
        <v>0</v>
      </c>
      <c r="Y146" s="185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5" t="s">
        <v>83</v>
      </c>
      <c r="O147" s="166" t="s">
        <v>94</v>
      </c>
      <c r="P147" s="27">
        <v>0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/>
      <c r="W147" s="27" t="s">
        <v>93</v>
      </c>
      <c r="X147" s="27">
        <v>0</v>
      </c>
      <c r="Y147" s="185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5" t="s">
        <v>83</v>
      </c>
      <c r="O148" s="166" t="s">
        <v>95</v>
      </c>
      <c r="P148" s="27"/>
      <c r="Q148" s="27"/>
      <c r="R148" s="185" t="s">
        <v>83</v>
      </c>
      <c r="S148" s="185" t="s">
        <v>83</v>
      </c>
      <c r="T148" s="185" t="s">
        <v>83</v>
      </c>
      <c r="U148" s="185" t="s">
        <v>83</v>
      </c>
      <c r="V148" s="27"/>
      <c r="W148" s="27" t="s">
        <v>88</v>
      </c>
      <c r="X148" s="27">
        <v>0</v>
      </c>
      <c r="Y148" s="185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>
        <v>1</v>
      </c>
      <c r="AJ148" s="27"/>
      <c r="AK148" s="27">
        <v>1</v>
      </c>
      <c r="AL148" s="27">
        <v>1</v>
      </c>
      <c r="AM148" s="185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5" t="s">
        <v>83</v>
      </c>
      <c r="O149" s="166" t="s">
        <v>91</v>
      </c>
      <c r="P149" s="27"/>
      <c r="Q149" s="27"/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88</v>
      </c>
      <c r="X149" s="27">
        <v>0</v>
      </c>
      <c r="Y149" s="185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>
        <v>1</v>
      </c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5" t="s">
        <v>83</v>
      </c>
      <c r="O150" s="166" t="s">
        <v>96</v>
      </c>
      <c r="P150" s="27"/>
      <c r="Q150" s="27"/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88</v>
      </c>
      <c r="X150" s="27">
        <v>0</v>
      </c>
      <c r="Y150" s="185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>
        <v>1</v>
      </c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5" t="s">
        <v>83</v>
      </c>
      <c r="O151" s="166" t="s">
        <v>91</v>
      </c>
      <c r="P151" s="27"/>
      <c r="Q151" s="27"/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88</v>
      </c>
      <c r="X151" s="27">
        <v>0</v>
      </c>
      <c r="Y151" s="185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>
        <v>1</v>
      </c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5" t="s">
        <v>83</v>
      </c>
      <c r="O152" s="166" t="s">
        <v>95</v>
      </c>
      <c r="P152" s="27">
        <v>1</v>
      </c>
      <c r="Q152" s="27">
        <v>2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5" t="s">
        <v>83</v>
      </c>
      <c r="O153" s="166" t="s">
        <v>91</v>
      </c>
      <c r="P153" s="27"/>
      <c r="Q153" s="27"/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27" t="s">
        <v>93</v>
      </c>
      <c r="X153" s="27">
        <v>0</v>
      </c>
      <c r="Y153" s="185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5" t="s">
        <v>83</v>
      </c>
      <c r="AF153" s="185" t="s">
        <v>83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5" t="s">
        <v>83</v>
      </c>
      <c r="O154" s="166" t="s">
        <v>96</v>
      </c>
      <c r="P154" s="27">
        <v>0</v>
      </c>
      <c r="Q154" s="27">
        <v>2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5" t="s">
        <v>83</v>
      </c>
      <c r="O155" s="166" t="s">
        <v>91</v>
      </c>
      <c r="P155" s="27"/>
      <c r="Q155" s="27"/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5" t="s">
        <v>83</v>
      </c>
      <c r="O156" s="166" t="s">
        <v>91</v>
      </c>
      <c r="P156" s="27"/>
      <c r="Q156" s="27"/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5" t="s">
        <v>83</v>
      </c>
      <c r="O157" s="166" t="s">
        <v>92</v>
      </c>
      <c r="P157" s="27"/>
      <c r="Q157" s="27"/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1382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5" t="s">
        <v>83</v>
      </c>
      <c r="O158" s="166" t="s">
        <v>90</v>
      </c>
      <c r="P158" s="27"/>
      <c r="Q158" s="27"/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1383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5" t="s">
        <v>83</v>
      </c>
      <c r="O159" s="166" t="s">
        <v>91</v>
      </c>
      <c r="P159" s="27"/>
      <c r="Q159" s="27"/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1384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5" t="s">
        <v>83</v>
      </c>
      <c r="O160" s="166" t="s">
        <v>92</v>
      </c>
      <c r="P160" s="27"/>
      <c r="Q160" s="27"/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5" t="s">
        <v>83</v>
      </c>
      <c r="O161" s="166" t="s">
        <v>98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88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>
        <v>1</v>
      </c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5" t="s">
        <v>83</v>
      </c>
      <c r="O162" s="166" t="s">
        <v>94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5" t="s">
        <v>83</v>
      </c>
      <c r="O163" s="166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5" t="s">
        <v>83</v>
      </c>
      <c r="O164" s="166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5" t="s">
        <v>83</v>
      </c>
      <c r="O165" s="166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5" t="s">
        <v>83</v>
      </c>
      <c r="O166" s="166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>
        <v>4</v>
      </c>
      <c r="W167" s="27" t="s">
        <v>85</v>
      </c>
      <c r="X167" s="27">
        <v>0</v>
      </c>
      <c r="Y167" s="185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>
        <v>4</v>
      </c>
      <c r="W168" s="27" t="s">
        <v>85</v>
      </c>
      <c r="X168" s="27">
        <v>0</v>
      </c>
      <c r="Y168" s="185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>
        <v>4</v>
      </c>
      <c r="W169" s="27" t="s">
        <v>85</v>
      </c>
      <c r="X169" s="27">
        <v>0</v>
      </c>
      <c r="Y169" s="185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>
        <v>4</v>
      </c>
      <c r="W170" s="27" t="s">
        <v>85</v>
      </c>
      <c r="X170" s="27">
        <v>0</v>
      </c>
      <c r="Y170" s="185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>
        <v>4</v>
      </c>
      <c r="W171" s="27" t="s">
        <v>85</v>
      </c>
      <c r="X171" s="27">
        <v>0</v>
      </c>
      <c r="Y171" s="185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>
        <v>4</v>
      </c>
      <c r="W172" s="27" t="s">
        <v>85</v>
      </c>
      <c r="X172" s="27">
        <v>0</v>
      </c>
      <c r="Y172" s="185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>
        <v>5</v>
      </c>
      <c r="W173" s="27" t="s">
        <v>85</v>
      </c>
      <c r="X173" s="27">
        <v>0</v>
      </c>
      <c r="Y173" s="185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0</v>
      </c>
      <c r="AL173" s="27">
        <v>1</v>
      </c>
      <c r="AM173" s="185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>
        <v>5</v>
      </c>
      <c r="W174" s="27" t="s">
        <v>85</v>
      </c>
      <c r="X174" s="27">
        <v>0</v>
      </c>
      <c r="Y174" s="185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0</v>
      </c>
      <c r="AL174" s="27">
        <v>1</v>
      </c>
      <c r="AM174" s="185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>
        <v>5</v>
      </c>
      <c r="W175" s="27" t="s">
        <v>85</v>
      </c>
      <c r="X175" s="27">
        <v>0</v>
      </c>
      <c r="Y175" s="185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0</v>
      </c>
      <c r="AL175" s="27">
        <v>1</v>
      </c>
      <c r="AM175" s="185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>
        <v>5</v>
      </c>
      <c r="W176" s="27" t="s">
        <v>85</v>
      </c>
      <c r="X176" s="27">
        <v>0</v>
      </c>
      <c r="Y176" s="185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0</v>
      </c>
      <c r="AL176" s="27">
        <v>1</v>
      </c>
      <c r="AM176" s="185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>
        <v>5</v>
      </c>
      <c r="W177" s="27" t="s">
        <v>85</v>
      </c>
      <c r="X177" s="27">
        <v>0</v>
      </c>
      <c r="Y177" s="185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0</v>
      </c>
      <c r="AL177" s="27">
        <v>1</v>
      </c>
      <c r="AM177" s="185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5" t="s">
        <v>83</v>
      </c>
      <c r="O182" s="166" t="s">
        <v>94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167" t="s">
        <v>103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5" t="s">
        <v>83</v>
      </c>
      <c r="O183" s="166" t="s">
        <v>94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5" t="s">
        <v>83</v>
      </c>
      <c r="O184" s="166" t="s">
        <v>94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93</v>
      </c>
      <c r="X184" s="27">
        <v>0</v>
      </c>
      <c r="Y184" s="18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/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5" t="s">
        <v>83</v>
      </c>
      <c r="O185" s="166" t="s">
        <v>94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93</v>
      </c>
      <c r="X185" s="27">
        <v>0</v>
      </c>
      <c r="Y185" s="18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5" t="s">
        <v>83</v>
      </c>
      <c r="O186" s="166" t="s">
        <v>94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93</v>
      </c>
      <c r="X186" s="27">
        <v>0</v>
      </c>
      <c r="Y186" s="18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1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5" t="s">
        <v>83</v>
      </c>
      <c r="O187" s="166" t="s">
        <v>94</v>
      </c>
      <c r="P187" s="27">
        <v>0</v>
      </c>
      <c r="Q187" s="27">
        <v>0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5" t="s">
        <v>83</v>
      </c>
      <c r="O188" s="166" t="s">
        <v>94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5" t="s">
        <v>83</v>
      </c>
      <c r="O189" s="166" t="s">
        <v>94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5" t="s">
        <v>83</v>
      </c>
      <c r="O190" s="166" t="s">
        <v>94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5" t="s">
        <v>83</v>
      </c>
      <c r="O191" s="166" t="s">
        <v>104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5" t="s">
        <v>83</v>
      </c>
      <c r="O192" s="166" t="s">
        <v>94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5" t="s">
        <v>83</v>
      </c>
      <c r="O193" s="166" t="s">
        <v>94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93</v>
      </c>
      <c r="X193" s="27">
        <v>0</v>
      </c>
      <c r="Y193" s="185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/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5" t="s">
        <v>83</v>
      </c>
      <c r="O194" s="166" t="s">
        <v>94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93</v>
      </c>
      <c r="X194" s="27">
        <v>0</v>
      </c>
      <c r="Y194" s="185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/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5" t="s">
        <v>83</v>
      </c>
      <c r="O195" s="166" t="s">
        <v>94</v>
      </c>
      <c r="P195" s="27">
        <v>0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93</v>
      </c>
      <c r="X195" s="27">
        <v>0</v>
      </c>
      <c r="Y195" s="185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/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5" t="s">
        <v>83</v>
      </c>
      <c r="O196" s="166" t="s">
        <v>94</v>
      </c>
      <c r="P196" s="27">
        <v>0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93</v>
      </c>
      <c r="X196" s="27">
        <v>0</v>
      </c>
      <c r="Y196" s="18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/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5" t="s">
        <v>83</v>
      </c>
      <c r="O197" s="10" t="s">
        <v>105</v>
      </c>
      <c r="P197" s="27">
        <v>0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93</v>
      </c>
      <c r="X197" s="27">
        <v>0</v>
      </c>
      <c r="Y197" s="18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/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5" t="s">
        <v>83</v>
      </c>
      <c r="O198" s="10" t="s">
        <v>106</v>
      </c>
      <c r="P198" s="27">
        <v>0</v>
      </c>
      <c r="Q198" s="27">
        <v>0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93</v>
      </c>
      <c r="X198" s="27">
        <v>0</v>
      </c>
      <c r="Y198" s="18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/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5" t="s">
        <v>83</v>
      </c>
      <c r="O199" s="166" t="s">
        <v>107</v>
      </c>
      <c r="P199" s="27">
        <v>0</v>
      </c>
      <c r="Q199" s="27">
        <v>0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93</v>
      </c>
      <c r="X199" s="27">
        <v>0</v>
      </c>
      <c r="Y199" s="185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/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5" t="s">
        <v>83</v>
      </c>
      <c r="O200" s="10" t="s">
        <v>106</v>
      </c>
      <c r="P200" s="27">
        <v>0</v>
      </c>
      <c r="Q200" s="27">
        <v>0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93</v>
      </c>
      <c r="X200" s="27">
        <v>0</v>
      </c>
      <c r="Y200" s="18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/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5" t="s">
        <v>83</v>
      </c>
      <c r="O201" s="10" t="s">
        <v>106</v>
      </c>
      <c r="P201" s="27">
        <v>0</v>
      </c>
      <c r="Q201" s="27">
        <v>0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93</v>
      </c>
      <c r="X201" s="27">
        <v>0</v>
      </c>
      <c r="Y201" s="18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/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93</v>
      </c>
      <c r="X202" s="27">
        <v>0</v>
      </c>
      <c r="Y202" s="18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/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93</v>
      </c>
      <c r="X203" s="27">
        <v>0</v>
      </c>
      <c r="Y203" s="185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/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93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/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93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/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93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/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93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/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93</v>
      </c>
      <c r="X208" s="27">
        <v>0</v>
      </c>
      <c r="Y208" s="185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/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93</v>
      </c>
      <c r="X209" s="27">
        <v>0</v>
      </c>
      <c r="Y209" s="185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/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93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/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93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/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93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/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5" t="s">
        <v>83</v>
      </c>
      <c r="O213" s="166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5" t="s">
        <v>83</v>
      </c>
      <c r="O214" s="166" t="s">
        <v>107</v>
      </c>
      <c r="P214" s="27">
        <v>0</v>
      </c>
      <c r="Q214" s="27">
        <v>0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/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5" t="s">
        <v>83</v>
      </c>
      <c r="O215" s="166" t="s">
        <v>107</v>
      </c>
      <c r="P215" s="27">
        <v>0</v>
      </c>
      <c r="Q215" s="27">
        <v>0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0</v>
      </c>
      <c r="Y215" s="185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/>
      <c r="AJ215" s="27"/>
      <c r="AK215" s="27">
        <v>1</v>
      </c>
      <c r="AL215" s="27">
        <v>0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5" t="s">
        <v>83</v>
      </c>
      <c r="O216" s="166" t="s">
        <v>98</v>
      </c>
      <c r="P216" s="27">
        <v>1</v>
      </c>
      <c r="Q216" s="27">
        <v>1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93</v>
      </c>
      <c r="X216" s="27">
        <v>0</v>
      </c>
      <c r="Y216" s="185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/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5" t="s">
        <v>83</v>
      </c>
      <c r="O217" s="166" t="s">
        <v>98</v>
      </c>
      <c r="P217" s="27">
        <v>0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93</v>
      </c>
      <c r="X217" s="27">
        <v>0</v>
      </c>
      <c r="Y217" s="18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/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5" t="s">
        <v>83</v>
      </c>
      <c r="O218" s="168" t="s">
        <v>109</v>
      </c>
      <c r="P218" s="27">
        <v>0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93</v>
      </c>
      <c r="X218" s="27">
        <v>0</v>
      </c>
      <c r="Y218" s="18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/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5" t="s">
        <v>83</v>
      </c>
      <c r="O219" s="166" t="s">
        <v>110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93</v>
      </c>
      <c r="X219" s="27">
        <v>0</v>
      </c>
      <c r="Y219" s="18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/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5" t="s">
        <v>83</v>
      </c>
      <c r="O220" s="166" t="s">
        <v>107</v>
      </c>
      <c r="P220" s="27">
        <v>0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167" t="s">
        <v>103</v>
      </c>
      <c r="X220" s="27">
        <v>0</v>
      </c>
      <c r="Y220" s="18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/>
      <c r="AJ220" s="27"/>
      <c r="AK220" s="27">
        <v>1</v>
      </c>
      <c r="AL220" s="27">
        <v>1</v>
      </c>
      <c r="AM220" s="185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5" t="s">
        <v>83</v>
      </c>
      <c r="O221" s="166" t="s">
        <v>107</v>
      </c>
      <c r="P221" s="27">
        <v>0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167" t="s">
        <v>103</v>
      </c>
      <c r="X221" s="27">
        <v>0</v>
      </c>
      <c r="Y221" s="18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/>
      <c r="AJ221" s="27"/>
      <c r="AK221" s="27">
        <v>1</v>
      </c>
      <c r="AL221" s="27">
        <v>1</v>
      </c>
      <c r="AM221" s="185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5" t="s">
        <v>83</v>
      </c>
      <c r="O222" s="166" t="s">
        <v>98</v>
      </c>
      <c r="P222" s="27">
        <v>0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80000</v>
      </c>
      <c r="Y222" s="185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5" t="s">
        <v>83</v>
      </c>
      <c r="O223" s="166" t="s">
        <v>98</v>
      </c>
      <c r="P223" s="27">
        <v>0</v>
      </c>
      <c r="Q223" s="27">
        <v>0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3000</v>
      </c>
      <c r="Y223" s="185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5" t="s">
        <v>83</v>
      </c>
      <c r="O224" s="166" t="s">
        <v>98</v>
      </c>
      <c r="P224" s="27">
        <v>1</v>
      </c>
      <c r="Q224" s="27">
        <v>0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3000</v>
      </c>
      <c r="Y224" s="185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5" t="s">
        <v>83</v>
      </c>
      <c r="O225" s="166" t="s">
        <v>98</v>
      </c>
      <c r="P225" s="27">
        <v>2</v>
      </c>
      <c r="Q225" s="27">
        <v>0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5000</v>
      </c>
      <c r="Y225" s="185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5" t="s">
        <v>83</v>
      </c>
      <c r="O226" s="166" t="s">
        <v>98</v>
      </c>
      <c r="P226" s="27">
        <v>3</v>
      </c>
      <c r="Q226" s="27">
        <v>0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88</v>
      </c>
      <c r="X226" s="27">
        <v>7000</v>
      </c>
      <c r="Y226" s="185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1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5" t="s">
        <v>83</v>
      </c>
      <c r="O227" s="166" t="s">
        <v>98</v>
      </c>
      <c r="P227" s="27">
        <v>0</v>
      </c>
      <c r="Q227" s="27">
        <v>1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88</v>
      </c>
      <c r="X227" s="27">
        <v>10000</v>
      </c>
      <c r="Y227" s="185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1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5" t="s">
        <v>83</v>
      </c>
      <c r="O228" s="166" t="s">
        <v>98</v>
      </c>
      <c r="P228" s="27">
        <v>1</v>
      </c>
      <c r="Q228" s="27">
        <v>1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88</v>
      </c>
      <c r="X228" s="27">
        <v>15000</v>
      </c>
      <c r="Y228" s="185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1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5" t="s">
        <v>83</v>
      </c>
      <c r="O229" s="166" t="s">
        <v>98</v>
      </c>
      <c r="P229" s="27">
        <v>2</v>
      </c>
      <c r="Q229" s="27">
        <v>1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88</v>
      </c>
      <c r="X229" s="27">
        <v>20000</v>
      </c>
      <c r="Y229" s="185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1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5" t="s">
        <v>83</v>
      </c>
      <c r="O230" s="166" t="s">
        <v>98</v>
      </c>
      <c r="P230" s="27">
        <v>3</v>
      </c>
      <c r="Q230" s="27">
        <v>1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88</v>
      </c>
      <c r="X230" s="27">
        <v>25000</v>
      </c>
      <c r="Y230" s="185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1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5" t="s">
        <v>83</v>
      </c>
      <c r="O231" s="166" t="s">
        <v>98</v>
      </c>
      <c r="P231" s="27">
        <v>0</v>
      </c>
      <c r="Q231" s="27">
        <v>2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30000</v>
      </c>
      <c r="Y231" s="185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5" t="s">
        <v>83</v>
      </c>
      <c r="O232" s="166" t="s">
        <v>98</v>
      </c>
      <c r="P232" s="27">
        <v>1</v>
      </c>
      <c r="Q232" s="27">
        <v>2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50000</v>
      </c>
      <c r="Y232" s="185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5" t="s">
        <v>83</v>
      </c>
      <c r="O233" s="166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50000</v>
      </c>
      <c r="Y233" s="185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5" t="s">
        <v>83</v>
      </c>
      <c r="O234" s="166" t="s">
        <v>98</v>
      </c>
      <c r="P234" s="27">
        <v>3</v>
      </c>
      <c r="Q234" s="27">
        <v>1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0</v>
      </c>
      <c r="Y234" s="18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5" t="s">
        <v>83</v>
      </c>
      <c r="O235" s="166" t="s">
        <v>98</v>
      </c>
      <c r="P235" s="27">
        <v>0</v>
      </c>
      <c r="Q235" s="27">
        <v>2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0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5" t="s">
        <v>83</v>
      </c>
      <c r="O236" s="166" t="s">
        <v>98</v>
      </c>
      <c r="P236" s="27">
        <v>1</v>
      </c>
      <c r="Q236" s="27">
        <v>2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5" t="s">
        <v>83</v>
      </c>
      <c r="O237" s="166" t="s">
        <v>98</v>
      </c>
      <c r="P237" s="27">
        <v>0</v>
      </c>
      <c r="Q237" s="27">
        <v>0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10000</v>
      </c>
      <c r="Y237" s="185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51" si="113">H238</f>
        <v>奇经八脉</v>
      </c>
      <c r="K238" s="165" t="str">
        <f t="shared" ref="K238:K251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5" t="s">
        <v>83</v>
      </c>
      <c r="O238" s="166" t="s">
        <v>98</v>
      </c>
      <c r="P238" s="27">
        <v>2</v>
      </c>
      <c r="Q238" s="27">
        <v>2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5" t="s">
        <v>83</v>
      </c>
      <c r="O239" s="166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5" t="s">
        <v>83</v>
      </c>
      <c r="O240" s="166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5" t="s">
        <v>83</v>
      </c>
      <c r="O241" s="166" t="s">
        <v>98</v>
      </c>
      <c r="P241" s="27">
        <v>0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5" t="s">
        <v>83</v>
      </c>
      <c r="O242" s="166" t="s">
        <v>98</v>
      </c>
      <c r="P242" s="27">
        <v>0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IZ70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挑战龙须虎</v>
      </c>
      <c r="I243" s="27" t="str">
        <f>VLOOKUP(B243,物品!B:CV,99,FALSE)</f>
        <v>点击挑战龙须虎，击杀后可立即通关。|n|cffff0000极难！慎点|r|n|n虎牙竞速活动群【910827290】进群查看活动详情！</v>
      </c>
      <c r="J243" s="165" t="str">
        <f t="shared" ref="J243" si="115">H243</f>
        <v>挑战龙须虎</v>
      </c>
      <c r="K243" s="165" t="str">
        <f t="shared" ref="K243" si="116">I243</f>
        <v>点击挑战龙须虎，击杀后可立即通关。|n|cffff0000极难！慎点|r|n|n虎牙竞速活动群【910827290】进群查看活动详情！</v>
      </c>
      <c r="L243" s="27"/>
      <c r="M243" s="166" t="str">
        <f>VLOOKUP(LEFT(RIGHT(B243,5),4),物品!B:CU,20,FALSE)</f>
        <v>ReplaceableTextures\\CommandButtons\\BTNIH07.blp</v>
      </c>
      <c r="N243" s="185" t="s">
        <v>83</v>
      </c>
      <c r="O243" s="166" t="s">
        <v>98</v>
      </c>
      <c r="P243" s="27">
        <v>2</v>
      </c>
      <c r="Q243" s="27">
        <v>0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50000</v>
      </c>
      <c r="Y243" s="185" t="s">
        <v>83</v>
      </c>
      <c r="Z243" s="27">
        <v>0</v>
      </c>
      <c r="AA243" s="27">
        <v>0</v>
      </c>
      <c r="AB243" s="27">
        <v>30</v>
      </c>
      <c r="AC243" s="27">
        <v>0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IZ71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挑战BOSS</v>
      </c>
      <c r="I244" s="27" t="str">
        <f>VLOOKUP(B244,物品!B:CV,99,FALSE)</f>
        <v>点击挑战该BOSS，击杀后可获得对应奖励。</v>
      </c>
      <c r="J244" s="165" t="str">
        <f t="shared" si="113"/>
        <v>挑战BOSS</v>
      </c>
      <c r="K244" s="165" t="str">
        <f t="shared" si="114"/>
        <v>点击挑战该BOSS，击杀后可获得对应奖励。</v>
      </c>
      <c r="L244" s="27"/>
      <c r="M244" s="166" t="str">
        <f>VLOOKUP(LEFT(RIGHT(B244,5),4),物品!B:CU,20,FALSE)</f>
        <v>ReplaceableTextures\\CommandButtons\\BTNBandit.blp</v>
      </c>
      <c r="N244" s="185" t="s">
        <v>83</v>
      </c>
      <c r="O244" s="166" t="s">
        <v>98</v>
      </c>
      <c r="P244" s="27">
        <v>0</v>
      </c>
      <c r="Q244" s="27">
        <v>0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IZ72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刷新奖励</v>
      </c>
      <c r="I245" s="27" t="str">
        <f>VLOOKUP(B245,物品!B:CV,99,FALSE)</f>
        <v>点击消耗玄铁刷新奖励</v>
      </c>
      <c r="J245" s="165" t="str">
        <f t="shared" ref="J245" si="117">H245</f>
        <v>刷新奖励</v>
      </c>
      <c r="K245" s="165" t="str">
        <f t="shared" ref="K245" si="118">I245</f>
        <v>点击消耗玄铁刷新奖励</v>
      </c>
      <c r="L245" s="27"/>
      <c r="M245" s="166" t="str">
        <f>VLOOKUP(LEFT(RIGHT(B245,5),4),物品!B:CU,20,FALSE)</f>
        <v>ReplaceableTextures\\CommandButtons\\BTNBandit.blp</v>
      </c>
      <c r="N245" s="185" t="s">
        <v>83</v>
      </c>
      <c r="O245" s="166" t="s">
        <v>98</v>
      </c>
      <c r="P245" s="27">
        <v>1</v>
      </c>
      <c r="Q245" s="27">
        <v>0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0</v>
      </c>
      <c r="Y245" s="185" t="s">
        <v>83</v>
      </c>
      <c r="Z245" s="27">
        <v>0</v>
      </c>
      <c r="AA245" s="27">
        <v>0</v>
      </c>
      <c r="AB245" s="27">
        <v>8</v>
      </c>
      <c r="AC245" s="27">
        <v>0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IZ87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除恶惩奸|Cffffc926【五一狂欢】|r</v>
      </c>
      <c r="I246" s="27" t="str">
        <f>VLOOKUP(B246,物品!B:CV,99,FALSE)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6" s="165" t="str">
        <f t="shared" si="113"/>
        <v>除恶惩奸|Cffffc926【五一狂欢】|r</v>
      </c>
      <c r="K246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6" s="27"/>
      <c r="M246" s="166" t="str">
        <f>VLOOKUP(LEFT(RIGHT(B246,5),4),物品!B:CU,20,FALSE)</f>
        <v>ReplaceableTextures\\CommandButtons\\BTNBandit.blp</v>
      </c>
      <c r="N246" s="185" t="s">
        <v>83</v>
      </c>
      <c r="O246" s="166" t="s">
        <v>98</v>
      </c>
      <c r="P246" s="27">
        <v>1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0</v>
      </c>
      <c r="AB246" s="27">
        <v>0</v>
      </c>
      <c r="AC246" s="27">
        <v>0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IZ88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【活动】战争号角</v>
      </c>
      <c r="I247" s="27" t="str">
        <f>VLOOKUP(B247,物品!B:CV,99,FALSE)</f>
        <v>活动期间通关积分提高50%|n|n|cff00ff00活动时间：周六日14:00-21:00|n|n|r|cff808080积分什么的，肝就是了！|r</v>
      </c>
      <c r="J247" s="165" t="str">
        <f t="shared" ref="J247" si="119">H247</f>
        <v>【活动】战争号角</v>
      </c>
      <c r="K247" s="165" t="str">
        <f t="shared" ref="K247" si="120">I247</f>
        <v>活动期间通关积分提高50%|n|n|cff00ff00活动时间：周六日14:00-21:00|n|n|r|cff808080积分什么的，肝就是了！|r</v>
      </c>
      <c r="L247" s="27"/>
      <c r="M247" s="166" t="str">
        <f>VLOOKUP(LEFT(RIGHT(B247,5),4),物品!B:CU,20,FALSE)</f>
        <v>ReplaceableTextures\\CommandButtons\\BTNHornOfFog.blp</v>
      </c>
      <c r="N247" s="185" t="s">
        <v>83</v>
      </c>
      <c r="O247" s="166" t="s">
        <v>98</v>
      </c>
      <c r="P247" s="27">
        <v>3</v>
      </c>
      <c r="Q247" s="27">
        <v>2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0</v>
      </c>
      <c r="AB247" s="27">
        <v>0</v>
      </c>
      <c r="AC247" s="27">
        <v>0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IZ01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|CffFF0000团队副本-万仙阵|r</v>
      </c>
      <c r="I248" s="27" t="str">
        <f>VLOOKUP(B248,物品!B:CV,99,FALSE)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8" s="165" t="str">
        <f t="shared" si="113"/>
        <v>|CffFF0000团队副本-万仙阵|r</v>
      </c>
      <c r="K248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8" s="27"/>
      <c r="M248" s="166" t="str">
        <f>VLOOKUP(LEFT(RIGHT(B248,5),4),物品!B:CU,20,FALSE)</f>
        <v>ReplaceableTextures\\CommandButtons\\BTNIZ01.blp</v>
      </c>
      <c r="N248" s="185" t="s">
        <v>83</v>
      </c>
      <c r="O248" s="166" t="s">
        <v>98</v>
      </c>
      <c r="P248" s="27">
        <v>0</v>
      </c>
      <c r="Q248" s="27">
        <v>1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30000</v>
      </c>
      <c r="Y248" s="185" t="s">
        <v>83</v>
      </c>
      <c r="Z248" s="27">
        <v>0</v>
      </c>
      <c r="AA248" s="27">
        <v>150</v>
      </c>
      <c r="AB248" s="27">
        <v>10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IZ02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|CffFFC926寻宝秘境|r</v>
      </c>
      <c r="I249" s="27" t="str">
        <f>VLOOKUP(B249,物品!B:CV,99,FALSE)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9" s="165" t="str">
        <f t="shared" si="113"/>
        <v>|CffFFC926寻宝秘境|r</v>
      </c>
      <c r="K249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9" s="27"/>
      <c r="M249" s="166" t="str">
        <f>VLOOKUP(LEFT(RIGHT(B249,5),4),物品!B:CU,20,FALSE)</f>
        <v>ReplaceableTextures\\CommandButtons\\BTNIZ02.blp</v>
      </c>
      <c r="N249" s="185" t="s">
        <v>83</v>
      </c>
      <c r="O249" s="166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1</v>
      </c>
      <c r="AB249" s="27">
        <v>0</v>
      </c>
      <c r="AC249" s="27">
        <v>1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IZ03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|CffFF0000万魔窟|r</v>
      </c>
      <c r="I250" s="27" t="str">
        <f>VLOOKUP(B250,物品!B:CV,99,FALSE)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50" s="165" t="str">
        <f t="shared" si="113"/>
        <v>|CffFF0000万魔窟|r</v>
      </c>
      <c r="K250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50" s="27"/>
      <c r="M250" s="166" t="str">
        <f>VLOOKUP(LEFT(RIGHT(B250,5),4),物品!B:CU,20,FALSE)</f>
        <v>ReplaceableTextures\\CommandButtons\\BTNIZ03.blp</v>
      </c>
      <c r="N250" s="185" t="s">
        <v>83</v>
      </c>
      <c r="O250" s="166" t="s">
        <v>98</v>
      </c>
      <c r="P250" s="27">
        <v>1</v>
      </c>
      <c r="Q250" s="27">
        <v>0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0</v>
      </c>
      <c r="Y250" s="185" t="s">
        <v>83</v>
      </c>
      <c r="Z250" s="27">
        <v>0</v>
      </c>
      <c r="AA250" s="27">
        <v>1</v>
      </c>
      <c r="AB250" s="27">
        <v>0</v>
      </c>
      <c r="AC250" s="27">
        <v>1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IZ04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|CffFF0000进入大决战|r</v>
      </c>
      <c r="I251" s="27" t="str">
        <f>VLOOKUP(B251,物品!B:CV,99,FALSE)</f>
        <v>提前进入大决战。慎点哦！</v>
      </c>
      <c r="J251" s="165" t="str">
        <f t="shared" si="113"/>
        <v>|CffFF0000进入大决战|r</v>
      </c>
      <c r="K251" s="165" t="str">
        <f t="shared" si="114"/>
        <v>提前进入大决战。慎点哦！</v>
      </c>
      <c r="L251" s="27"/>
      <c r="M251" s="166" t="str">
        <f>VLOOKUP(LEFT(RIGHT(B251,5),4),物品!B:CU,20,FALSE)</f>
        <v>ReplaceableTextures\\CommandButtons\\BTNReplay-SpeedUp.blp</v>
      </c>
      <c r="N251" s="185" t="s">
        <v>83</v>
      </c>
      <c r="O251" s="166" t="s">
        <v>98</v>
      </c>
      <c r="P251" s="27">
        <v>1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50000</v>
      </c>
      <c r="Y251" s="185" t="s">
        <v>83</v>
      </c>
      <c r="Z251" s="27">
        <v>0</v>
      </c>
      <c r="AA251" s="27">
        <v>10</v>
      </c>
      <c r="AB251" s="27">
        <v>30</v>
      </c>
      <c r="AC251" s="27">
        <v>1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IZ05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|CffFF0000通关挑战-经脉突破|r</v>
      </c>
      <c r="I252" s="27" t="str">
        <f>VLOOKUP(B252,物品!B:CV,99,FALSE)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52" s="165" t="str">
        <f t="shared" ref="J252:J253" si="121">H252</f>
        <v>|CffFF0000通关挑战-经脉突破|r</v>
      </c>
      <c r="K252" s="165" t="str">
        <f t="shared" ref="K252:K253" si="122">I252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52" s="27"/>
      <c r="M252" s="166" t="str">
        <f>VLOOKUP(LEFT(RIGHT(B252,5),4),物品!B:CU,20,FALSE)</f>
        <v>ReplaceableTextures\\CommandButtons\\BTNUIRK01.blp</v>
      </c>
      <c r="N252" s="185" t="s">
        <v>83</v>
      </c>
      <c r="O252" s="166" t="s">
        <v>98</v>
      </c>
      <c r="P252" s="27">
        <v>0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40</v>
      </c>
      <c r="AB252" s="27">
        <v>0</v>
      </c>
      <c r="AC252" s="27">
        <v>1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IZ06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|CffFF0000团队副本-虚空圣战|r</v>
      </c>
      <c r="I253" s="27" t="str">
        <f>VLOOKUP(B253,物品!B:CV,99,FALSE)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3" s="165" t="str">
        <f t="shared" si="121"/>
        <v>|CffFF0000团队副本-虚空圣战|r</v>
      </c>
      <c r="K253" s="165" t="str">
        <f t="shared" si="122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3" s="27"/>
      <c r="M253" s="166" t="str">
        <f>VLOOKUP(LEFT(RIGHT(B253,5),4),物品!B:CU,20,FALSE)</f>
        <v>ReplaceableTextures\\CommandButtons\\BTNIZ06.blp</v>
      </c>
      <c r="N253" s="185" t="s">
        <v>83</v>
      </c>
      <c r="O253" s="166" t="s">
        <v>98</v>
      </c>
      <c r="P253" s="27">
        <v>1</v>
      </c>
      <c r="Q253" s="27">
        <v>1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50000</v>
      </c>
      <c r="Y253" s="185" t="s">
        <v>83</v>
      </c>
      <c r="Z253" s="27">
        <v>0</v>
      </c>
      <c r="AA253" s="27">
        <v>150</v>
      </c>
      <c r="AB253" s="27">
        <v>15</v>
      </c>
      <c r="AC253" s="27">
        <v>1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IZ07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|CffFF0000团队副本-愚公移山|r</v>
      </c>
      <c r="I254" s="27" t="str">
        <f>VLOOKUP(B254,物品!B:CV,99,FALSE)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4" s="165" t="str">
        <f t="shared" ref="J254:J255" si="123">H254</f>
        <v>|CffFF0000团队副本-愚公移山|r</v>
      </c>
      <c r="K254" s="165" t="str">
        <f t="shared" ref="K254:K255" si="124">I254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4" s="27"/>
      <c r="M254" s="166" t="str">
        <f>VLOOKUP(LEFT(RIGHT(B254,5),4),物品!B:CU,20,FALSE)</f>
        <v>ReplaceableTextures\\CommandButtons\\BTNIZ07.blp</v>
      </c>
      <c r="N254" s="185" t="s">
        <v>83</v>
      </c>
      <c r="O254" s="166" t="s">
        <v>98</v>
      </c>
      <c r="P254" s="27">
        <v>0</v>
      </c>
      <c r="Q254" s="27">
        <v>0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IZ08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|CffFF0000通关挑战-龙宫|r</v>
      </c>
      <c r="I255" s="27" t="str">
        <f>VLOOKUP(B255,物品!B:CV,99,FALSE)</f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J255" s="165" t="str">
        <f t="shared" si="123"/>
        <v>|CffFF0000通关挑战-龙宫|r</v>
      </c>
      <c r="K255" s="165" t="str">
        <f t="shared" si="124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L255" s="27"/>
      <c r="M255" s="166" t="str">
        <f>VLOOKUP(LEFT(RIGHT(B255,5),4),物品!B:CU,20,FALSE)</f>
        <v>ReplaceableTextures\\CommandButtons\\BTNH042.blp</v>
      </c>
      <c r="N255" s="185" t="s">
        <v>83</v>
      </c>
      <c r="O255" s="166" t="s">
        <v>98</v>
      </c>
      <c r="P255" s="27">
        <v>1</v>
      </c>
      <c r="Q255" s="27">
        <v>0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物品!B257</f>
        <v>IS01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|Cff00FF7F学习Q技能|r</v>
      </c>
      <c r="I256" s="27" t="str">
        <f>VLOOKUP(B256,物品!B:CV,99,FALSE)</f>
        <v>高概率获得D级技能，低概率获得|Cff00ff7fC级技能|r</v>
      </c>
      <c r="J256" s="165" t="str">
        <f>H256</f>
        <v>|Cff00FF7F学习Q技能|r</v>
      </c>
      <c r="K256" s="165" t="str">
        <f>I256</f>
        <v>高概率获得D级技能，低概率获得|Cff00ff7fC级技能|r</v>
      </c>
      <c r="L256" s="27"/>
      <c r="M256" s="166" t="str">
        <f>VLOOKUP(LEFT(RIGHT(B256,5),4),物品!B:CU,20,FALSE)</f>
        <v>ReplaceableTextures\\CommandButtons\\BTN023.blp</v>
      </c>
      <c r="N256" s="185" t="s">
        <v>83</v>
      </c>
      <c r="O256" s="166" t="s">
        <v>98</v>
      </c>
      <c r="P256" s="27">
        <v>0</v>
      </c>
      <c r="Q256" s="27">
        <v>0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3</v>
      </c>
      <c r="AC256" s="27">
        <v>1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物品!B258</f>
        <v>IS02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|Cff00BFFF学习Q技能|r</v>
      </c>
      <c r="I257" s="27" t="str">
        <f>VLOOKUP(B257,物品!B:CV,99,FALSE)</f>
        <v>较高概率获得D级技能，高概率获得|Cff00ff7fC级技能|r，极低概率获得|Cff2693ffB级技能|r。</v>
      </c>
      <c r="J257" s="165" t="str">
        <f t="shared" ref="J257:J273" si="125">H257</f>
        <v>|Cff00BFFF学习Q技能|r</v>
      </c>
      <c r="K257" s="165" t="str">
        <f t="shared" ref="K257:K273" si="126">I257</f>
        <v>较高概率获得D级技能，高概率获得|Cff00ff7fC级技能|r，极低概率获得|Cff2693ffB级技能|r。</v>
      </c>
      <c r="L257" s="27"/>
      <c r="M257" s="166" t="str">
        <f>VLOOKUP(LEFT(RIGHT(B257,5),4),物品!B:CU,20,FALSE)</f>
        <v>ReplaceableTextures\\CommandButtons\\BTN020.blp</v>
      </c>
      <c r="N257" s="185" t="s">
        <v>83</v>
      </c>
      <c r="O257" s="166" t="s">
        <v>98</v>
      </c>
      <c r="P257" s="27">
        <v>1</v>
      </c>
      <c r="Q257" s="27">
        <v>0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420</v>
      </c>
      <c r="AA257" s="27">
        <v>0</v>
      </c>
      <c r="AB257" s="27">
        <v>5</v>
      </c>
      <c r="AC257" s="27">
        <v>1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物品!B259</f>
        <v>IS03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|CffFFC926学习Q技能|r</v>
      </c>
      <c r="I258" s="27" t="str">
        <f>VLOOKUP(B258,物品!B:CV,99,FALSE)</f>
        <v>低概率获得C级技能，高概率获得|Cff00ff7fB级技能|r，低概率获得|Cff2693ffA级技能|r。</v>
      </c>
      <c r="J258" s="165" t="str">
        <f t="shared" si="125"/>
        <v>|CffFFC926学习Q技能|r</v>
      </c>
      <c r="K258" s="165" t="str">
        <f t="shared" si="126"/>
        <v>低概率获得C级技能，高概率获得|Cff00ff7fB级技能|r，低概率获得|Cff2693ffA级技能|r。</v>
      </c>
      <c r="L258" s="27"/>
      <c r="M258" s="166" t="str">
        <f>VLOOKUP(LEFT(RIGHT(B258,5),4),物品!B:CU,20,FALSE)</f>
        <v>ReplaceableTextures\\CommandButtons\\BTN001.blp</v>
      </c>
      <c r="N258" s="185" t="s">
        <v>83</v>
      </c>
      <c r="O258" s="166" t="s">
        <v>98</v>
      </c>
      <c r="P258" s="27">
        <v>2</v>
      </c>
      <c r="Q258" s="27">
        <v>0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840</v>
      </c>
      <c r="AA258" s="27">
        <v>0</v>
      </c>
      <c r="AB258" s="27">
        <v>10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物品!B260</f>
        <v>IS06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|Cff00FF7F学习W技能|r</v>
      </c>
      <c r="I259" s="27" t="str">
        <f>VLOOKUP(B259,物品!B:CV,99,FALSE)</f>
        <v>高概率获得D级技能，低概率获得|Cff00ff7fC级技能|r</v>
      </c>
      <c r="J259" s="165" t="str">
        <f t="shared" si="125"/>
        <v>|Cff00FF7F学习W技能|r</v>
      </c>
      <c r="K259" s="165" t="str">
        <f t="shared" si="126"/>
        <v>高概率获得D级技能，低概率获得|Cff00ff7fC级技能|r</v>
      </c>
      <c r="L259" s="27"/>
      <c r="M259" s="166" t="str">
        <f>VLOOKUP(LEFT(RIGHT(B259,5),4),物品!B:CU,20,FALSE)</f>
        <v>ReplaceableTextures\\CommandButtons\\BTN024.blp</v>
      </c>
      <c r="N259" s="185" t="s">
        <v>83</v>
      </c>
      <c r="O259" s="166" t="s">
        <v>98</v>
      </c>
      <c r="P259" s="27">
        <v>0</v>
      </c>
      <c r="Q259" s="27">
        <v>1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88</v>
      </c>
      <c r="X259" s="27">
        <v>0</v>
      </c>
      <c r="Y259" s="185" t="s">
        <v>83</v>
      </c>
      <c r="Z259" s="27">
        <v>0</v>
      </c>
      <c r="AA259" s="27">
        <v>0</v>
      </c>
      <c r="AB259" s="27">
        <v>3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1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物品!B261</f>
        <v>IS07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|Cff00BFFF学习W技能|r</v>
      </c>
      <c r="I260" s="27" t="str">
        <f>VLOOKUP(B260,物品!B:CV,99,FALSE)</f>
        <v>较高概率获得D级技能，高概率获得|Cff00ff7fC级技能|r，极低概率获得|Cff2693ffB级技能|r。</v>
      </c>
      <c r="J260" s="165" t="str">
        <f t="shared" ref="J260:J261" si="127">H260</f>
        <v>|Cff00BFFF学习W技能|r</v>
      </c>
      <c r="K260" s="165" t="str">
        <f t="shared" ref="K260:K261" si="128">I260</f>
        <v>较高概率获得D级技能，高概率获得|Cff00ff7fC级技能|r，极低概率获得|Cff2693ffB级技能|r。</v>
      </c>
      <c r="L260" s="27"/>
      <c r="M260" s="166" t="str">
        <f>VLOOKUP(LEFT(RIGHT(B260,5),4),物品!B:CU,20,FALSE)</f>
        <v>ReplaceableTextures\\CommandButtons\\BTN021.blp</v>
      </c>
      <c r="N260" s="185" t="s">
        <v>83</v>
      </c>
      <c r="O260" s="166" t="s">
        <v>98</v>
      </c>
      <c r="P260" s="27">
        <v>1</v>
      </c>
      <c r="Q260" s="27">
        <v>1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88</v>
      </c>
      <c r="X260" s="27">
        <v>0</v>
      </c>
      <c r="Y260" s="185" t="s">
        <v>83</v>
      </c>
      <c r="Z260" s="27">
        <v>420</v>
      </c>
      <c r="AA260" s="27">
        <v>0</v>
      </c>
      <c r="AB260" s="27">
        <v>5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1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物品!B262</f>
        <v>IS08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|CffFFC926学习W技能|r</v>
      </c>
      <c r="I261" s="27" t="str">
        <f>VLOOKUP(B261,物品!B:CV,99,FALSE)</f>
        <v>低概率获得C级技能，高概率获得|Cff00ff7fB级技能|r，低概率获得|Cff2693ffA级技能|r。</v>
      </c>
      <c r="J261" s="165" t="str">
        <f t="shared" si="127"/>
        <v>|CffFFC926学习W技能|r</v>
      </c>
      <c r="K261" s="165" t="str">
        <f t="shared" si="128"/>
        <v>低概率获得C级技能，高概率获得|Cff00ff7fB级技能|r，低概率获得|Cff2693ffA级技能|r。</v>
      </c>
      <c r="L261" s="27"/>
      <c r="M261" s="166" t="str">
        <f>VLOOKUP(LEFT(RIGHT(B261,5),4),物品!B:CU,20,FALSE)</f>
        <v>ReplaceableTextures\\CommandButtons\\BTN002.blp</v>
      </c>
      <c r="N261" s="185" t="s">
        <v>83</v>
      </c>
      <c r="O261" s="166" t="s">
        <v>98</v>
      </c>
      <c r="P261" s="27">
        <v>2</v>
      </c>
      <c r="Q261" s="27">
        <v>1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88</v>
      </c>
      <c r="X261" s="27">
        <v>0</v>
      </c>
      <c r="Y261" s="185" t="s">
        <v>83</v>
      </c>
      <c r="Z261" s="27">
        <v>840</v>
      </c>
      <c r="AA261" s="27">
        <v>0</v>
      </c>
      <c r="AB261" s="27">
        <v>10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1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物品!B263</f>
        <v>IS21</v>
      </c>
      <c r="C262" s="27" t="s">
        <v>41</v>
      </c>
      <c r="D262" s="27" t="s">
        <v>81</v>
      </c>
      <c r="E262" s="27" t="s">
        <v>82</v>
      </c>
      <c r="F262" s="27"/>
      <c r="G262" s="27"/>
      <c r="H262" s="27" t="str">
        <f>VLOOKUP(LEFT(RIGHT(B262,5),4),物品!B:CU,2,FALSE)</f>
        <v>Q技能附魔石</v>
      </c>
      <c r="I262" s="27" t="str">
        <f>VLOOKUP(B262,物品!B:CV,99,FALSE)</f>
        <v>为|Cffffd24dQ技能|r附魔一条|Cffffd24d随机属性|r。</v>
      </c>
      <c r="J262" s="165" t="str">
        <f t="shared" si="125"/>
        <v>Q技能附魔石</v>
      </c>
      <c r="K262" s="165" t="str">
        <f t="shared" si="126"/>
        <v>为|Cffffd24dQ技能|r附魔一条|Cffffd24d随机属性|r。</v>
      </c>
      <c r="L262" s="27"/>
      <c r="M262" s="166" t="str">
        <f>VLOOKUP(LEFT(RIGHT(B262,5),4),物品!B:CU,20,FALSE)</f>
        <v>ReplaceableTextures\\CommandButtons\\BTNIN01.blp</v>
      </c>
      <c r="N262" s="185" t="s">
        <v>83</v>
      </c>
      <c r="O262" s="166" t="s">
        <v>98</v>
      </c>
      <c r="P262" s="27">
        <v>0</v>
      </c>
      <c r="Q262" s="27">
        <v>2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93</v>
      </c>
      <c r="X262" s="27">
        <v>0</v>
      </c>
      <c r="Y262" s="185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0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物品!B264</f>
        <v>IS22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W技能附魔石</v>
      </c>
      <c r="I263" s="27" t="str">
        <f>VLOOKUP(B263,物品!B:CV,99,FALSE)</f>
        <v>为|Cffffd24dW技能|r附魔一条|Cffffd24d随机属性|r。</v>
      </c>
      <c r="J263" s="165" t="str">
        <f t="shared" ref="J263:J265" si="129">H263</f>
        <v>W技能附魔石</v>
      </c>
      <c r="K263" s="165" t="str">
        <f t="shared" ref="K263:K265" si="130">I263</f>
        <v>为|Cffffd24dW技能|r附魔一条|Cffffd24d随机属性|r。</v>
      </c>
      <c r="L263" s="27"/>
      <c r="M263" s="166" t="str">
        <f>VLOOKUP(LEFT(RIGHT(B263,5),4),物品!B:CU,20,FALSE)</f>
        <v>ReplaceableTextures\\CommandButtons\\BTNIN02.blp</v>
      </c>
      <c r="N263" s="185" t="s">
        <v>83</v>
      </c>
      <c r="O263" s="166" t="s">
        <v>98</v>
      </c>
      <c r="P263" s="27">
        <v>1</v>
      </c>
      <c r="Q263" s="27">
        <v>2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93</v>
      </c>
      <c r="X263" s="27">
        <v>0</v>
      </c>
      <c r="Y263" s="185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0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物品!B265</f>
        <v>IS23</v>
      </c>
      <c r="C264" s="27" t="s">
        <v>41</v>
      </c>
      <c r="D264" s="27" t="s">
        <v>81</v>
      </c>
      <c r="E264" s="27" t="s">
        <v>82</v>
      </c>
      <c r="F264" s="27"/>
      <c r="G264" s="27"/>
      <c r="H264" s="27" t="str">
        <f>VLOOKUP(LEFT(RIGHT(B264,5),4),物品!B:CU,2,FALSE)</f>
        <v>E技能附魔石</v>
      </c>
      <c r="I264" s="27" t="str">
        <f>VLOOKUP(B264,物品!B:CV,99,FALSE)</f>
        <v>为|Cffffd24dE技能|r附魔一条|Cffffd24d随机属性|r。</v>
      </c>
      <c r="J264" s="165" t="str">
        <f t="shared" si="129"/>
        <v>E技能附魔石</v>
      </c>
      <c r="K264" s="165" t="str">
        <f t="shared" si="130"/>
        <v>为|Cffffd24dE技能|r附魔一条|Cffffd24d随机属性|r。</v>
      </c>
      <c r="L264" s="27"/>
      <c r="M264" s="166" t="str">
        <f>VLOOKUP(LEFT(RIGHT(B264,5),4),物品!B:CU,20,FALSE)</f>
        <v>ReplaceableTextures\\CommandButtons\\BTNIN03.blp</v>
      </c>
      <c r="N264" s="185" t="s">
        <v>83</v>
      </c>
      <c r="O264" s="166" t="s">
        <v>98</v>
      </c>
      <c r="P264" s="27">
        <v>2</v>
      </c>
      <c r="Q264" s="27">
        <v>2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93</v>
      </c>
      <c r="X264" s="27">
        <v>0</v>
      </c>
      <c r="Y264" s="185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0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物品!B266</f>
        <v>IS24</v>
      </c>
      <c r="C265" s="27" t="s">
        <v>41</v>
      </c>
      <c r="D265" s="27" t="s">
        <v>81</v>
      </c>
      <c r="E265" s="27" t="s">
        <v>82</v>
      </c>
      <c r="F265" s="27"/>
      <c r="G265" s="27"/>
      <c r="H265" s="27" t="str">
        <f>VLOOKUP(LEFT(RIGHT(B265,5),4),物品!B:CU,2,FALSE)</f>
        <v>|CffFFD24DQ强力附魔石|r</v>
      </c>
      <c r="I265" s="27" t="str">
        <f>VLOOKUP(B265,物品!B:CV,99,FALSE)</f>
        <v>为|Cffffd24dQ技能|r附魔一条|Cffffd24d随机属性|r。</v>
      </c>
      <c r="J265" s="165" t="str">
        <f t="shared" si="129"/>
        <v>|CffFFD24DQ强力附魔石|r</v>
      </c>
      <c r="K265" s="165" t="str">
        <f t="shared" si="130"/>
        <v>为|Cffffd24dQ技能|r附魔一条|Cffffd24d随机属性|r。</v>
      </c>
      <c r="L265" s="27"/>
      <c r="M265" s="166" t="str">
        <f>VLOOKUP(LEFT(RIGHT(B265,5),4),物品!B:CU,20,FALSE)</f>
        <v>ReplaceableTextures\\CommandButtons\\BTN009.blp</v>
      </c>
      <c r="N265" s="185" t="s">
        <v>83</v>
      </c>
      <c r="O265" s="166" t="s">
        <v>98</v>
      </c>
      <c r="P265" s="27">
        <v>0</v>
      </c>
      <c r="Q265" s="27">
        <v>2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93</v>
      </c>
      <c r="X265" s="27">
        <v>0</v>
      </c>
      <c r="Y265" s="185" t="s">
        <v>83</v>
      </c>
      <c r="Z265" s="27">
        <v>0</v>
      </c>
      <c r="AA265" s="27">
        <v>0</v>
      </c>
      <c r="AB265" s="27">
        <v>30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0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物品!B267</f>
        <v>IS25</v>
      </c>
      <c r="C266" s="27" t="s">
        <v>41</v>
      </c>
      <c r="D266" s="27" t="s">
        <v>81</v>
      </c>
      <c r="E266" s="27" t="s">
        <v>82</v>
      </c>
      <c r="F266" s="27"/>
      <c r="G266" s="27"/>
      <c r="H266" s="27" t="str">
        <f>VLOOKUP(LEFT(RIGHT(B266,5),4),物品!B:CU,2,FALSE)</f>
        <v>|CffFFD24DW强力附魔石|r</v>
      </c>
      <c r="I266" s="27" t="str">
        <f>VLOOKUP(B266,物品!B:CV,99,FALSE)</f>
        <v>为|Cffffd24dW技能|r附魔一条|Cffffd24d随机属性|r。</v>
      </c>
      <c r="J266" s="165" t="str">
        <f t="shared" ref="J266:J267" si="131">H266</f>
        <v>|CffFFD24DW强力附魔石|r</v>
      </c>
      <c r="K266" s="165" t="str">
        <f t="shared" ref="K266:K267" si="132">I266</f>
        <v>为|Cffffd24dW技能|r附魔一条|Cffffd24d随机属性|r。</v>
      </c>
      <c r="L266" s="27"/>
      <c r="M266" s="166" t="str">
        <f>VLOOKUP(LEFT(RIGHT(B266,5),4),物品!B:CU,20,FALSE)</f>
        <v>ReplaceableTextures\\CommandButtons\\BTN010.blp</v>
      </c>
      <c r="N266" s="185" t="s">
        <v>83</v>
      </c>
      <c r="O266" s="166" t="s">
        <v>98</v>
      </c>
      <c r="P266" s="27">
        <v>1</v>
      </c>
      <c r="Q266" s="27">
        <v>2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93</v>
      </c>
      <c r="X266" s="27">
        <v>0</v>
      </c>
      <c r="Y266" s="185" t="s">
        <v>83</v>
      </c>
      <c r="Z266" s="27">
        <v>0</v>
      </c>
      <c r="AA266" s="27">
        <v>0</v>
      </c>
      <c r="AB266" s="27">
        <v>30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0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物品!B268</f>
        <v>IS26</v>
      </c>
      <c r="C267" s="27" t="s">
        <v>41</v>
      </c>
      <c r="D267" s="27" t="s">
        <v>81</v>
      </c>
      <c r="E267" s="27" t="s">
        <v>82</v>
      </c>
      <c r="F267" s="27"/>
      <c r="G267" s="27"/>
      <c r="H267" s="27" t="str">
        <f>VLOOKUP(LEFT(RIGHT(B267,5),4),物品!B:CU,2,FALSE)</f>
        <v>|CffFFD24DE强力附魔石|r</v>
      </c>
      <c r="I267" s="27" t="str">
        <f>VLOOKUP(B267,物品!B:CV,99,FALSE)</f>
        <v>为|Cffffd24dE技能|r附魔一条|Cffffd24d随机属性|r。</v>
      </c>
      <c r="J267" s="165" t="str">
        <f t="shared" si="131"/>
        <v>|CffFFD24DE强力附魔石|r</v>
      </c>
      <c r="K267" s="165" t="str">
        <f t="shared" si="132"/>
        <v>为|Cffffd24dE技能|r附魔一条|Cffffd24d随机属性|r。</v>
      </c>
      <c r="L267" s="27"/>
      <c r="M267" s="166" t="str">
        <f>VLOOKUP(LEFT(RIGHT(B267,5),4),物品!B:CU,20,FALSE)</f>
        <v>ReplaceableTextures\\CommandButtons\\BTN011.blp</v>
      </c>
      <c r="N267" s="185" t="s">
        <v>83</v>
      </c>
      <c r="O267" s="166" t="s">
        <v>98</v>
      </c>
      <c r="P267" s="27">
        <v>2</v>
      </c>
      <c r="Q267" s="27">
        <v>2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93</v>
      </c>
      <c r="X267" s="27">
        <v>0</v>
      </c>
      <c r="Y267" s="185" t="s">
        <v>83</v>
      </c>
      <c r="Z267" s="27">
        <v>0</v>
      </c>
      <c r="AA267" s="27">
        <v>0</v>
      </c>
      <c r="AB267" s="27">
        <v>30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0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物品!B269</f>
        <v>IS11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|CffFF0000占星|r</v>
      </c>
      <c r="I268" s="27" t="str">
        <f>VLOOKUP(B268,物品!B:CV,99,FALSE)</f>
        <v>|CffFF0000占星|r</v>
      </c>
      <c r="J268" s="165" t="str">
        <f t="shared" ref="J268" si="133">H268</f>
        <v>|CffFF0000占星|r</v>
      </c>
      <c r="K268" s="165" t="str">
        <f t="shared" ref="K268" si="134">I268</f>
        <v>|CffFF0000占星|r</v>
      </c>
      <c r="L268" s="27"/>
      <c r="M268" s="166" t="str">
        <f>VLOOKUP(LEFT(RIGHT(B268,5),4),物品!B:CU,20,FALSE)</f>
        <v>ReplaceableTextures\\CommandButtons\\BTNIS11.blp</v>
      </c>
      <c r="N268" s="185" t="s">
        <v>83</v>
      </c>
      <c r="O268" s="166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0</v>
      </c>
      <c r="Y268" s="185" t="s">
        <v>83</v>
      </c>
      <c r="Z268" s="27">
        <v>0</v>
      </c>
      <c r="AA268" s="27">
        <v>240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物品!B270</f>
        <v>IS12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|CffFFD24D兽魂抽奖|r</v>
      </c>
      <c r="I269" s="27" t="str">
        <f>VLOOKUP(B269,物品!B:CV,99,FALSE)</f>
        <v>|CffFFD24D兽魂抽奖|r</v>
      </c>
      <c r="J269" s="165" t="str">
        <f t="shared" si="125"/>
        <v>|CffFFD24D兽魂抽奖|r</v>
      </c>
      <c r="K269" s="165" t="str">
        <f t="shared" si="126"/>
        <v>|CffFFD24D兽魂抽奖|r</v>
      </c>
      <c r="L269" s="27"/>
      <c r="M269" s="166" t="str">
        <f>VLOOKUP(LEFT(RIGHT(B269,5),4),物品!B:CU,20,FALSE)</f>
        <v>ReplaceableTextures\\CommandButtons\\BTNIH00.blp</v>
      </c>
      <c r="N269" s="185" t="s">
        <v>83</v>
      </c>
      <c r="O269" s="166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3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物品!B271</f>
        <v>IZ0C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|CffFFD24D兽魂抽奖|r</v>
      </c>
      <c r="I270" s="27" t="str">
        <f>VLOOKUP(B270,物品!B:CV,99,FALSE)</f>
        <v>|CffFFD24D兽魂抽奖|r</v>
      </c>
      <c r="J270" s="165" t="str">
        <f t="shared" si="125"/>
        <v>|CffFFD24D兽魂抽奖|r</v>
      </c>
      <c r="K270" s="165" t="str">
        <f t="shared" si="126"/>
        <v>|CffFFD24D兽魂抽奖|r</v>
      </c>
      <c r="L270" s="27"/>
      <c r="M270" s="166" t="str">
        <f>VLOOKUP(LEFT(RIGHT(B270,5),4),物品!B:CU,20,FALSE)</f>
        <v>ReplaceableTextures\\CommandButtons\\BTNIH00.blp</v>
      </c>
      <c r="N270" s="185" t="s">
        <v>83</v>
      </c>
      <c r="O270" s="166" t="s">
        <v>98</v>
      </c>
      <c r="P270" s="27">
        <v>0</v>
      </c>
      <c r="Q270" s="27">
        <v>0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9999999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物品!B272</f>
        <v>IZ10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|CffFFD24D占星卜卦|r</v>
      </c>
      <c r="I271" s="27" t="str">
        <f>VLOOKUP(B271,物品!B:CV,99,FALSE)</f>
        <v>|CffF0F0F0有几率获得|r|Cffffd24d好东西|r|Cfff0f0f0，也有可能|r|Cffcccccc打水漂|r|Cfff0f0f0。|n|n|r|Cff00ff7f观今夜星象，抽就完事了...|r</v>
      </c>
      <c r="J271" s="165" t="str">
        <f t="shared" si="125"/>
        <v>|CffFFD24D占星卜卦|r</v>
      </c>
      <c r="K271" s="165" t="str">
        <f t="shared" si="126"/>
        <v>|CffF0F0F0有几率获得|r|Cffffd24d好东西|r|Cfff0f0f0，也有可能|r|Cffcccccc打水漂|r|Cfff0f0f0。|n|n|r|Cff00ff7f观今夜星象，抽就完事了...|r</v>
      </c>
      <c r="L271" s="27"/>
      <c r="M271" s="166" t="str">
        <f>VLOOKUP(LEFT(RIGHT(B271,5),4),物品!B:CU,20,FALSE)</f>
        <v>ReplaceableTextures\\CommandButtons\\BTNIH00.blp</v>
      </c>
      <c r="N271" s="185" t="s">
        <v>83</v>
      </c>
      <c r="O271" s="166" t="s">
        <v>98</v>
      </c>
      <c r="P271" s="27">
        <v>0</v>
      </c>
      <c r="Q271" s="27">
        <v>0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3888</v>
      </c>
      <c r="Y271" s="185" t="s">
        <v>83</v>
      </c>
      <c r="Z271" s="27">
        <v>0</v>
      </c>
      <c r="AA271" s="27">
        <v>1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物品!B273</f>
        <v>IZ11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|CffFF0000悬赏任务|r</v>
      </c>
      <c r="I272" s="27">
        <f>VLOOKUP(B272,物品!B:CV,99,FALSE)</f>
        <v>0</v>
      </c>
      <c r="J272" s="165" t="str">
        <f t="shared" si="125"/>
        <v>|CffFF0000悬赏任务|r</v>
      </c>
      <c r="K272" s="165">
        <f t="shared" si="126"/>
        <v>0</v>
      </c>
      <c r="L272" s="27"/>
      <c r="M272" s="166" t="str">
        <f>VLOOKUP(LEFT(RIGHT(B272,5),4),物品!B:CU,20,FALSE)</f>
        <v>ReplaceableTextures\\CommandButtons\\BTNIZ11.blp</v>
      </c>
      <c r="N272" s="185" t="s">
        <v>83</v>
      </c>
      <c r="O272" s="166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39999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物品!B274</f>
        <v>IS13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|cffffd24d强化饰品等级|n|r</v>
      </c>
      <c r="I273" s="27" t="str">
        <f>VLOOKUP(B273,物品!B:CV,99,FALSE)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73" s="165" t="str">
        <f t="shared" si="125"/>
        <v>|cffffd24d强化饰品等级|n|r</v>
      </c>
      <c r="K273" s="165" t="str">
        <f t="shared" si="126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73" s="27"/>
      <c r="M273" s="166" t="str">
        <f>VLOOKUP(LEFT(RIGHT(B273,5),4),物品!B:CU,20,FALSE)</f>
        <v>ReplaceableTextures\\CommandButtons\\BTNZ10.blp</v>
      </c>
      <c r="N273" s="185" t="s">
        <v>83</v>
      </c>
      <c r="O273" s="166" t="s">
        <v>98</v>
      </c>
      <c r="P273" s="27">
        <v>0</v>
      </c>
      <c r="Q273" s="27">
        <v>1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物品!B275</f>
        <v>IS14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|CffFFD24D强化药品等级|r</v>
      </c>
      <c r="I274" s="27" t="str">
        <f>VLOOKUP(B274,物品!B:CV,99,FALSE)</f>
        <v>|cffffcc00升级消耗：|r150+等级*150杀敌数|n|n|cff00ff7f最高升至10级|r</v>
      </c>
      <c r="J274" s="165" t="str">
        <f t="shared" ref="J274:J275" si="135">H274</f>
        <v>|CffFFD24D强化药品等级|r</v>
      </c>
      <c r="K274" s="165" t="str">
        <f t="shared" ref="K274:K275" si="136">I274</f>
        <v>|cffffcc00升级消耗：|r150+等级*150杀敌数|n|n|cff00ff7f最高升至10级|r</v>
      </c>
      <c r="L274" s="27"/>
      <c r="M274" s="166" t="str">
        <f>VLOOKUP(LEFT(RIGHT(B274,5),4),物品!B:CU,20,FALSE)</f>
        <v>ReplaceableTextures\\CommandButtons\\BTNAG06.blp</v>
      </c>
      <c r="N274" s="185" t="s">
        <v>83</v>
      </c>
      <c r="O274" s="166" t="s">
        <v>98</v>
      </c>
      <c r="P274" s="27">
        <v>0</v>
      </c>
      <c r="Q274" s="27">
        <v>1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物品!B276</f>
        <v>IB00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星耀福利</v>
      </c>
      <c r="I275" s="27" t="str">
        <f>VLOOKUP(B275,物品!B:CV,99,FALSE)</f>
        <v>|cffffcc33平台名称带有“星耀”开局自动激活！|n|n|r奖励：|n|cffffcc00每秒金币+1|n每秒攻击+1|n每秒生命+5|r</v>
      </c>
      <c r="J275" s="165" t="str">
        <f t="shared" si="135"/>
        <v>星耀福利</v>
      </c>
      <c r="K275" s="165" t="str">
        <f t="shared" si="136"/>
        <v>|cffffcc33平台名称带有“星耀”开局自动激活！|n|n|r奖励：|n|cffffcc00每秒金币+1|n每秒攻击+1|n每秒生命+5|r</v>
      </c>
      <c r="L275" s="27"/>
      <c r="M275" s="166" t="str">
        <f>VLOOKUP(LEFT(RIGHT(B275,5),4),物品!B:CU,20,FALSE)</f>
        <v>ReplaceableTextures\\CommandButtons\\BTNIB00.blp</v>
      </c>
      <c r="N275" s="185" t="s">
        <v>83</v>
      </c>
      <c r="O275" s="166" t="s">
        <v>98</v>
      </c>
      <c r="P275" s="27">
        <v>0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物品!B277</f>
        <v>IB01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公众号礼包</v>
      </c>
      <c r="I276" s="27" t="str">
        <f>VLOOKUP(B276,物品!B:CV,99,FALSE)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6" s="165" t="str">
        <f t="shared" ref="J276:K280" si="137">H276</f>
        <v>公众号礼包</v>
      </c>
      <c r="K276" s="165" t="str">
        <f t="shared" si="137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6" s="27"/>
      <c r="M276" s="166" t="str">
        <f>VLOOKUP(LEFT(RIGHT(B276,5),4),物品!B:CU,20,FALSE)</f>
        <v>ReplaceableTextures\\CommandButtons\\BTNIB01.blp</v>
      </c>
      <c r="N276" s="185" t="s">
        <v>83</v>
      </c>
      <c r="O276" s="166" t="s">
        <v>98</v>
      </c>
      <c r="P276" s="27">
        <v>0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物品!B278</f>
        <v>IB02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入群礼包</v>
      </c>
      <c r="I277" s="27" t="str">
        <f>VLOOKUP(B277,物品!B:CV,99,FALSE)</f>
        <v>加入《|cff00ffcc全民封神|r》官方QQ群，即可获得入群礼包码！|n|n输入礼包码即可获得：|n金币+1000，每秒攻击+2，每秒业力+2</v>
      </c>
      <c r="J277" s="165" t="str">
        <f t="shared" si="137"/>
        <v>入群礼包</v>
      </c>
      <c r="K277" s="165" t="str">
        <f t="shared" si="137"/>
        <v>加入《|cff00ffcc全民封神|r》官方QQ群，即可获得入群礼包码！|n|n输入礼包码即可获得：|n金币+1000，每秒攻击+2，每秒业力+2</v>
      </c>
      <c r="L277" s="27"/>
      <c r="M277" s="166" t="str">
        <f>VLOOKUP(LEFT(RIGHT(B277,5),4),物品!B:CU,20,FALSE)</f>
        <v>ReplaceableTextures\\CommandButtons\\BTNIB02.blp</v>
      </c>
      <c r="N277" s="185" t="s">
        <v>83</v>
      </c>
      <c r="O277" s="166" t="s">
        <v>98</v>
      </c>
      <c r="P277" s="27">
        <v>1</v>
      </c>
      <c r="Q277" s="27">
        <v>0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物品!B279</f>
        <v>IB03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拜年礼包</v>
      </c>
      <c r="I278" s="27" t="str">
        <f>VLOOKUP(B278,物品!B:CV,99,FALSE)</f>
        <v>|cff99ccff给与地图有效评论建议|r即可领取：|n每秒生命+100，每秒业力+2|n|n|r|cff808080地图等级达到3级可领取|r</v>
      </c>
      <c r="J278" s="165" t="str">
        <f t="shared" si="137"/>
        <v>拜年礼包</v>
      </c>
      <c r="K278" s="165" t="str">
        <f t="shared" si="137"/>
        <v>|cff99ccff给与地图有效评论建议|r即可领取：|n每秒生命+100，每秒业力+2|n|n|r|cff808080地图等级达到3级可领取|r</v>
      </c>
      <c r="L278" s="27"/>
      <c r="M278" s="166" t="str">
        <f>VLOOKUP(LEFT(RIGHT(B278,5),4),物品!B:CU,20,FALSE)</f>
        <v>ReplaceableTextures\\CommandButtons\\BTNIB03.blp</v>
      </c>
      <c r="N278" s="185" t="s">
        <v>83</v>
      </c>
      <c r="O278" s="166" t="s">
        <v>98</v>
      </c>
      <c r="P278" s="27">
        <v>2</v>
      </c>
      <c r="Q278" s="27">
        <v>0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物品!B280</f>
        <v>IB04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收藏礼包</v>
      </c>
      <c r="I279" s="27" t="str">
        <f>VLOOKUP(B279,物品!B:CV,99,FALSE)</f>
        <v>|cff99ccff房间大厅界面点击右上角《|r|cffcc99ff收藏|r|cff99ccff》后可领取该礼包。|n|n|r属性：|n|cffffcc33攻击伤害+10%|n技能伤害+10%|n重随英雄次数+1|r</v>
      </c>
      <c r="J279" s="165" t="str">
        <f t="shared" si="137"/>
        <v>收藏礼包</v>
      </c>
      <c r="K279" s="165" t="str">
        <f t="shared" si="137"/>
        <v>|cff99ccff房间大厅界面点击右上角《|r|cffcc99ff收藏|r|cff99ccff》后可领取该礼包。|n|n|r属性：|n|cffffcc33攻击伤害+10%|n技能伤害+10%|n重随英雄次数+1|r</v>
      </c>
      <c r="L279" s="27"/>
      <c r="M279" s="166" t="str">
        <f>VLOOKUP(LEFT(RIGHT(B279,5),4),物品!B:CU,20,FALSE)</f>
        <v>ReplaceableTextures\\CommandButtons\\BTNIB04.blp</v>
      </c>
      <c r="N279" s="185" t="s">
        <v>83</v>
      </c>
      <c r="O279" s="166" t="s">
        <v>98</v>
      </c>
      <c r="P279" s="27">
        <v>3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物品!B281</f>
        <v>IB05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重置版礼包</v>
      </c>
      <c r="I280" s="27" t="str">
        <f>VLOOKUP(B280,物品!B:CV,99,FALSE)</f>
        <v>|cff33ff00购买魔兽重制版可领取该礼包！|n|n|r奖励：|n招魂幡Lv3</v>
      </c>
      <c r="J280" s="165" t="str">
        <f t="shared" si="137"/>
        <v>重置版礼包</v>
      </c>
      <c r="K280" s="165" t="str">
        <f t="shared" si="137"/>
        <v>|cff33ff00购买魔兽重制版可领取该礼包！|n|n|r奖励：|n招魂幡Lv3</v>
      </c>
      <c r="L280" s="27"/>
      <c r="M280" s="166" t="str">
        <f>VLOOKUP(LEFT(RIGHT(B280,5),4),物品!B:CU,20,FALSE)</f>
        <v>ReplaceableTextures\\CommandButtons\\BTNIB05.blp</v>
      </c>
      <c r="N280" s="185" t="s">
        <v>83</v>
      </c>
      <c r="O280" s="166" t="s">
        <v>98</v>
      </c>
      <c r="P280" s="27">
        <v>0</v>
      </c>
      <c r="Q280" s="27">
        <v>1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物品!B282</f>
        <v>IB06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公会福利(免费入会)</v>
      </c>
      <c r="I281" s="27" t="str">
        <f>VLOOKUP(B281,物品!B:CV,99,FALSE)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J281" s="165" t="str">
        <f t="shared" ref="J281:J288" si="138">H281</f>
        <v>公会福利(免费入会)</v>
      </c>
      <c r="K281" s="165" t="str">
        <f t="shared" ref="K281:K288" si="139">I281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L281" s="27"/>
      <c r="M281" s="166" t="str">
        <f>VLOOKUP(LEFT(RIGHT(B281,5),4),物品!B:CU,20,FALSE)</f>
        <v>ReplaceableTextures\\CommandButtons\\BTNIB06.blp</v>
      </c>
      <c r="N281" s="185" t="s">
        <v>83</v>
      </c>
      <c r="O281" s="166" t="s">
        <v>98</v>
      </c>
      <c r="P281" s="27">
        <v>1</v>
      </c>
      <c r="Q281" s="27">
        <v>1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物品!B283</f>
        <v>IB07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星耀礼包</v>
      </c>
      <c r="I282" s="27" t="str">
        <f>VLOOKUP(B282,物品!B:CV,99,FALSE)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82" s="165" t="str">
        <f t="shared" si="138"/>
        <v>星耀礼包</v>
      </c>
      <c r="K282" s="165" t="str">
        <f t="shared" si="139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82" s="27"/>
      <c r="M282" s="166" t="str">
        <f>VLOOKUP(LEFT(RIGHT(B282,5),4),物品!B:CU,20,FALSE)</f>
        <v>ReplaceableTextures\\CommandButtons\\BTNIB07.blp</v>
      </c>
      <c r="N282" s="185" t="s">
        <v>83</v>
      </c>
      <c r="O282" s="166" t="s">
        <v>98</v>
      </c>
      <c r="P282" s="27">
        <v>2</v>
      </c>
      <c r="Q282" s="27">
        <v>1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物品!B284</f>
        <v>IB08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魔芝RPG礼包</v>
      </c>
      <c r="I283" s="27" t="str">
        <f>VLOOKUP(B283,物品!B:CV,99,FALSE)</f>
        <v>|cff99ccff游戏中输入《|r|cff33ff00魔芝RPG|r|cff99ccff》领取本礼包！|r|n|n|r奖励：|n|cffffcc00练功房怪物数量+1|r</v>
      </c>
      <c r="J283" s="165" t="str">
        <f t="shared" si="138"/>
        <v>魔芝RPG礼包</v>
      </c>
      <c r="K283" s="165" t="str">
        <f t="shared" si="139"/>
        <v>|cff99ccff游戏中输入《|r|cff33ff00魔芝RPG|r|cff99ccff》领取本礼包！|r|n|n|r奖励：|n|cffffcc00练功房怪物数量+1|r</v>
      </c>
      <c r="L283" s="27"/>
      <c r="M283" s="166" t="str">
        <f>VLOOKUP(LEFT(RIGHT(B283,5),4),物品!B:CU,20,FALSE)</f>
        <v>ReplaceableTextures\\CommandButtons\\BTNIB08.blp</v>
      </c>
      <c r="N283" s="185" t="s">
        <v>83</v>
      </c>
      <c r="O283" s="166" t="s">
        <v>98</v>
      </c>
      <c r="P283" s="27">
        <v>2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物品!B285</f>
        <v>IB09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老铁礼包</v>
      </c>
      <c r="I284" s="27">
        <f>VLOOKUP(B284,物品!B:CV,99,FALSE)</f>
        <v>0</v>
      </c>
      <c r="J284" s="165" t="str">
        <f t="shared" si="138"/>
        <v>老铁礼包</v>
      </c>
      <c r="K284" s="165">
        <f t="shared" si="139"/>
        <v>0</v>
      </c>
      <c r="L284" s="27"/>
      <c r="M284" s="166" t="str">
        <f>VLOOKUP(LEFT(RIGHT(B284,5),4),物品!B:CU,20,FALSE)</f>
        <v>ReplaceableTextures\\CommandButtons\\BTNIB09.blp</v>
      </c>
      <c r="N284" s="185" t="s">
        <v>83</v>
      </c>
      <c r="O284" s="166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物品!B286</f>
        <v>IB10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钻石礼包</v>
      </c>
      <c r="I285" s="27" t="str">
        <f>VLOOKUP(B285,物品!B:CV,99,FALSE)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J285" s="165" t="str">
        <f t="shared" ref="J285" si="140">H285</f>
        <v>钻石礼包</v>
      </c>
      <c r="K285" s="165" t="str">
        <f t="shared" ref="K285" si="141">I285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L285" s="27"/>
      <c r="M285" s="166" t="str">
        <f>VLOOKUP(LEFT(RIGHT(B285,5),4),物品!B:CU,20,FALSE)</f>
        <v>ReplaceableTextures\\commandButtons\\BTNIB11.blp</v>
      </c>
      <c r="N285" s="185" t="s">
        <v>83</v>
      </c>
      <c r="O285" s="166" t="s">
        <v>98</v>
      </c>
      <c r="P285" s="27">
        <v>3</v>
      </c>
      <c r="Q285" s="27">
        <v>1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物品!B287</f>
        <v>IB11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狗作者的补偿</v>
      </c>
      <c r="I286" s="27" t="str">
        <f>VLOOKUP(B286,物品!B:CV,99,FALSE)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J286" s="165" t="str">
        <f t="shared" ref="J286" si="142">H286</f>
        <v>狗作者的补偿</v>
      </c>
      <c r="K286" s="165" t="str">
        <f t="shared" ref="K286" si="143">I286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L286" s="27"/>
      <c r="M286" s="166" t="str">
        <f>VLOOKUP(LEFT(RIGHT(B286,5),4),物品!B:CU,20,FALSE)</f>
        <v>ReplaceableTextures\\commandButtons\\BTNRJ2N.blp</v>
      </c>
      <c r="N286" s="185" t="s">
        <v>83</v>
      </c>
      <c r="O286" s="166" t="s">
        <v>98</v>
      </c>
      <c r="P286" s="27">
        <v>1</v>
      </c>
      <c r="Q286" s="27">
        <v>2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物品!B288</f>
        <v>IB50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已领取星耀福利</v>
      </c>
      <c r="I287" s="27" t="str">
        <f>VLOOKUP(B287,物品!B:CV,99,FALSE)</f>
        <v>|cffffcc33平台名称带有“星耀”开局自动激活！|n|n|r奖励：|n|cffffcc00每秒金币+1|n每秒攻击+1|n每秒生命+5|r|N|N|cff00ff00已领取该礼包</v>
      </c>
      <c r="J287" s="165" t="str">
        <f t="shared" ref="J287" si="144">H287</f>
        <v>已领取星耀福利</v>
      </c>
      <c r="K287" s="165" t="str">
        <f t="shared" ref="K287" si="145">I287</f>
        <v>|cffffcc33平台名称带有“星耀”开局自动激活！|n|n|r奖励：|n|cffffcc00每秒金币+1|n每秒攻击+1|n每秒生命+5|r|N|N|cff00ff00已领取该礼包</v>
      </c>
      <c r="L287" s="27"/>
      <c r="M287" s="166" t="str">
        <f>VLOOKUP(LEFT(RIGHT(B287,5),4),物品!B:CU,20,FALSE)</f>
        <v>ReplaceableTextures\\commandButtons\\BTNLBUI01.blp</v>
      </c>
      <c r="N287" s="185" t="s">
        <v>83</v>
      </c>
      <c r="O287" s="166" t="s">
        <v>98</v>
      </c>
      <c r="P287" s="27">
        <v>0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物品!B289</f>
        <v>IB51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已领取公众号礼包</v>
      </c>
      <c r="I288" s="27" t="str">
        <f>VLOOKUP(B288,物品!B:CV,99,FALSE)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8" s="165" t="str">
        <f t="shared" si="138"/>
        <v>已领取公众号礼包</v>
      </c>
      <c r="K288" s="165" t="str">
        <f t="shared" si="139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8" s="27"/>
      <c r="M288" s="166" t="str">
        <f>VLOOKUP(LEFT(RIGHT(B288,5),4),物品!B:CU,20,FALSE)</f>
        <v>ReplaceableTextures\\commandButtons\\BTNLBUI01.blp</v>
      </c>
      <c r="N288" s="185" t="s">
        <v>83</v>
      </c>
      <c r="O288" s="166" t="s">
        <v>98</v>
      </c>
      <c r="P288" s="27">
        <v>0</v>
      </c>
      <c r="Q288" s="27">
        <v>0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物品!B290</f>
        <v>IB52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已领取入群礼包</v>
      </c>
      <c r="I289" s="27" t="str">
        <f>VLOOKUP(B289,物品!B:CV,99,FALSE)</f>
        <v>加入《|cff00ffcc全民封神|r》官方QQ群，即可获得入群礼包码！|n|n输入礼包码即可获得：|n金币+1000，每秒攻击+2，每秒业力+2|N|N|cff00ff00已领取该礼包</v>
      </c>
      <c r="J289" s="165" t="str">
        <f t="shared" ref="J289:J303" si="146">H289</f>
        <v>已领取入群礼包</v>
      </c>
      <c r="K289" s="165" t="str">
        <f t="shared" ref="K289:K303" si="147">I289</f>
        <v>加入《|cff00ffcc全民封神|r》官方QQ群，即可获得入群礼包码！|n|n输入礼包码即可获得：|n金币+1000，每秒攻击+2，每秒业力+2|N|N|cff00ff00已领取该礼包</v>
      </c>
      <c r="L289" s="27"/>
      <c r="M289" s="166" t="str">
        <f>VLOOKUP(LEFT(RIGHT(B289,5),4),物品!B:CU,20,FALSE)</f>
        <v>ReplaceableTextures\\commandButtons\\BTNLBUI01.blp</v>
      </c>
      <c r="N289" s="185" t="s">
        <v>83</v>
      </c>
      <c r="O289" s="166" t="s">
        <v>98</v>
      </c>
      <c r="P289" s="27">
        <v>1</v>
      </c>
      <c r="Q289" s="27">
        <v>0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物品!B291</f>
        <v>IB53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已领取拜年礼包</v>
      </c>
      <c r="I290" s="27" t="str">
        <f>VLOOKUP(B290,物品!B:CV,99,FALSE)</f>
        <v>|cff99ccff给与地图有效评论建议|r即可领取：|n每秒生命+100，每秒业力+2|n|n|r|cff808080地图等级达到3级可领取|r|N|N|cff00ff00已领取该礼包</v>
      </c>
      <c r="J290" s="165" t="str">
        <f t="shared" si="146"/>
        <v>已领取拜年礼包</v>
      </c>
      <c r="K290" s="165" t="str">
        <f t="shared" si="147"/>
        <v>|cff99ccff给与地图有效评论建议|r即可领取：|n每秒生命+100，每秒业力+2|n|n|r|cff808080地图等级达到3级可领取|r|N|N|cff00ff00已领取该礼包</v>
      </c>
      <c r="L290" s="27"/>
      <c r="M290" s="166" t="str">
        <f>VLOOKUP(LEFT(RIGHT(B290,5),4),物品!B:CU,20,FALSE)</f>
        <v>ReplaceableTextures\\commandButtons\\BTNLBUI01.blp</v>
      </c>
      <c r="N290" s="185" t="s">
        <v>83</v>
      </c>
      <c r="O290" s="166" t="s">
        <v>98</v>
      </c>
      <c r="P290" s="27">
        <v>2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物品!B292</f>
        <v>IB54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已领取收藏礼包</v>
      </c>
      <c r="I291" s="27" t="str">
        <f>VLOOKUP(B291,物品!B:CV,99,FALSE)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91" s="165" t="str">
        <f t="shared" si="146"/>
        <v>已领取收藏礼包</v>
      </c>
      <c r="K291" s="165" t="str">
        <f t="shared" si="147"/>
        <v>|cff99ccff房间大厅界面点击右上角《|r|cffcc99ff收藏|r|cff99ccff》后可领取该礼包。|n|n|r属性：|n|cffffcc33攻击伤害+10%|n技能伤害+10%|n重随英雄次数+1|r|N|N|cff00ff00已领取该礼包</v>
      </c>
      <c r="L291" s="27"/>
      <c r="M291" s="166" t="str">
        <f>VLOOKUP(LEFT(RIGHT(B291,5),4),物品!B:CU,20,FALSE)</f>
        <v>ReplaceableTextures\\commandButtons\\BTNLBUI01.blp</v>
      </c>
      <c r="N291" s="185" t="s">
        <v>83</v>
      </c>
      <c r="O291" s="166" t="s">
        <v>98</v>
      </c>
      <c r="P291" s="27">
        <v>3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物品!B293</f>
        <v>IB55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已领取重置版礼包</v>
      </c>
      <c r="I292" s="27" t="str">
        <f>VLOOKUP(B292,物品!B:CV,99,FALSE)</f>
        <v>|cff33ff00购买魔兽重制版可领取该礼包！|n|n|r奖励：|n招魂幡Lv3|N|N|cff00ff00已领取该礼包</v>
      </c>
      <c r="J292" s="165" t="str">
        <f t="shared" si="146"/>
        <v>已领取重置版礼包</v>
      </c>
      <c r="K292" s="165" t="str">
        <f t="shared" si="147"/>
        <v>|cff33ff00购买魔兽重制版可领取该礼包！|n|n|r奖励：|n招魂幡Lv3|N|N|cff00ff00已领取该礼包</v>
      </c>
      <c r="L292" s="27"/>
      <c r="M292" s="166" t="str">
        <f>VLOOKUP(LEFT(RIGHT(B292,5),4),物品!B:CU,20,FALSE)</f>
        <v>ReplaceableTextures\\commandButtons\\BTNLBUI01.blp</v>
      </c>
      <c r="N292" s="185" t="s">
        <v>83</v>
      </c>
      <c r="O292" s="166" t="s">
        <v>98</v>
      </c>
      <c r="P292" s="27">
        <v>0</v>
      </c>
      <c r="Q292" s="27">
        <v>1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物品!B294</f>
        <v>IB56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已领取公会福利(免费入会)</v>
      </c>
      <c r="I293" s="27" t="str">
        <f>VLOOKUP(B293,物品!B:CV,99,FALSE)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93" s="165" t="str">
        <f t="shared" si="146"/>
        <v>已领取公会福利(免费入会)</v>
      </c>
      <c r="K293" s="165" t="str">
        <f t="shared" si="147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93" s="27"/>
      <c r="M293" s="166" t="str">
        <f>VLOOKUP(LEFT(RIGHT(B293,5),4),物品!B:CU,20,FALSE)</f>
        <v>ReplaceableTextures\\commandButtons\\BTNLBUI01.blp</v>
      </c>
      <c r="N293" s="185" t="s">
        <v>83</v>
      </c>
      <c r="O293" s="166" t="s">
        <v>98</v>
      </c>
      <c r="P293" s="27">
        <v>1</v>
      </c>
      <c r="Q293" s="27">
        <v>1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0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物品!B295</f>
        <v>IB57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已领取星耀礼包</v>
      </c>
      <c r="I294" s="27" t="str">
        <f>VLOOKUP(B294,物品!B:CV,99,FALSE)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94" s="165" t="str">
        <f t="shared" si="146"/>
        <v>已领取星耀礼包</v>
      </c>
      <c r="K294" s="165" t="str">
        <f t="shared" si="14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94" s="27"/>
      <c r="M294" s="166" t="str">
        <f>VLOOKUP(LEFT(RIGHT(B294,5),4),物品!B:CU,20,FALSE)</f>
        <v>ReplaceableTextures\\commandButtons\\BTNLBUI01.blp</v>
      </c>
      <c r="N294" s="185" t="s">
        <v>83</v>
      </c>
      <c r="O294" s="166" t="s">
        <v>98</v>
      </c>
      <c r="P294" s="27">
        <v>2</v>
      </c>
      <c r="Q294" s="27">
        <v>1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0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物品!B296</f>
        <v>IB58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已领取魔芝RPG礼包</v>
      </c>
      <c r="I295" s="27" t="str">
        <f>VLOOKUP(B295,物品!B:CV,99,FALSE)</f>
        <v>|cff99ccff游戏中输入《|r|cff33ff00魔芝RPG|r|cff99ccff》领取本礼包！|r|n|n|r奖励：|n|cffffcc00练功房怪物数量+1|r|N|N|cff00ff00已领取该礼包</v>
      </c>
      <c r="J295" s="165" t="str">
        <f t="shared" si="146"/>
        <v>已领取魔芝RPG礼包</v>
      </c>
      <c r="K295" s="165" t="str">
        <f t="shared" si="147"/>
        <v>|cff99ccff游戏中输入《|r|cff33ff00魔芝RPG|r|cff99ccff》领取本礼包！|r|n|n|r奖励：|n|cffffcc00练功房怪物数量+1|r|N|N|cff00ff00已领取该礼包</v>
      </c>
      <c r="L295" s="27"/>
      <c r="M295" s="166" t="str">
        <f>VLOOKUP(LEFT(RIGHT(B295,5),4),物品!B:CU,20,FALSE)</f>
        <v>ReplaceableTextures\\commandButtons\\BTNLBUI01.blp</v>
      </c>
      <c r="N295" s="185" t="s">
        <v>83</v>
      </c>
      <c r="O295" s="166" t="s">
        <v>98</v>
      </c>
      <c r="P295" s="27">
        <v>2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0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物品!B297</f>
        <v>IB59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已领取老铁礼包</v>
      </c>
      <c r="I296" s="27" t="str">
        <f>VLOOKUP(B296,物品!B:CV,99,FALSE)</f>
        <v>|N|N|cff00ff00已领取该礼包</v>
      </c>
      <c r="J296" s="165" t="str">
        <f t="shared" si="146"/>
        <v>已领取老铁礼包</v>
      </c>
      <c r="K296" s="165" t="str">
        <f t="shared" si="147"/>
        <v>|N|N|cff00ff00已领取该礼包</v>
      </c>
      <c r="L296" s="27"/>
      <c r="M296" s="166" t="str">
        <f>VLOOKUP(LEFT(RIGHT(B296,5),4),物品!B:CU,20,FALSE)</f>
        <v>ReplaceableTextures\\commandButtons\\BTNLBUI01.blp</v>
      </c>
      <c r="N296" s="185" t="s">
        <v>83</v>
      </c>
      <c r="O296" s="166" t="s">
        <v>98</v>
      </c>
      <c r="P296" s="27">
        <v>3</v>
      </c>
      <c r="Q296" s="27">
        <v>1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0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物品!B298</f>
        <v>IB60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已领取钻石礼包</v>
      </c>
      <c r="I297" s="27" t="str">
        <f>VLOOKUP(B297,物品!B:CV,99,FALSE)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J297" s="165" t="str">
        <f t="shared" ref="J297" si="148">H297</f>
        <v>已领取钻石礼包</v>
      </c>
      <c r="K297" s="165" t="str">
        <f t="shared" ref="K297" si="149">I297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L297" s="27"/>
      <c r="M297" s="166" t="str">
        <f>VLOOKUP(LEFT(RIGHT(B297,5),4),物品!B:CU,20,FALSE)</f>
        <v>ReplaceableTextures\\commandButtons\\BTNLBUI01.blp</v>
      </c>
      <c r="N297" s="185" t="s">
        <v>83</v>
      </c>
      <c r="O297" s="166" t="s">
        <v>98</v>
      </c>
      <c r="P297" s="27">
        <v>3</v>
      </c>
      <c r="Q297" s="27">
        <v>1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0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物品!B299</f>
        <v>IB61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已领取狗作者的补偿</v>
      </c>
      <c r="I298" s="27" t="str">
        <f>VLOOKUP(B298,物品!B:CV,99,FALSE)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J298" s="165" t="str">
        <f t="shared" ref="J298" si="150">H298</f>
        <v>已领取狗作者的补偿</v>
      </c>
      <c r="K298" s="165" t="str">
        <f t="shared" ref="K298" si="151">I298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L298" s="27"/>
      <c r="M298" s="166" t="str">
        <f>VLOOKUP(LEFT(RIGHT(B298,5),4),物品!B:CU,20,FALSE)</f>
        <v>ReplaceableTextures\\commandButtons\\BTNLBUI01.blp</v>
      </c>
      <c r="N298" s="185" t="s">
        <v>83</v>
      </c>
      <c r="O298" s="166" t="s">
        <v>98</v>
      </c>
      <c r="P298" s="27">
        <v>1</v>
      </c>
      <c r="Q298" s="27">
        <v>2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0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物品!B300</f>
        <v>IY00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积分兑换-永久</v>
      </c>
      <c r="I299" s="27" t="str">
        <f>VLOOKUP(B299,物品!B:CV,99,FALSE)</f>
        <v>积分兑换-永久</v>
      </c>
      <c r="J299" s="165" t="str">
        <f t="shared" ref="J299" si="152">H299</f>
        <v>积分兑换-永久</v>
      </c>
      <c r="K299" s="165" t="str">
        <f t="shared" ref="K299" si="153">I299</f>
        <v>积分兑换-永久</v>
      </c>
      <c r="L299" s="27"/>
      <c r="M299" s="166" t="str">
        <f>VLOOKUP(LEFT(RIGHT(B299,5),4),物品!B:CU,20,FALSE)</f>
        <v>ReplaceableTextures\\CommandButtons\\BTNUIRK04.blp</v>
      </c>
      <c r="N299" s="185" t="s">
        <v>83</v>
      </c>
      <c r="O299" s="166" t="s">
        <v>98</v>
      </c>
      <c r="P299" s="27">
        <v>0</v>
      </c>
      <c r="Q299" s="27">
        <v>2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物品!B301</f>
        <v>IY1C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天乾地坤</v>
      </c>
      <c r="I300" s="27" t="str">
        <f>VLOOKUP(B300,物品!B:CV,99,FALSE)</f>
        <v>代码生成</v>
      </c>
      <c r="J300" s="165" t="str">
        <f t="shared" si="146"/>
        <v>天乾地坤</v>
      </c>
      <c r="K300" s="165" t="str">
        <f t="shared" si="147"/>
        <v>代码生成</v>
      </c>
      <c r="L300" s="27"/>
      <c r="M300" s="166" t="str">
        <f>VLOOKUP(LEFT(RIGHT(B300,5),4),物品!B:CU,20,FALSE)</f>
        <v>ReplaceableTextures\\CommandButtons\\BTNRY1C.blp</v>
      </c>
      <c r="N300" s="185" t="s">
        <v>83</v>
      </c>
      <c r="O300" s="166" t="s">
        <v>98</v>
      </c>
      <c r="P300" s="27">
        <v>2</v>
      </c>
      <c r="Q300" s="27">
        <v>0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物品!B302</f>
        <v>IY2C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五彩凰翼</v>
      </c>
      <c r="I301" s="27" t="str">
        <f>VLOOKUP(B301,物品!B:CV,99,FALSE)</f>
        <v>代码生成</v>
      </c>
      <c r="J301" s="165" t="str">
        <f t="shared" si="146"/>
        <v>五彩凰翼</v>
      </c>
      <c r="K301" s="165" t="str">
        <f t="shared" si="147"/>
        <v>代码生成</v>
      </c>
      <c r="L301" s="27"/>
      <c r="M301" s="166" t="str">
        <f>VLOOKUP(LEFT(RIGHT(B301,5),4),物品!B:CU,20,FALSE)</f>
        <v>ReplaceableTextures\\CommandButtons\\BTNRY2C.blp</v>
      </c>
      <c r="N301" s="185" t="s">
        <v>83</v>
      </c>
      <c r="O301" s="166" t="s">
        <v>98</v>
      </c>
      <c r="P301" s="27">
        <v>0</v>
      </c>
      <c r="Q301" s="27">
        <v>0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物品!B303</f>
        <v>IY3C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崩鸣刃</v>
      </c>
      <c r="I302" s="27" t="str">
        <f>VLOOKUP(B302,物品!B:CV,99,FALSE)</f>
        <v>代码生成</v>
      </c>
      <c r="J302" s="165" t="str">
        <f t="shared" si="146"/>
        <v>崩鸣刃</v>
      </c>
      <c r="K302" s="165" t="str">
        <f t="shared" si="147"/>
        <v>代码生成</v>
      </c>
      <c r="L302" s="27"/>
      <c r="M302" s="166" t="str">
        <f>VLOOKUP(LEFT(RIGHT(B302,5),4),物品!B:CU,20,FALSE)</f>
        <v>ReplaceableTextures\\CommandButtons\\BTNRY3C.blp</v>
      </c>
      <c r="N302" s="185" t="s">
        <v>83</v>
      </c>
      <c r="O302" s="166" t="s">
        <v>98</v>
      </c>
      <c r="P302" s="27">
        <v>3</v>
      </c>
      <c r="Q302" s="27">
        <v>0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物品!B304</f>
        <v>IY4C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俯瞰寰宇</v>
      </c>
      <c r="I303" s="27" t="str">
        <f>VLOOKUP(B303,物品!B:CV,99,FALSE)</f>
        <v>代码生成</v>
      </c>
      <c r="J303" s="165" t="str">
        <f t="shared" si="146"/>
        <v>俯瞰寰宇</v>
      </c>
      <c r="K303" s="165" t="str">
        <f t="shared" si="147"/>
        <v>代码生成</v>
      </c>
      <c r="L303" s="27"/>
      <c r="M303" s="166" t="str">
        <f>VLOOKUP(LEFT(RIGHT(B303,5),4),物品!B:CU,20,FALSE)</f>
        <v>ReplaceableTextures\\CommandButtons\\BTNRY4C.blp</v>
      </c>
      <c r="N303" s="185" t="s">
        <v>83</v>
      </c>
      <c r="O303" s="166" t="s">
        <v>98</v>
      </c>
      <c r="P303" s="27">
        <v>1</v>
      </c>
      <c r="Q303" s="27">
        <v>0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物品!B305</f>
        <v>IY2E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冰火双翼</v>
      </c>
      <c r="I304" s="27" t="str">
        <f>VLOOKUP(B304,物品!B:CV,99,FALSE)</f>
        <v>代码生成</v>
      </c>
      <c r="J304" s="165" t="str">
        <f t="shared" ref="J304:J305" si="154">H304</f>
        <v>冰火双翼</v>
      </c>
      <c r="K304" s="165" t="str">
        <f t="shared" ref="K304:K305" si="155">I304</f>
        <v>代码生成</v>
      </c>
      <c r="L304" s="27"/>
      <c r="M304" s="166" t="str">
        <f>VLOOKUP(LEFT(RIGHT(B304,5),4),物品!B:CU,20,FALSE)</f>
        <v>ReplaceableTextures\\CommandButtons\\BTNRY2E.blp</v>
      </c>
      <c r="N304" s="185" t="s">
        <v>83</v>
      </c>
      <c r="O304" s="166" t="s">
        <v>98</v>
      </c>
      <c r="P304" s="27">
        <v>0</v>
      </c>
      <c r="Q304" s="27">
        <v>1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物品!B306</f>
        <v>IY2F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羽族之音</v>
      </c>
      <c r="I305" s="27" t="str">
        <f>VLOOKUP(B305,物品!B:CV,99,FALSE)</f>
        <v>代码生成</v>
      </c>
      <c r="J305" s="165" t="str">
        <f t="shared" si="154"/>
        <v>羽族之音</v>
      </c>
      <c r="K305" s="165" t="str">
        <f t="shared" si="155"/>
        <v>代码生成</v>
      </c>
      <c r="L305" s="27"/>
      <c r="M305" s="166" t="str">
        <f>VLOOKUP(LEFT(RIGHT(B305,5),4),物品!B:CU,20,FALSE)</f>
        <v>ReplaceableTextures\\CommandButtons\\BTNRY2F.blp</v>
      </c>
      <c r="N305" s="185" t="s">
        <v>83</v>
      </c>
      <c r="O305" s="166" t="s">
        <v>98</v>
      </c>
      <c r="P305" s="27">
        <v>1</v>
      </c>
      <c r="Q305" s="27">
        <v>1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物品!B307</f>
        <v>IY4O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凌风之灵</v>
      </c>
      <c r="I306" s="27" t="str">
        <f>VLOOKUP(B306,物品!B:CV,99,FALSE)</f>
        <v>代码生成</v>
      </c>
      <c r="J306" s="165" t="str">
        <f t="shared" ref="J306" si="156">H306</f>
        <v>凌风之灵</v>
      </c>
      <c r="K306" s="165" t="str">
        <f t="shared" ref="K306" si="157">I306</f>
        <v>代码生成</v>
      </c>
      <c r="L306" s="27"/>
      <c r="M306" s="166" t="str">
        <f>VLOOKUP(LEFT(RIGHT(B306,5),4),物品!B:CU,20,FALSE)</f>
        <v>ReplaceableTextures\\CommandButtons\\BTNRY4O.blp</v>
      </c>
      <c r="N306" s="185" t="s">
        <v>83</v>
      </c>
      <c r="O306" s="166" t="s">
        <v>98</v>
      </c>
      <c r="P306" s="27">
        <v>2</v>
      </c>
      <c r="Q306" s="27">
        <v>1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物品!B308</f>
        <v>IY1E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麒麟光环</v>
      </c>
      <c r="I307" s="27" t="str">
        <f>VLOOKUP(B307,物品!B:CV,99,FALSE)</f>
        <v>代码生成</v>
      </c>
      <c r="J307" s="165" t="str">
        <f t="shared" ref="J307" si="158">H307</f>
        <v>麒麟光环</v>
      </c>
      <c r="K307" s="165" t="str">
        <f t="shared" ref="K307" si="159">I307</f>
        <v>代码生成</v>
      </c>
      <c r="L307" s="27"/>
      <c r="M307" s="166" t="str">
        <f>VLOOKUP(LEFT(RIGHT(B307,5),4),物品!B:CU,20,FALSE)</f>
        <v>ReplaceableTextures\\CommandButtons\\BTNRY1E.blp</v>
      </c>
      <c r="N307" s="185" t="s">
        <v>83</v>
      </c>
      <c r="O307" s="166" t="s">
        <v>98</v>
      </c>
      <c r="P307" s="27">
        <v>3</v>
      </c>
      <c r="Q307" s="27">
        <v>1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物品!B309</f>
        <v>IY3E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凛霜战锤</v>
      </c>
      <c r="I308" s="27" t="str">
        <f>VLOOKUP(B308,物品!B:CV,99,FALSE)</f>
        <v>代码生成</v>
      </c>
      <c r="J308" s="165" t="str">
        <f t="shared" ref="J308:J313" si="160">H308</f>
        <v>凛霜战锤</v>
      </c>
      <c r="K308" s="165" t="str">
        <f t="shared" ref="K308:K313" si="161">I308</f>
        <v>代码生成</v>
      </c>
      <c r="L308" s="27"/>
      <c r="M308" s="166" t="str">
        <f>VLOOKUP(LEFT(RIGHT(B308,5),4),物品!B:CU,20,FALSE)</f>
        <v>ReplaceableTextures\\CommandButtons\\BTNRY3E.blp</v>
      </c>
      <c r="N308" s="185" t="s">
        <v>83</v>
      </c>
      <c r="O308" s="166" t="s">
        <v>98</v>
      </c>
      <c r="P308" s="27">
        <v>0</v>
      </c>
      <c r="Q308" s="27">
        <v>2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物品!B310</f>
        <v>IY3H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方天画戟</v>
      </c>
      <c r="I309" s="27" t="str">
        <f>VLOOKUP(B309,物品!B:CV,99,FALSE)</f>
        <v>代码生成</v>
      </c>
      <c r="J309" s="165" t="str">
        <f t="shared" ref="J309:J310" si="162">H309</f>
        <v>方天画戟</v>
      </c>
      <c r="K309" s="165" t="str">
        <f t="shared" ref="K309:K310" si="163">I309</f>
        <v>代码生成</v>
      </c>
      <c r="L309" s="27"/>
      <c r="M309" s="166" t="str">
        <f>VLOOKUP(LEFT(RIGHT(B309,5),4),物品!B:CU,20,FALSE)</f>
        <v>ReplaceableTextures\\CommandButtons\\BTNWQ03.BLP</v>
      </c>
      <c r="N309" s="185" t="s">
        <v>83</v>
      </c>
      <c r="O309" s="166" t="s">
        <v>98</v>
      </c>
      <c r="P309" s="27">
        <v>1</v>
      </c>
      <c r="Q309" s="27">
        <v>2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物品!B311</f>
        <v>IY3I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异变之刃</v>
      </c>
      <c r="I310" s="27" t="str">
        <f>VLOOKUP(B310,物品!B:CV,99,FALSE)</f>
        <v>代码生成</v>
      </c>
      <c r="J310" s="165" t="str">
        <f t="shared" si="162"/>
        <v>异变之刃</v>
      </c>
      <c r="K310" s="165" t="str">
        <f t="shared" si="163"/>
        <v>代码生成</v>
      </c>
      <c r="L310" s="27"/>
      <c r="M310" s="166" t="str">
        <f>VLOOKUP(LEFT(RIGHT(B310,5),4),物品!B:CU,20,FALSE)</f>
        <v>ReplaceableTextures\\CommandButtons\\BTNWQ06.BLP</v>
      </c>
      <c r="N310" s="185" t="s">
        <v>83</v>
      </c>
      <c r="O310" s="166" t="s">
        <v>98</v>
      </c>
      <c r="P310" s="27">
        <v>3</v>
      </c>
      <c r="Q310" s="27">
        <v>2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物品!B312</f>
        <v>IY0A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异变之光</v>
      </c>
      <c r="I311" s="27" t="str">
        <f>VLOOKUP(B311,物品!B:CV,99,FALSE)</f>
        <v>代码生成</v>
      </c>
      <c r="J311" s="165" t="str">
        <f t="shared" ref="J311" si="164">H311</f>
        <v>异变之光</v>
      </c>
      <c r="K311" s="165" t="str">
        <f t="shared" ref="K311" si="165">I311</f>
        <v>代码生成</v>
      </c>
      <c r="L311" s="27"/>
      <c r="M311" s="166" t="str">
        <f>VLOOKUP(LEFT(RIGHT(B311,5),4),物品!B:CU,20,FALSE)</f>
        <v>ReplaceableTextures\\CommandButtons\\BTNRY0A.blp</v>
      </c>
      <c r="N311" s="185" t="s">
        <v>83</v>
      </c>
      <c r="O311" s="166" t="s">
        <v>98</v>
      </c>
      <c r="P311" s="27">
        <v>2</v>
      </c>
      <c r="Q311" s="27">
        <v>2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27" t="s">
        <v>88</v>
      </c>
      <c r="X311" s="27">
        <v>0</v>
      </c>
      <c r="Y311" s="185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>
        <v>1</v>
      </c>
      <c r="AJ311" s="27"/>
      <c r="AK311" s="27">
        <v>1</v>
      </c>
      <c r="AL311" s="27">
        <v>1</v>
      </c>
      <c r="AM311" s="185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物品!B313</f>
        <v>IV01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兑换-工作使我快乐</v>
      </c>
      <c r="I312" s="27" t="str">
        <f>VLOOKUP(B312,物品!B:CV,99,FALSE)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12" s="165" t="str">
        <f t="shared" si="160"/>
        <v>兑换-工作使我快乐</v>
      </c>
      <c r="K312" s="165" t="str">
        <f t="shared" si="161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12" s="27"/>
      <c r="M312" s="166" t="str">
        <f>VLOOKUP(LEFT(RIGHT(B312,5),4),物品!B:CU,20,FALSE)</f>
        <v>ReplaceableTextures\\CommandButtons\\BTNRV01.blp</v>
      </c>
      <c r="N312" s="185" t="s">
        <v>83</v>
      </c>
      <c r="O312" s="166" t="s">
        <v>98</v>
      </c>
      <c r="P312" s="27">
        <v>1</v>
      </c>
      <c r="Q312" s="27">
        <v>2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27" t="s">
        <v>88</v>
      </c>
      <c r="X312" s="27">
        <v>0</v>
      </c>
      <c r="Y312" s="185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>
        <v>1</v>
      </c>
      <c r="AJ312" s="27"/>
      <c r="AK312" s="27">
        <v>1</v>
      </c>
      <c r="AL312" s="27">
        <v>1</v>
      </c>
      <c r="AM312" s="185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物品!B314</f>
        <v>IV02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兑换-GM</v>
      </c>
      <c r="I313" s="27" t="str">
        <f>VLOOKUP(B313,物品!B:CV,99,FALSE)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13" s="165" t="str">
        <f t="shared" si="160"/>
        <v>兑换-GM</v>
      </c>
      <c r="K313" s="165" t="str">
        <f t="shared" si="161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13" s="27"/>
      <c r="M313" s="166" t="str">
        <f>VLOOKUP(LEFT(RIGHT(B313,5),4),物品!B:CU,20,FALSE)</f>
        <v>ReplaceableTextures\\CommandButtons\\BTNRV02.blp</v>
      </c>
      <c r="N313" s="185" t="s">
        <v>83</v>
      </c>
      <c r="O313" s="166" t="s">
        <v>98</v>
      </c>
      <c r="P313" s="27">
        <v>2</v>
      </c>
      <c r="Q313" s="27">
        <v>2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27" t="s">
        <v>88</v>
      </c>
      <c r="X313" s="27">
        <v>0</v>
      </c>
      <c r="Y313" s="185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>
        <v>1</v>
      </c>
      <c r="AJ313" s="27"/>
      <c r="AK313" s="27">
        <v>1</v>
      </c>
      <c r="AL313" s="27">
        <v>1</v>
      </c>
      <c r="AM313" s="185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物品!B315</f>
        <v>IV03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兑换-|CffFFD24D炽星魔盒|r</v>
      </c>
      <c r="I314" s="27" t="str">
        <f>VLOOKUP(B314,物品!B:CV,99,FALSE)</f>
        <v>需求：|cff00ff0050|r 狂欢积分|n|n开启后获得|Cffffd24d随机奖励|r。|n|n|cffff0000每人每局最多只能兑换一次。|r</v>
      </c>
      <c r="J314" s="165" t="str">
        <f t="shared" ref="J314" si="166">H314</f>
        <v>兑换-|CffFFD24D炽星魔盒|r</v>
      </c>
      <c r="K314" s="165" t="str">
        <f t="shared" ref="K314" si="167">I314</f>
        <v>需求：|cff00ff0050|r 狂欢积分|n|n开启后获得|Cffffd24d随机奖励|r。|n|n|cffff0000每人每局最多只能兑换一次。|r</v>
      </c>
      <c r="L314" s="27"/>
      <c r="M314" s="166" t="str">
        <f>VLOOKUP(LEFT(RIGHT(B314,5),4),物品!B:CU,20,FALSE)</f>
        <v>ReplaceableTextures\\CommandButtons\\BTNI014.blp</v>
      </c>
      <c r="N314" s="185" t="s">
        <v>83</v>
      </c>
      <c r="O314" s="166" t="s">
        <v>98</v>
      </c>
      <c r="P314" s="27">
        <v>0</v>
      </c>
      <c r="Q314" s="27">
        <v>2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27" t="s">
        <v>88</v>
      </c>
      <c r="X314" s="27">
        <v>0</v>
      </c>
      <c r="Y314" s="185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>
        <v>1</v>
      </c>
      <c r="AJ314" s="27"/>
      <c r="AK314" s="27">
        <v>1</v>
      </c>
      <c r="AL314" s="27">
        <v>1</v>
      </c>
      <c r="AM314" s="185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物品!B316</f>
        <v>IV04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兑换-五月狂欢节</v>
      </c>
      <c r="I315" s="27" t="str">
        <f>VLOOKUP(B315,物品!B:CV,99,FALSE)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15" s="165" t="str">
        <f t="shared" ref="J315" si="168">H315</f>
        <v>兑换-五月狂欢节</v>
      </c>
      <c r="K315" s="165" t="str">
        <f t="shared" ref="K315" si="169">I315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15" s="27"/>
      <c r="M315" s="166" t="str">
        <f>VLOOKUP(LEFT(RIGHT(B315,5),4),物品!B:CU,20,FALSE)</f>
        <v>ReplaceableTextures\\CommandButtons\\BTNRY4S.BLP</v>
      </c>
      <c r="N315" s="185" t="s">
        <v>83</v>
      </c>
      <c r="O315" s="166" t="s">
        <v>98</v>
      </c>
      <c r="P315" s="27">
        <v>3</v>
      </c>
      <c r="Q315" s="27">
        <v>2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27" t="s">
        <v>88</v>
      </c>
      <c r="X315" s="27">
        <v>0</v>
      </c>
      <c r="Y315" s="185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>
        <v>1</v>
      </c>
      <c r="AJ315" s="27"/>
      <c r="AK315" s="27">
        <v>1</v>
      </c>
      <c r="AL315" s="27">
        <v>1</v>
      </c>
      <c r="AM315" s="185" t="s">
        <v>83</v>
      </c>
      <c r="AN315" s="27">
        <v>1</v>
      </c>
      <c r="AO315" s="27">
        <v>1</v>
      </c>
      <c r="AP315" s="27">
        <v>1</v>
      </c>
    </row>
    <row r="316" spans="1:42" ht="15">
      <c r="A316" s="163"/>
      <c r="B316" s="27" t="str">
        <f>物品!B317</f>
        <v>IF01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|CffFFD24D打神鞭|r</v>
      </c>
      <c r="I316" s="27">
        <f>VLOOKUP(B316,物品!B:CV,99,FALSE)</f>
        <v>0</v>
      </c>
      <c r="J316" s="165" t="str">
        <f t="shared" ref="J316" si="170">H316</f>
        <v>|CffFFD24D打神鞭|r</v>
      </c>
      <c r="K316" s="165">
        <f t="shared" ref="K316" si="171">I316</f>
        <v>0</v>
      </c>
      <c r="L316" s="27"/>
      <c r="M316" s="166" t="str">
        <f>VLOOKUP(LEFT(RIGHT(B316,5),4),物品!B:CU,20,FALSE)</f>
        <v>ReplaceableTextures\\CommandButtons\\BTNFB01.BLP</v>
      </c>
      <c r="N316" s="185" t="s">
        <v>83</v>
      </c>
      <c r="O316" s="166" t="s">
        <v>98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167" t="s">
        <v>103</v>
      </c>
      <c r="X316" s="27">
        <v>0</v>
      </c>
      <c r="Y316" s="185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>
        <v>0</v>
      </c>
      <c r="AJ316" s="27"/>
      <c r="AK316" s="27">
        <v>0</v>
      </c>
      <c r="AL316" s="27">
        <v>0</v>
      </c>
      <c r="AM316" s="185" t="s">
        <v>83</v>
      </c>
      <c r="AN316" s="27">
        <v>0</v>
      </c>
      <c r="AO316" s="27">
        <v>0</v>
      </c>
      <c r="AP316" s="27">
        <v>0</v>
      </c>
    </row>
    <row r="317" spans="1:42" ht="15">
      <c r="A317" s="163"/>
      <c r="B317" s="27" t="str">
        <f>物品!B318</f>
        <v>IF02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|Cff00FF7F中央戊己旗|r</v>
      </c>
      <c r="I317" s="27">
        <f>VLOOKUP(B317,物品!B:CV,99,FALSE)</f>
        <v>0</v>
      </c>
      <c r="J317" s="165" t="str">
        <f t="shared" ref="J317:J342" si="172">H317</f>
        <v>|Cff00FF7F中央戊己旗|r</v>
      </c>
      <c r="K317" s="165">
        <f t="shared" ref="K317:K342" si="173">I317</f>
        <v>0</v>
      </c>
      <c r="L317" s="27"/>
      <c r="M317" s="166" t="str">
        <f>VLOOKUP(LEFT(RIGHT(B317,5),4),物品!B:CU,20,FALSE)</f>
        <v>ReplaceableTextures\\CommandButtons\\BTNFB02.BLP</v>
      </c>
      <c r="N317" s="185" t="s">
        <v>83</v>
      </c>
      <c r="O317" s="166" t="s">
        <v>98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167" t="s">
        <v>103</v>
      </c>
      <c r="X317" s="27">
        <v>0</v>
      </c>
      <c r="Y317" s="185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>
        <v>0</v>
      </c>
      <c r="AJ317" s="27"/>
      <c r="AK317" s="27">
        <v>0</v>
      </c>
      <c r="AL317" s="27">
        <v>0</v>
      </c>
      <c r="AM317" s="185" t="s">
        <v>83</v>
      </c>
      <c r="AN317" s="27">
        <v>0</v>
      </c>
      <c r="AO317" s="27">
        <v>0</v>
      </c>
      <c r="AP317" s="27">
        <v>0</v>
      </c>
    </row>
    <row r="318" spans="1:42" ht="15">
      <c r="A318" s="163"/>
      <c r="B318" s="27" t="str">
        <f>物品!B319</f>
        <v>IF03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|CffFFD24D四不像|r</v>
      </c>
      <c r="I318" s="27">
        <f>VLOOKUP(B318,物品!B:CV,99,FALSE)</f>
        <v>0</v>
      </c>
      <c r="J318" s="165" t="str">
        <f t="shared" si="172"/>
        <v>|CffFFD24D四不像|r</v>
      </c>
      <c r="K318" s="165">
        <f t="shared" si="173"/>
        <v>0</v>
      </c>
      <c r="L318" s="27"/>
      <c r="M318" s="166" t="str">
        <f>VLOOKUP(LEFT(RIGHT(B318,5),4),物品!B:CU,20,FALSE)</f>
        <v>ReplaceableTextures\\CommandButtons\\BTNFB03.BLP</v>
      </c>
      <c r="N318" s="185" t="s">
        <v>83</v>
      </c>
      <c r="O318" s="166" t="s">
        <v>98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167" t="s">
        <v>103</v>
      </c>
      <c r="X318" s="27">
        <v>0</v>
      </c>
      <c r="Y318" s="185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>
        <v>0</v>
      </c>
      <c r="AJ318" s="27"/>
      <c r="AK318" s="27">
        <v>0</v>
      </c>
      <c r="AL318" s="27">
        <v>0</v>
      </c>
      <c r="AM318" s="185" t="s">
        <v>83</v>
      </c>
      <c r="AN318" s="27">
        <v>0</v>
      </c>
      <c r="AO318" s="27">
        <v>0</v>
      </c>
      <c r="AP318" s="27">
        <v>0</v>
      </c>
    </row>
    <row r="319" spans="1:42" ht="15">
      <c r="A319" s="163"/>
      <c r="B319" s="27" t="str">
        <f>物品!B320</f>
        <v>IF04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|Cff00BFFF三尖两刃刀|r</v>
      </c>
      <c r="I319" s="27">
        <f>VLOOKUP(B319,物品!B:CV,99,FALSE)</f>
        <v>0</v>
      </c>
      <c r="J319" s="165" t="str">
        <f t="shared" si="172"/>
        <v>|Cff00BFFF三尖两刃刀|r</v>
      </c>
      <c r="K319" s="165">
        <f t="shared" si="173"/>
        <v>0</v>
      </c>
      <c r="L319" s="27"/>
      <c r="M319" s="166" t="str">
        <f>VLOOKUP(LEFT(RIGHT(B319,5),4),物品!B:CU,20,FALSE)</f>
        <v>ReplaceableTextures\\CommandButtons\\BTNFB04.BLP</v>
      </c>
      <c r="N319" s="185" t="s">
        <v>83</v>
      </c>
      <c r="O319" s="166" t="s">
        <v>98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167" t="s">
        <v>103</v>
      </c>
      <c r="X319" s="27">
        <v>0</v>
      </c>
      <c r="Y319" s="185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>
        <v>0</v>
      </c>
      <c r="AJ319" s="27"/>
      <c r="AK319" s="27">
        <v>0</v>
      </c>
      <c r="AL319" s="27">
        <v>0</v>
      </c>
      <c r="AM319" s="185" t="s">
        <v>83</v>
      </c>
      <c r="AN319" s="27">
        <v>0</v>
      </c>
      <c r="AO319" s="27">
        <v>0</v>
      </c>
      <c r="AP319" s="27">
        <v>0</v>
      </c>
    </row>
    <row r="320" spans="1:42" ht="15">
      <c r="A320" s="163"/>
      <c r="B320" s="27" t="str">
        <f>物品!B321</f>
        <v>IF05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|Cff00BFFF八爪龙纹黄袍|r</v>
      </c>
      <c r="I320" s="27">
        <f>VLOOKUP(B320,物品!B:CV,99,FALSE)</f>
        <v>0</v>
      </c>
      <c r="J320" s="165" t="str">
        <f t="shared" si="172"/>
        <v>|Cff00BFFF八爪龙纹黄袍|r</v>
      </c>
      <c r="K320" s="165">
        <f t="shared" si="173"/>
        <v>0</v>
      </c>
      <c r="L320" s="27"/>
      <c r="M320" s="166" t="str">
        <f>VLOOKUP(LEFT(RIGHT(B320,5),4),物品!B:CU,20,FALSE)</f>
        <v>ReplaceableTextures\\CommandButtons\\BTNFB05.BLP</v>
      </c>
      <c r="N320" s="185" t="s">
        <v>83</v>
      </c>
      <c r="O320" s="166" t="s">
        <v>98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167" t="s">
        <v>103</v>
      </c>
      <c r="X320" s="27">
        <v>0</v>
      </c>
      <c r="Y320" s="185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>
        <v>0</v>
      </c>
      <c r="AJ320" s="27"/>
      <c r="AK320" s="27">
        <v>0</v>
      </c>
      <c r="AL320" s="27">
        <v>0</v>
      </c>
      <c r="AM320" s="185" t="s">
        <v>83</v>
      </c>
      <c r="AN320" s="27">
        <v>0</v>
      </c>
      <c r="AO320" s="27">
        <v>0</v>
      </c>
      <c r="AP320" s="27">
        <v>0</v>
      </c>
    </row>
    <row r="321" spans="1:42" ht="15">
      <c r="A321" s="163"/>
      <c r="B321" s="27" t="str">
        <f>物品!B322</f>
        <v>IF06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|Cff00BFFF捆仙绳|r</v>
      </c>
      <c r="I321" s="27">
        <f>VLOOKUP(B321,物品!B:CV,99,FALSE)</f>
        <v>0</v>
      </c>
      <c r="J321" s="165" t="str">
        <f t="shared" si="172"/>
        <v>|Cff00BFFF捆仙绳|r</v>
      </c>
      <c r="K321" s="165">
        <f t="shared" si="173"/>
        <v>0</v>
      </c>
      <c r="L321" s="27"/>
      <c r="M321" s="166" t="str">
        <f>VLOOKUP(LEFT(RIGHT(B321,5),4),物品!B:CU,20,FALSE)</f>
        <v>ReplaceableTextures\\CommandButtons\\BTNFB06.BLP</v>
      </c>
      <c r="N321" s="185" t="s">
        <v>83</v>
      </c>
      <c r="O321" s="166" t="s">
        <v>98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167" t="s">
        <v>103</v>
      </c>
      <c r="X321" s="27">
        <v>0</v>
      </c>
      <c r="Y321" s="185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>
        <v>0</v>
      </c>
      <c r="AJ321" s="27"/>
      <c r="AK321" s="27">
        <v>0</v>
      </c>
      <c r="AL321" s="27">
        <v>0</v>
      </c>
      <c r="AM321" s="185" t="s">
        <v>83</v>
      </c>
      <c r="AN321" s="27">
        <v>0</v>
      </c>
      <c r="AO321" s="27">
        <v>0</v>
      </c>
      <c r="AP321" s="27">
        <v>0</v>
      </c>
    </row>
    <row r="322" spans="1:42" ht="15">
      <c r="A322" s="163"/>
      <c r="B322" s="27" t="str">
        <f>物品!B323</f>
        <v>IF07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|CffFFD24D哮天犬|r</v>
      </c>
      <c r="I322" s="27">
        <f>VLOOKUP(B322,物品!B:CV,99,FALSE)</f>
        <v>0</v>
      </c>
      <c r="J322" s="165" t="str">
        <f t="shared" si="172"/>
        <v>|CffFFD24D哮天犬|r</v>
      </c>
      <c r="K322" s="165">
        <f t="shared" si="173"/>
        <v>0</v>
      </c>
      <c r="L322" s="27"/>
      <c r="M322" s="166" t="str">
        <f>VLOOKUP(LEFT(RIGHT(B322,5),4),物品!B:CU,20,FALSE)</f>
        <v>ReplaceableTextures\\CommandButtons\\BTNFB07.BLP</v>
      </c>
      <c r="N322" s="185" t="s">
        <v>83</v>
      </c>
      <c r="O322" s="166" t="s">
        <v>98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167" t="s">
        <v>103</v>
      </c>
      <c r="X322" s="27">
        <v>0</v>
      </c>
      <c r="Y322" s="185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>
        <v>0</v>
      </c>
      <c r="AJ322" s="27"/>
      <c r="AK322" s="27">
        <v>0</v>
      </c>
      <c r="AL322" s="27">
        <v>0</v>
      </c>
      <c r="AM322" s="185" t="s">
        <v>83</v>
      </c>
      <c r="AN322" s="27">
        <v>0</v>
      </c>
      <c r="AO322" s="27">
        <v>0</v>
      </c>
      <c r="AP322" s="27">
        <v>0</v>
      </c>
    </row>
    <row r="323" spans="1:42" ht="15">
      <c r="A323" s="163"/>
      <c r="B323" s="27" t="str">
        <f>物品!B324</f>
        <v>IF08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|CffFFD24D乾坤弓|r</v>
      </c>
      <c r="I323" s="27">
        <f>VLOOKUP(B323,物品!B:CV,99,FALSE)</f>
        <v>0</v>
      </c>
      <c r="J323" s="165" t="str">
        <f t="shared" si="172"/>
        <v>|CffFFD24D乾坤弓|r</v>
      </c>
      <c r="K323" s="165">
        <f t="shared" si="173"/>
        <v>0</v>
      </c>
      <c r="L323" s="27"/>
      <c r="M323" s="166" t="str">
        <f>VLOOKUP(LEFT(RIGHT(B323,5),4),物品!B:CU,20,FALSE)</f>
        <v>ReplaceableTextures\\CommandButtons\\BTNFB08.BLP</v>
      </c>
      <c r="N323" s="185" t="s">
        <v>83</v>
      </c>
      <c r="O323" s="166" t="s">
        <v>98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167" t="s">
        <v>103</v>
      </c>
      <c r="X323" s="27">
        <v>0</v>
      </c>
      <c r="Y323" s="185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>
        <v>0</v>
      </c>
      <c r="AJ323" s="27"/>
      <c r="AK323" s="27">
        <v>0</v>
      </c>
      <c r="AL323" s="27">
        <v>0</v>
      </c>
      <c r="AM323" s="185" t="s">
        <v>83</v>
      </c>
      <c r="AN323" s="27">
        <v>0</v>
      </c>
      <c r="AO323" s="27">
        <v>0</v>
      </c>
      <c r="AP323" s="27">
        <v>0</v>
      </c>
    </row>
    <row r="324" spans="1:42" ht="15">
      <c r="A324" s="163"/>
      <c r="B324" s="27" t="str">
        <f>物品!B325</f>
        <v>IF09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|Cff00BFFF震天箭|r</v>
      </c>
      <c r="I324" s="27">
        <f>VLOOKUP(B324,物品!B:CV,99,FALSE)</f>
        <v>0</v>
      </c>
      <c r="J324" s="165" t="str">
        <f t="shared" si="172"/>
        <v>|Cff00BFFF震天箭|r</v>
      </c>
      <c r="K324" s="165">
        <f t="shared" si="173"/>
        <v>0</v>
      </c>
      <c r="L324" s="27"/>
      <c r="M324" s="166" t="str">
        <f>VLOOKUP(LEFT(RIGHT(B324,5),4),物品!B:CU,20,FALSE)</f>
        <v>ReplaceableTextures\\CommandButtons\\BTNFB09.BLP</v>
      </c>
      <c r="N324" s="185" t="s">
        <v>83</v>
      </c>
      <c r="O324" s="166" t="s">
        <v>98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167" t="s">
        <v>103</v>
      </c>
      <c r="X324" s="27">
        <v>0</v>
      </c>
      <c r="Y324" s="185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>
        <v>0</v>
      </c>
      <c r="AJ324" s="27"/>
      <c r="AK324" s="27">
        <v>0</v>
      </c>
      <c r="AL324" s="27">
        <v>0</v>
      </c>
      <c r="AM324" s="185" t="s">
        <v>83</v>
      </c>
      <c r="AN324" s="27">
        <v>0</v>
      </c>
      <c r="AO324" s="27">
        <v>0</v>
      </c>
      <c r="AP324" s="27">
        <v>0</v>
      </c>
    </row>
    <row r="325" spans="1:42" ht="15">
      <c r="A325" s="163"/>
      <c r="B325" s="27" t="str">
        <f>物品!B326</f>
        <v>IF10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|CffFF0000玲珑黄金塔|r</v>
      </c>
      <c r="I325" s="27">
        <f>VLOOKUP(B325,物品!B:CV,99,FALSE)</f>
        <v>0</v>
      </c>
      <c r="J325" s="165" t="str">
        <f t="shared" si="172"/>
        <v>|CffFF0000玲珑黄金塔|r</v>
      </c>
      <c r="K325" s="165">
        <f t="shared" si="173"/>
        <v>0</v>
      </c>
      <c r="L325" s="27"/>
      <c r="M325" s="166" t="str">
        <f>VLOOKUP(LEFT(RIGHT(B325,5),4),物品!B:CU,20,FALSE)</f>
        <v>ReplaceableTextures\\CommandButtons\\BTNFB10.BLP</v>
      </c>
      <c r="N325" s="185" t="s">
        <v>83</v>
      </c>
      <c r="O325" s="166" t="s">
        <v>98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167" t="s">
        <v>103</v>
      </c>
      <c r="X325" s="27">
        <v>0</v>
      </c>
      <c r="Y325" s="185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>
        <v>0</v>
      </c>
      <c r="AJ325" s="27"/>
      <c r="AK325" s="27">
        <v>0</v>
      </c>
      <c r="AL325" s="27">
        <v>0</v>
      </c>
      <c r="AM325" s="185" t="s">
        <v>83</v>
      </c>
      <c r="AN325" s="27">
        <v>0</v>
      </c>
      <c r="AO325" s="27">
        <v>0</v>
      </c>
      <c r="AP325" s="27">
        <v>0</v>
      </c>
    </row>
    <row r="326" spans="1:42" ht="15">
      <c r="A326" s="163"/>
      <c r="B326" s="27" t="str">
        <f>物品!B327</f>
        <v>IF11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|CffBF00FF火尖枪|r</v>
      </c>
      <c r="I326" s="27">
        <f>VLOOKUP(B326,物品!B:CV,99,FALSE)</f>
        <v>0</v>
      </c>
      <c r="J326" s="165" t="str">
        <f t="shared" si="172"/>
        <v>|CffBF00FF火尖枪|r</v>
      </c>
      <c r="K326" s="165">
        <f t="shared" si="173"/>
        <v>0</v>
      </c>
      <c r="L326" s="27"/>
      <c r="M326" s="166" t="str">
        <f>VLOOKUP(LEFT(RIGHT(B326,5),4),物品!B:CU,20,FALSE)</f>
        <v>ReplaceableTextures\\CommandButtons\\BTNFB11.BLP</v>
      </c>
      <c r="N326" s="185" t="s">
        <v>83</v>
      </c>
      <c r="O326" s="166" t="s">
        <v>98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167" t="s">
        <v>103</v>
      </c>
      <c r="X326" s="27">
        <v>0</v>
      </c>
      <c r="Y326" s="185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>
        <v>0</v>
      </c>
      <c r="AJ326" s="27"/>
      <c r="AK326" s="27">
        <v>0</v>
      </c>
      <c r="AL326" s="27">
        <v>0</v>
      </c>
      <c r="AM326" s="185" t="s">
        <v>83</v>
      </c>
      <c r="AN326" s="27">
        <v>0</v>
      </c>
      <c r="AO326" s="27">
        <v>0</v>
      </c>
      <c r="AP326" s="27">
        <v>0</v>
      </c>
    </row>
    <row r="327" spans="1:42" ht="15">
      <c r="A327" s="163"/>
      <c r="B327" s="27" t="str">
        <f>物品!B328</f>
        <v>IF12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|CffBF00FF乾坤圈|r</v>
      </c>
      <c r="I327" s="27">
        <f>VLOOKUP(B327,物品!B:CV,99,FALSE)</f>
        <v>0</v>
      </c>
      <c r="J327" s="165" t="str">
        <f t="shared" si="172"/>
        <v>|CffBF00FF乾坤圈|r</v>
      </c>
      <c r="K327" s="165">
        <f t="shared" si="173"/>
        <v>0</v>
      </c>
      <c r="L327" s="27"/>
      <c r="M327" s="166" t="str">
        <f>VLOOKUP(LEFT(RIGHT(B327,5),4),物品!B:CU,20,FALSE)</f>
        <v>ReplaceableTextures\\CommandButtons\\BTNFB12.BLP</v>
      </c>
      <c r="N327" s="185" t="s">
        <v>83</v>
      </c>
      <c r="O327" s="166" t="s">
        <v>98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167" t="s">
        <v>103</v>
      </c>
      <c r="X327" s="27">
        <v>0</v>
      </c>
      <c r="Y327" s="185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>
        <v>0</v>
      </c>
      <c r="AJ327" s="27"/>
      <c r="AK327" s="27">
        <v>0</v>
      </c>
      <c r="AL327" s="27">
        <v>0</v>
      </c>
      <c r="AM327" s="185" t="s">
        <v>83</v>
      </c>
      <c r="AN327" s="27">
        <v>0</v>
      </c>
      <c r="AO327" s="27">
        <v>0</v>
      </c>
      <c r="AP327" s="27">
        <v>0</v>
      </c>
    </row>
    <row r="328" spans="1:42" ht="15">
      <c r="A328" s="163"/>
      <c r="B328" s="27" t="str">
        <f>物品!B329</f>
        <v>IF13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|Cff00FF7F阴阳剑|r</v>
      </c>
      <c r="I328" s="27">
        <f>VLOOKUP(B328,物品!B:CV,99,FALSE)</f>
        <v>0</v>
      </c>
      <c r="J328" s="165" t="str">
        <f t="shared" si="172"/>
        <v>|Cff00FF7F阴阳剑|r</v>
      </c>
      <c r="K328" s="165">
        <f t="shared" si="173"/>
        <v>0</v>
      </c>
      <c r="L328" s="27"/>
      <c r="M328" s="166" t="str">
        <f>VLOOKUP(LEFT(RIGHT(B328,5),4),物品!B:CU,20,FALSE)</f>
        <v>ReplaceableTextures\\CommandButtons\\BTNFB13.BLP</v>
      </c>
      <c r="N328" s="185" t="s">
        <v>83</v>
      </c>
      <c r="O328" s="166" t="s">
        <v>98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167" t="s">
        <v>103</v>
      </c>
      <c r="X328" s="27">
        <v>0</v>
      </c>
      <c r="Y328" s="185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>
        <v>0</v>
      </c>
      <c r="AJ328" s="27"/>
      <c r="AK328" s="27">
        <v>0</v>
      </c>
      <c r="AL328" s="27">
        <v>0</v>
      </c>
      <c r="AM328" s="185" t="s">
        <v>83</v>
      </c>
      <c r="AN328" s="27">
        <v>0</v>
      </c>
      <c r="AO328" s="27">
        <v>0</v>
      </c>
      <c r="AP328" s="27">
        <v>0</v>
      </c>
    </row>
    <row r="329" spans="1:42" ht="15">
      <c r="A329" s="163"/>
      <c r="B329" s="27" t="str">
        <f>物品!B330</f>
        <v>IF14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|CffBF00FF混天绫|r</v>
      </c>
      <c r="I329" s="27">
        <f>VLOOKUP(B329,物品!B:CV,99,FALSE)</f>
        <v>0</v>
      </c>
      <c r="J329" s="165" t="str">
        <f t="shared" si="172"/>
        <v>|CffBF00FF混天绫|r</v>
      </c>
      <c r="K329" s="165">
        <f t="shared" si="173"/>
        <v>0</v>
      </c>
      <c r="L329" s="27"/>
      <c r="M329" s="166" t="str">
        <f>VLOOKUP(LEFT(RIGHT(B329,5),4),物品!B:CU,20,FALSE)</f>
        <v>ReplaceableTextures\\CommandButtons\\BTNFB14.BLP</v>
      </c>
      <c r="N329" s="185" t="s">
        <v>83</v>
      </c>
      <c r="O329" s="166" t="s">
        <v>98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167" t="s">
        <v>103</v>
      </c>
      <c r="X329" s="27">
        <v>0</v>
      </c>
      <c r="Y329" s="185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>
        <v>0</v>
      </c>
      <c r="AJ329" s="27"/>
      <c r="AK329" s="27">
        <v>0</v>
      </c>
      <c r="AL329" s="27">
        <v>0</v>
      </c>
      <c r="AM329" s="185" t="s">
        <v>83</v>
      </c>
      <c r="AN329" s="27">
        <v>0</v>
      </c>
      <c r="AO329" s="27">
        <v>0</v>
      </c>
      <c r="AP329" s="27">
        <v>0</v>
      </c>
    </row>
    <row r="330" spans="1:42" ht="15">
      <c r="A330" s="163"/>
      <c r="B330" s="27" t="str">
        <f>物品!B331</f>
        <v>IF15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|CffFFD24D九龙神火罩|r</v>
      </c>
      <c r="I330" s="27">
        <f>VLOOKUP(B330,物品!B:CV,99,FALSE)</f>
        <v>0</v>
      </c>
      <c r="J330" s="165" t="str">
        <f t="shared" si="172"/>
        <v>|CffFFD24D九龙神火罩|r</v>
      </c>
      <c r="K330" s="165">
        <f t="shared" si="173"/>
        <v>0</v>
      </c>
      <c r="L330" s="27"/>
      <c r="M330" s="166" t="str">
        <f>VLOOKUP(LEFT(RIGHT(B330,5),4),物品!B:CU,20,FALSE)</f>
        <v>ReplaceableTextures\\CommandButtons\\BTNFB15.BLP</v>
      </c>
      <c r="N330" s="185" t="s">
        <v>83</v>
      </c>
      <c r="O330" s="166" t="s">
        <v>98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167" t="s">
        <v>103</v>
      </c>
      <c r="X330" s="27">
        <v>0</v>
      </c>
      <c r="Y330" s="185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>
        <v>0</v>
      </c>
      <c r="AJ330" s="27"/>
      <c r="AK330" s="27">
        <v>0</v>
      </c>
      <c r="AL330" s="27">
        <v>0</v>
      </c>
      <c r="AM330" s="185" t="s">
        <v>83</v>
      </c>
      <c r="AN330" s="27">
        <v>0</v>
      </c>
      <c r="AO330" s="27">
        <v>0</v>
      </c>
      <c r="AP330" s="27">
        <v>0</v>
      </c>
    </row>
    <row r="331" spans="1:42" ht="15">
      <c r="A331" s="163"/>
      <c r="B331" s="27" t="str">
        <f>物品!B332</f>
        <v>IF16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|CffFFD24D风火轮|r</v>
      </c>
      <c r="I331" s="27">
        <f>VLOOKUP(B331,物品!B:CV,99,FALSE)</f>
        <v>0</v>
      </c>
      <c r="J331" s="165" t="str">
        <f t="shared" si="172"/>
        <v>|CffFFD24D风火轮|r</v>
      </c>
      <c r="K331" s="165">
        <f t="shared" si="173"/>
        <v>0</v>
      </c>
      <c r="L331" s="27"/>
      <c r="M331" s="166" t="str">
        <f>VLOOKUP(LEFT(RIGHT(B331,5),4),物品!B:CU,20,FALSE)</f>
        <v>ReplaceableTextures\\CommandButtons\\BTNFB16.BLP</v>
      </c>
      <c r="N331" s="185" t="s">
        <v>83</v>
      </c>
      <c r="O331" s="166" t="s">
        <v>98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167" t="s">
        <v>103</v>
      </c>
      <c r="X331" s="27">
        <v>0</v>
      </c>
      <c r="Y331" s="185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>
        <v>0</v>
      </c>
      <c r="AJ331" s="27"/>
      <c r="AK331" s="27">
        <v>0</v>
      </c>
      <c r="AL331" s="27">
        <v>0</v>
      </c>
      <c r="AM331" s="185" t="s">
        <v>83</v>
      </c>
      <c r="AN331" s="27">
        <v>0</v>
      </c>
      <c r="AO331" s="27">
        <v>0</v>
      </c>
      <c r="AP331" s="27">
        <v>0</v>
      </c>
    </row>
    <row r="332" spans="1:42" ht="15">
      <c r="A332" s="163"/>
      <c r="B332" s="27" t="str">
        <f>物品!B333</f>
        <v>IF17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|CffBF00FF八棱双银锤|r</v>
      </c>
      <c r="I332" s="27">
        <f>VLOOKUP(B332,物品!B:CV,99,FALSE)</f>
        <v>0</v>
      </c>
      <c r="J332" s="165" t="str">
        <f t="shared" si="172"/>
        <v>|CffBF00FF八棱双银锤|r</v>
      </c>
      <c r="K332" s="165">
        <f t="shared" si="173"/>
        <v>0</v>
      </c>
      <c r="L332" s="27"/>
      <c r="M332" s="166" t="str">
        <f>VLOOKUP(LEFT(RIGHT(B332,5),4),物品!B:CU,20,FALSE)</f>
        <v>ReplaceableTextures\\CommandButtons\\BTNFB17.BLP</v>
      </c>
      <c r="N332" s="185" t="s">
        <v>83</v>
      </c>
      <c r="O332" s="166" t="s">
        <v>98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167" t="s">
        <v>103</v>
      </c>
      <c r="X332" s="27">
        <v>0</v>
      </c>
      <c r="Y332" s="185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>
        <v>0</v>
      </c>
      <c r="AJ332" s="27"/>
      <c r="AK332" s="27">
        <v>0</v>
      </c>
      <c r="AL332" s="27">
        <v>0</v>
      </c>
      <c r="AM332" s="185" t="s">
        <v>83</v>
      </c>
      <c r="AN332" s="27">
        <v>0</v>
      </c>
      <c r="AO332" s="27">
        <v>0</v>
      </c>
      <c r="AP332" s="27">
        <v>0</v>
      </c>
    </row>
    <row r="333" spans="1:42" ht="15">
      <c r="A333" s="163"/>
      <c r="B333" s="27" t="str">
        <f>物品!B334</f>
        <v>IF18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|CffBF00FF莫邪宝剑|r</v>
      </c>
      <c r="I333" s="27">
        <f>VLOOKUP(B333,物品!B:CV,99,FALSE)</f>
        <v>0</v>
      </c>
      <c r="J333" s="165" t="str">
        <f t="shared" si="172"/>
        <v>|CffBF00FF莫邪宝剑|r</v>
      </c>
      <c r="K333" s="165">
        <f t="shared" si="173"/>
        <v>0</v>
      </c>
      <c r="L333" s="27"/>
      <c r="M333" s="166" t="str">
        <f>VLOOKUP(LEFT(RIGHT(B333,5),4),物品!B:CU,20,FALSE)</f>
        <v>ReplaceableTextures\\CommandButtons\\BTNFB18.BLP</v>
      </c>
      <c r="N333" s="185" t="s">
        <v>83</v>
      </c>
      <c r="O333" s="166" t="s">
        <v>98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167" t="s">
        <v>103</v>
      </c>
      <c r="X333" s="27">
        <v>0</v>
      </c>
      <c r="Y333" s="185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>
        <v>0</v>
      </c>
      <c r="AJ333" s="27"/>
      <c r="AK333" s="27">
        <v>0</v>
      </c>
      <c r="AL333" s="27">
        <v>0</v>
      </c>
      <c r="AM333" s="185" t="s">
        <v>83</v>
      </c>
      <c r="AN333" s="27">
        <v>0</v>
      </c>
      <c r="AO333" s="27">
        <v>0</v>
      </c>
      <c r="AP333" s="27">
        <v>0</v>
      </c>
    </row>
    <row r="334" spans="1:42" ht="15">
      <c r="A334" s="163"/>
      <c r="B334" s="27" t="str">
        <f>物品!B335</f>
        <v>IF19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|Cff00FF7F火龙标|r</v>
      </c>
      <c r="I334" s="27">
        <f>VLOOKUP(B334,物品!B:CV,99,FALSE)</f>
        <v>0</v>
      </c>
      <c r="J334" s="165" t="str">
        <f t="shared" si="172"/>
        <v>|Cff00FF7F火龙标|r</v>
      </c>
      <c r="K334" s="165">
        <f t="shared" si="173"/>
        <v>0</v>
      </c>
      <c r="L334" s="27"/>
      <c r="M334" s="166" t="str">
        <f>VLOOKUP(LEFT(RIGHT(B334,5),4),物品!B:CU,20,FALSE)</f>
        <v>ReplaceableTextures\\CommandButtons\\BTNFB19.BLP</v>
      </c>
      <c r="N334" s="185" t="s">
        <v>83</v>
      </c>
      <c r="O334" s="166" t="s">
        <v>98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167" t="s">
        <v>103</v>
      </c>
      <c r="X334" s="27">
        <v>0</v>
      </c>
      <c r="Y334" s="185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>
        <v>0</v>
      </c>
      <c r="AJ334" s="27"/>
      <c r="AK334" s="27">
        <v>0</v>
      </c>
      <c r="AL334" s="27">
        <v>0</v>
      </c>
      <c r="AM334" s="185" t="s">
        <v>83</v>
      </c>
      <c r="AN334" s="27">
        <v>0</v>
      </c>
      <c r="AO334" s="27">
        <v>0</v>
      </c>
      <c r="AP334" s="27">
        <v>0</v>
      </c>
    </row>
    <row r="335" spans="1:42" ht="15">
      <c r="A335" s="163"/>
      <c r="B335" s="27" t="str">
        <f>物品!B336</f>
        <v>IF20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|CffFFD24D攒心钉|r</v>
      </c>
      <c r="I335" s="27">
        <f>VLOOKUP(B335,物品!B:CV,99,FALSE)</f>
        <v>0</v>
      </c>
      <c r="J335" s="165" t="str">
        <f t="shared" si="172"/>
        <v>|CffFFD24D攒心钉|r</v>
      </c>
      <c r="K335" s="165">
        <f t="shared" si="173"/>
        <v>0</v>
      </c>
      <c r="L335" s="27"/>
      <c r="M335" s="166" t="str">
        <f>VLOOKUP(LEFT(RIGHT(B335,5),4),物品!B:CU,20,FALSE)</f>
        <v>ReplaceableTextures\\CommandButtons\\BTNFB20.BLP</v>
      </c>
      <c r="N335" s="185" t="s">
        <v>83</v>
      </c>
      <c r="O335" s="166" t="s">
        <v>98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167" t="s">
        <v>103</v>
      </c>
      <c r="X335" s="27">
        <v>0</v>
      </c>
      <c r="Y335" s="185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>
        <v>0</v>
      </c>
      <c r="AJ335" s="27"/>
      <c r="AK335" s="27">
        <v>0</v>
      </c>
      <c r="AL335" s="27">
        <v>0</v>
      </c>
      <c r="AM335" s="185" t="s">
        <v>83</v>
      </c>
      <c r="AN335" s="27">
        <v>0</v>
      </c>
      <c r="AO335" s="27">
        <v>0</v>
      </c>
      <c r="AP335" s="27">
        <v>0</v>
      </c>
    </row>
    <row r="336" spans="1:42" ht="15">
      <c r="A336" s="163"/>
      <c r="B336" s="27" t="str">
        <f>物品!B337</f>
        <v>IF21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|CffBF00FF玉麒麟|r</v>
      </c>
      <c r="I336" s="27">
        <f>VLOOKUP(B336,物品!B:CV,99,FALSE)</f>
        <v>0</v>
      </c>
      <c r="J336" s="165" t="str">
        <f t="shared" si="172"/>
        <v>|CffBF00FF玉麒麟|r</v>
      </c>
      <c r="K336" s="165">
        <f t="shared" si="173"/>
        <v>0</v>
      </c>
      <c r="L336" s="27"/>
      <c r="M336" s="166" t="str">
        <f>VLOOKUP(LEFT(RIGHT(B336,5),4),物品!B:CU,20,FALSE)</f>
        <v>ReplaceableTextures\\CommandButtons\\BTNFB21.BLP</v>
      </c>
      <c r="N336" s="185" t="s">
        <v>83</v>
      </c>
      <c r="O336" s="166" t="s">
        <v>98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167" t="s">
        <v>103</v>
      </c>
      <c r="X336" s="27">
        <v>0</v>
      </c>
      <c r="Y336" s="185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>
        <v>0</v>
      </c>
      <c r="AJ336" s="27"/>
      <c r="AK336" s="27">
        <v>0</v>
      </c>
      <c r="AL336" s="27">
        <v>0</v>
      </c>
      <c r="AM336" s="185" t="s">
        <v>83</v>
      </c>
      <c r="AN336" s="27">
        <v>0</v>
      </c>
      <c r="AO336" s="27">
        <v>0</v>
      </c>
      <c r="AP336" s="27">
        <v>0</v>
      </c>
    </row>
    <row r="337" spans="1:42" ht="15">
      <c r="A337" s="163"/>
      <c r="B337" s="27" t="str">
        <f>物品!B338</f>
        <v>IF22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|CffBF00FF方天画戟|r</v>
      </c>
      <c r="I337" s="27">
        <f>VLOOKUP(B337,物品!B:CV,99,FALSE)</f>
        <v>0</v>
      </c>
      <c r="J337" s="165" t="str">
        <f t="shared" si="172"/>
        <v>|CffBF00FF方天画戟|r</v>
      </c>
      <c r="K337" s="165">
        <f t="shared" si="173"/>
        <v>0</v>
      </c>
      <c r="L337" s="27"/>
      <c r="M337" s="166" t="str">
        <f>VLOOKUP(LEFT(RIGHT(B337,5),4),物品!B:CU,20,FALSE)</f>
        <v>ReplaceableTextures\\CommandButtons\\BTNFB22.BLP</v>
      </c>
      <c r="N337" s="185" t="s">
        <v>83</v>
      </c>
      <c r="O337" s="166" t="s">
        <v>98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167" t="s">
        <v>103</v>
      </c>
      <c r="X337" s="27">
        <v>0</v>
      </c>
      <c r="Y337" s="185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>
        <v>0</v>
      </c>
      <c r="AJ337" s="27"/>
      <c r="AK337" s="27">
        <v>0</v>
      </c>
      <c r="AL337" s="27">
        <v>0</v>
      </c>
      <c r="AM337" s="185" t="s">
        <v>83</v>
      </c>
      <c r="AN337" s="27">
        <v>0</v>
      </c>
      <c r="AO337" s="27">
        <v>0</v>
      </c>
      <c r="AP337" s="27">
        <v>0</v>
      </c>
    </row>
    <row r="338" spans="1:42" ht="15">
      <c r="A338" s="163"/>
      <c r="B338" s="27" t="str">
        <f>物品!B339</f>
        <v>IF23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|CffFFD24D落魂钟|r</v>
      </c>
      <c r="I338" s="27">
        <f>VLOOKUP(B338,物品!B:CV,99,FALSE)</f>
        <v>0</v>
      </c>
      <c r="J338" s="165" t="str">
        <f t="shared" si="172"/>
        <v>|CffFFD24D落魂钟|r</v>
      </c>
      <c r="K338" s="165">
        <f t="shared" si="173"/>
        <v>0</v>
      </c>
      <c r="L338" s="27"/>
      <c r="M338" s="166" t="str">
        <f>VLOOKUP(LEFT(RIGHT(B338,5),4),物品!B:CU,20,FALSE)</f>
        <v>ReplaceableTextures\\CommandButtons\\BTNFB23.BLP</v>
      </c>
      <c r="N338" s="185" t="s">
        <v>83</v>
      </c>
      <c r="O338" s="166" t="s">
        <v>98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167" t="s">
        <v>103</v>
      </c>
      <c r="X338" s="27">
        <v>0</v>
      </c>
      <c r="Y338" s="185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>
        <v>0</v>
      </c>
      <c r="AJ338" s="27"/>
      <c r="AK338" s="27">
        <v>0</v>
      </c>
      <c r="AL338" s="27">
        <v>0</v>
      </c>
      <c r="AM338" s="185" t="s">
        <v>83</v>
      </c>
      <c r="AN338" s="27">
        <v>0</v>
      </c>
      <c r="AO338" s="27">
        <v>0</v>
      </c>
      <c r="AP338" s="27">
        <v>0</v>
      </c>
    </row>
    <row r="339" spans="1:42" ht="15">
      <c r="A339" s="163"/>
      <c r="B339" s="27" t="str">
        <f>物品!B340</f>
        <v>IF24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|Cff00BFFF扫霞衣|r</v>
      </c>
      <c r="I339" s="27">
        <f>VLOOKUP(B339,物品!B:CV,99,FALSE)</f>
        <v>0</v>
      </c>
      <c r="J339" s="165" t="str">
        <f t="shared" si="172"/>
        <v>|Cff00BFFF扫霞衣|r</v>
      </c>
      <c r="K339" s="165">
        <f t="shared" si="173"/>
        <v>0</v>
      </c>
      <c r="L339" s="27"/>
      <c r="M339" s="166" t="str">
        <f>VLOOKUP(LEFT(RIGHT(B339,5),4),物品!B:CU,20,FALSE)</f>
        <v>ReplaceableTextures\\CommandButtons\\BTNFB24.BLP</v>
      </c>
      <c r="N339" s="185" t="s">
        <v>83</v>
      </c>
      <c r="O339" s="166" t="s">
        <v>98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167" t="s">
        <v>103</v>
      </c>
      <c r="X339" s="27">
        <v>0</v>
      </c>
      <c r="Y339" s="185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>
        <v>0</v>
      </c>
      <c r="AJ339" s="27"/>
      <c r="AK339" s="27">
        <v>0</v>
      </c>
      <c r="AL339" s="27">
        <v>0</v>
      </c>
      <c r="AM339" s="185" t="s">
        <v>83</v>
      </c>
      <c r="AN339" s="27">
        <v>0</v>
      </c>
      <c r="AO339" s="27">
        <v>0</v>
      </c>
      <c r="AP339" s="27">
        <v>0</v>
      </c>
    </row>
    <row r="340" spans="1:42" ht="15">
      <c r="A340" s="163"/>
      <c r="B340" s="27" t="str">
        <f>物品!B341</f>
        <v>IF25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|CffFFD24D翻天印|r</v>
      </c>
      <c r="I340" s="27">
        <f>VLOOKUP(B340,物品!B:CV,99,FALSE)</f>
        <v>0</v>
      </c>
      <c r="J340" s="165" t="str">
        <f t="shared" si="172"/>
        <v>|CffFFD24D翻天印|r</v>
      </c>
      <c r="K340" s="165">
        <f t="shared" si="173"/>
        <v>0</v>
      </c>
      <c r="L340" s="27"/>
      <c r="M340" s="166" t="str">
        <f>VLOOKUP(LEFT(RIGHT(B340,5),4),物品!B:CU,20,FALSE)</f>
        <v>ReplaceableTextures\\CommandButtons\\BTNFB25.BLP</v>
      </c>
      <c r="N340" s="185" t="s">
        <v>83</v>
      </c>
      <c r="O340" s="166" t="s">
        <v>98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167" t="s">
        <v>103</v>
      </c>
      <c r="X340" s="27">
        <v>0</v>
      </c>
      <c r="Y340" s="185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>
        <v>0</v>
      </c>
      <c r="AJ340" s="27"/>
      <c r="AK340" s="27">
        <v>0</v>
      </c>
      <c r="AL340" s="27">
        <v>0</v>
      </c>
      <c r="AM340" s="185" t="s">
        <v>83</v>
      </c>
      <c r="AN340" s="27">
        <v>0</v>
      </c>
      <c r="AO340" s="27">
        <v>0</v>
      </c>
      <c r="AP340" s="27">
        <v>0</v>
      </c>
    </row>
    <row r="341" spans="1:42" ht="15">
      <c r="A341" s="163"/>
      <c r="B341" s="27" t="str">
        <f>物品!B342</f>
        <v>IF26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|CffBF00FF雾露乾坤网|r</v>
      </c>
      <c r="I341" s="27">
        <f>VLOOKUP(B341,物品!B:CV,99,FALSE)</f>
        <v>0</v>
      </c>
      <c r="J341" s="165" t="str">
        <f t="shared" si="172"/>
        <v>|CffBF00FF雾露乾坤网|r</v>
      </c>
      <c r="K341" s="165">
        <f t="shared" si="173"/>
        <v>0</v>
      </c>
      <c r="L341" s="27"/>
      <c r="M341" s="166" t="str">
        <f>VLOOKUP(LEFT(RIGHT(B341,5),4),物品!B:CU,20,FALSE)</f>
        <v>ReplaceableTextures\\CommandButtons\\BTNFB26.BLP</v>
      </c>
      <c r="N341" s="185" t="s">
        <v>83</v>
      </c>
      <c r="O341" s="166" t="s">
        <v>98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167" t="s">
        <v>103</v>
      </c>
      <c r="X341" s="27">
        <v>0</v>
      </c>
      <c r="Y341" s="185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>
        <v>0</v>
      </c>
      <c r="AJ341" s="27"/>
      <c r="AK341" s="27">
        <v>0</v>
      </c>
      <c r="AL341" s="27">
        <v>0</v>
      </c>
      <c r="AM341" s="185" t="s">
        <v>83</v>
      </c>
      <c r="AN341" s="27">
        <v>0</v>
      </c>
      <c r="AO341" s="27">
        <v>0</v>
      </c>
      <c r="AP341" s="27">
        <v>0</v>
      </c>
    </row>
    <row r="342" spans="1:42" ht="15">
      <c r="A342" s="163"/>
      <c r="B342" s="27" t="str">
        <f>物品!B343</f>
        <v>IF27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|CffFFD24D四海瓶|r</v>
      </c>
      <c r="I342" s="27">
        <f>VLOOKUP(B342,物品!B:CV,99,FALSE)</f>
        <v>0</v>
      </c>
      <c r="J342" s="165" t="str">
        <f t="shared" si="172"/>
        <v>|CffFFD24D四海瓶|r</v>
      </c>
      <c r="K342" s="165">
        <f t="shared" si="173"/>
        <v>0</v>
      </c>
      <c r="L342" s="27"/>
      <c r="M342" s="166" t="str">
        <f>VLOOKUP(LEFT(RIGHT(B342,5),4),物品!B:CU,20,FALSE)</f>
        <v>ReplaceableTextures\\CommandButtons\\BTNFB27.BLP</v>
      </c>
      <c r="N342" s="185" t="s">
        <v>83</v>
      </c>
      <c r="O342" s="166" t="s">
        <v>98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167" t="s">
        <v>103</v>
      </c>
      <c r="X342" s="27">
        <v>0</v>
      </c>
      <c r="Y342" s="185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>
        <v>0</v>
      </c>
      <c r="AJ342" s="27"/>
      <c r="AK342" s="27">
        <v>0</v>
      </c>
      <c r="AL342" s="27">
        <v>0</v>
      </c>
      <c r="AM342" s="185" t="s">
        <v>83</v>
      </c>
      <c r="AN342" s="27">
        <v>0</v>
      </c>
      <c r="AO342" s="27">
        <v>0</v>
      </c>
      <c r="AP342" s="27">
        <v>0</v>
      </c>
    </row>
    <row r="343" spans="1:42" ht="15">
      <c r="A343" s="163"/>
      <c r="B343" s="27" t="str">
        <f>物品!B344</f>
        <v>IF28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|Cff00BFFF乾坤针|r</v>
      </c>
      <c r="I343" s="27">
        <f>VLOOKUP(B343,物品!B:CV,99,FALSE)</f>
        <v>0</v>
      </c>
      <c r="J343" s="165" t="str">
        <f t="shared" ref="J343:J345" si="174">H343</f>
        <v>|Cff00BFFF乾坤针|r</v>
      </c>
      <c r="K343" s="165">
        <f t="shared" ref="K343:K345" si="175">I343</f>
        <v>0</v>
      </c>
      <c r="L343" s="27"/>
      <c r="M343" s="166" t="str">
        <f>VLOOKUP(LEFT(RIGHT(B343,5),4),物品!B:CU,20,FALSE)</f>
        <v>ReplaceableTextures\\CommandButtons\\BTNFB28.BLP</v>
      </c>
      <c r="N343" s="185" t="s">
        <v>83</v>
      </c>
      <c r="O343" s="166" t="s">
        <v>98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167" t="s">
        <v>103</v>
      </c>
      <c r="X343" s="27">
        <v>0</v>
      </c>
      <c r="Y343" s="185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>
        <v>0</v>
      </c>
      <c r="AJ343" s="27"/>
      <c r="AK343" s="27">
        <v>0</v>
      </c>
      <c r="AL343" s="27">
        <v>0</v>
      </c>
      <c r="AM343" s="185" t="s">
        <v>83</v>
      </c>
      <c r="AN343" s="27">
        <v>0</v>
      </c>
      <c r="AO343" s="27">
        <v>0</v>
      </c>
      <c r="AP343" s="27">
        <v>0</v>
      </c>
    </row>
    <row r="344" spans="1:42" ht="15">
      <c r="A344" s="163"/>
      <c r="B344" s="27" t="str">
        <f>物品!B345</f>
        <v>IF29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|CffFF0000斩仙飞刀|r</v>
      </c>
      <c r="I344" s="27">
        <f>VLOOKUP(B344,物品!B:CV,99,FALSE)</f>
        <v>0</v>
      </c>
      <c r="J344" s="165" t="str">
        <f t="shared" si="174"/>
        <v>|CffFF0000斩仙飞刀|r</v>
      </c>
      <c r="K344" s="165">
        <f t="shared" si="175"/>
        <v>0</v>
      </c>
      <c r="L344" s="27"/>
      <c r="M344" s="166" t="str">
        <f>VLOOKUP(LEFT(RIGHT(B344,5),4),物品!B:CU,20,FALSE)</f>
        <v>ReplaceableTextures\\CommandButtons\\BTNFB29.BLP</v>
      </c>
      <c r="N344" s="185" t="s">
        <v>83</v>
      </c>
      <c r="O344" s="166" t="s">
        <v>98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167" t="s">
        <v>103</v>
      </c>
      <c r="X344" s="27">
        <v>0</v>
      </c>
      <c r="Y344" s="185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>
        <v>0</v>
      </c>
      <c r="AJ344" s="27"/>
      <c r="AK344" s="27">
        <v>0</v>
      </c>
      <c r="AL344" s="27">
        <v>0</v>
      </c>
      <c r="AM344" s="185" t="s">
        <v>83</v>
      </c>
      <c r="AN344" s="27">
        <v>0</v>
      </c>
      <c r="AO344" s="27">
        <v>0</v>
      </c>
      <c r="AP344" s="27">
        <v>0</v>
      </c>
    </row>
    <row r="345" spans="1:42" ht="15">
      <c r="A345" s="163"/>
      <c r="B345" s="27" t="str">
        <f>物品!B346</f>
        <v>IF30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|Cff00FF7F万鸦壶|r</v>
      </c>
      <c r="I345" s="27">
        <f>VLOOKUP(B345,物品!B:CV,99,FALSE)</f>
        <v>0</v>
      </c>
      <c r="J345" s="165" t="str">
        <f t="shared" si="174"/>
        <v>|Cff00FF7F万鸦壶|r</v>
      </c>
      <c r="K345" s="165">
        <f t="shared" si="175"/>
        <v>0</v>
      </c>
      <c r="L345" s="27"/>
      <c r="M345" s="166" t="str">
        <f>VLOOKUP(LEFT(RIGHT(B345,5),4),物品!B:CU,20,FALSE)</f>
        <v>ReplaceableTextures\\CommandButtons\\BTNFB30.BLP</v>
      </c>
      <c r="N345" s="185" t="s">
        <v>83</v>
      </c>
      <c r="O345" s="166" t="s">
        <v>98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167" t="s">
        <v>103</v>
      </c>
      <c r="X345" s="27">
        <v>0</v>
      </c>
      <c r="Y345" s="185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>
        <v>0</v>
      </c>
      <c r="AJ345" s="27"/>
      <c r="AK345" s="27">
        <v>0</v>
      </c>
      <c r="AL345" s="27">
        <v>0</v>
      </c>
      <c r="AM345" s="185" t="s">
        <v>83</v>
      </c>
      <c r="AN345" s="27">
        <v>0</v>
      </c>
      <c r="AO345" s="27">
        <v>0</v>
      </c>
      <c r="AP345" s="27">
        <v>0</v>
      </c>
    </row>
    <row r="346" spans="1:42" ht="15">
      <c r="A346" s="163"/>
      <c r="B346" s="27" t="str">
        <f>物品!B347</f>
        <v>IF31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|Cff00BFFF万里起云烟|r</v>
      </c>
      <c r="I346" s="27">
        <f>VLOOKUP(B346,物品!B:CV,99,FALSE)</f>
        <v>0</v>
      </c>
      <c r="J346" s="165" t="str">
        <f t="shared" ref="J346:J380" si="176">H346</f>
        <v>|Cff00BFFF万里起云烟|r</v>
      </c>
      <c r="K346" s="165">
        <f t="shared" ref="K346:K380" si="177">I346</f>
        <v>0</v>
      </c>
      <c r="L346" s="27"/>
      <c r="M346" s="166" t="str">
        <f>VLOOKUP(LEFT(RIGHT(B346,5),4),物品!B:CU,20,FALSE)</f>
        <v>ReplaceableTextures\\CommandButtons\\BTNFB31.BLP</v>
      </c>
      <c r="N346" s="185" t="s">
        <v>83</v>
      </c>
      <c r="O346" s="166" t="s">
        <v>98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167" t="s">
        <v>103</v>
      </c>
      <c r="X346" s="27">
        <v>0</v>
      </c>
      <c r="Y346" s="185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>
        <v>0</v>
      </c>
      <c r="AJ346" s="27"/>
      <c r="AK346" s="27">
        <v>0</v>
      </c>
      <c r="AL346" s="27">
        <v>0</v>
      </c>
      <c r="AM346" s="185" t="s">
        <v>83</v>
      </c>
      <c r="AN346" s="27">
        <v>0</v>
      </c>
      <c r="AO346" s="27">
        <v>0</v>
      </c>
      <c r="AP346" s="27">
        <v>0</v>
      </c>
    </row>
    <row r="347" spans="1:42" ht="15">
      <c r="A347" s="163"/>
      <c r="B347" s="27" t="str">
        <f>物品!B348</f>
        <v>IF32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|CffFFD24D照天印|r</v>
      </c>
      <c r="I347" s="27">
        <f>VLOOKUP(B347,物品!B:CV,99,FALSE)</f>
        <v>0</v>
      </c>
      <c r="J347" s="165" t="str">
        <f t="shared" ref="J347:J367" si="178">H347</f>
        <v>|CffFFD24D照天印|r</v>
      </c>
      <c r="K347" s="165">
        <f t="shared" ref="K347:K367" si="179">I347</f>
        <v>0</v>
      </c>
      <c r="L347" s="27"/>
      <c r="M347" s="166" t="str">
        <f>VLOOKUP(LEFT(RIGHT(B347,5),4),物品!B:CU,20,FALSE)</f>
        <v>ReplaceableTextures\\CommandButtons\\BTNFB32.BLP</v>
      </c>
      <c r="N347" s="185" t="s">
        <v>83</v>
      </c>
      <c r="O347" s="166" t="s">
        <v>98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167" t="s">
        <v>103</v>
      </c>
      <c r="X347" s="27">
        <v>0</v>
      </c>
      <c r="Y347" s="185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>
        <v>0</v>
      </c>
      <c r="AJ347" s="27"/>
      <c r="AK347" s="27">
        <v>0</v>
      </c>
      <c r="AL347" s="27">
        <v>0</v>
      </c>
      <c r="AM347" s="185" t="s">
        <v>83</v>
      </c>
      <c r="AN347" s="27">
        <v>0</v>
      </c>
      <c r="AO347" s="27">
        <v>0</v>
      </c>
      <c r="AP347" s="27">
        <v>0</v>
      </c>
    </row>
    <row r="348" spans="1:42" ht="15">
      <c r="A348" s="163"/>
      <c r="B348" s="27" t="str">
        <f>物品!B349</f>
        <v>IF33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|CffBF00FF青云剑|r</v>
      </c>
      <c r="I348" s="27">
        <f>VLOOKUP(B348,物品!B:CV,99,FALSE)</f>
        <v>0</v>
      </c>
      <c r="J348" s="165" t="str">
        <f t="shared" si="178"/>
        <v>|CffBF00FF青云剑|r</v>
      </c>
      <c r="K348" s="165">
        <f t="shared" si="179"/>
        <v>0</v>
      </c>
      <c r="L348" s="27"/>
      <c r="M348" s="166" t="str">
        <f>VLOOKUP(LEFT(RIGHT(B348,5),4),物品!B:CU,20,FALSE)</f>
        <v>ReplaceableTextures\\CommandButtons\\BTNFB33.BLP</v>
      </c>
      <c r="N348" s="185" t="s">
        <v>83</v>
      </c>
      <c r="O348" s="166" t="s">
        <v>98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167" t="s">
        <v>103</v>
      </c>
      <c r="X348" s="27">
        <v>0</v>
      </c>
      <c r="Y348" s="185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>
        <v>0</v>
      </c>
      <c r="AJ348" s="27"/>
      <c r="AK348" s="27">
        <v>0</v>
      </c>
      <c r="AL348" s="27">
        <v>0</v>
      </c>
      <c r="AM348" s="185" t="s">
        <v>83</v>
      </c>
      <c r="AN348" s="27">
        <v>0</v>
      </c>
      <c r="AO348" s="27">
        <v>0</v>
      </c>
      <c r="AP348" s="27">
        <v>0</v>
      </c>
    </row>
    <row r="349" spans="1:42" ht="15">
      <c r="A349" s="163"/>
      <c r="B349" s="27" t="str">
        <f>物品!B350</f>
        <v>IF34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|Cff00FF7F琵琶|r</v>
      </c>
      <c r="I349" s="27">
        <f>VLOOKUP(B349,物品!B:CV,99,FALSE)</f>
        <v>0</v>
      </c>
      <c r="J349" s="165" t="str">
        <f t="shared" si="178"/>
        <v>|Cff00FF7F琵琶|r</v>
      </c>
      <c r="K349" s="165">
        <f t="shared" si="179"/>
        <v>0</v>
      </c>
      <c r="L349" s="27"/>
      <c r="M349" s="166" t="str">
        <f>VLOOKUP(LEFT(RIGHT(B349,5),4),物品!B:CU,20,FALSE)</f>
        <v>ReplaceableTextures\\CommandButtons\\BTNFB34.BLP</v>
      </c>
      <c r="N349" s="185" t="s">
        <v>83</v>
      </c>
      <c r="O349" s="166" t="s">
        <v>98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167" t="s">
        <v>103</v>
      </c>
      <c r="X349" s="27">
        <v>0</v>
      </c>
      <c r="Y349" s="185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>
        <v>0</v>
      </c>
      <c r="AJ349" s="27"/>
      <c r="AK349" s="27">
        <v>0</v>
      </c>
      <c r="AL349" s="27">
        <v>0</v>
      </c>
      <c r="AM349" s="185" t="s">
        <v>83</v>
      </c>
      <c r="AN349" s="27">
        <v>0</v>
      </c>
      <c r="AO349" s="27">
        <v>0</v>
      </c>
      <c r="AP349" s="27">
        <v>0</v>
      </c>
    </row>
    <row r="350" spans="1:42" ht="15">
      <c r="A350" s="163"/>
      <c r="B350" s="27" t="str">
        <f>物品!B351</f>
        <v>IF35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|CffFFD24D混元伞|r</v>
      </c>
      <c r="I350" s="27">
        <f>VLOOKUP(B350,物品!B:CV,99,FALSE)</f>
        <v>0</v>
      </c>
      <c r="J350" s="165" t="str">
        <f t="shared" si="178"/>
        <v>|CffFFD24D混元伞|r</v>
      </c>
      <c r="K350" s="165">
        <f t="shared" si="179"/>
        <v>0</v>
      </c>
      <c r="L350" s="27"/>
      <c r="M350" s="166" t="str">
        <f>VLOOKUP(LEFT(RIGHT(B350,5),4),物品!B:CU,20,FALSE)</f>
        <v>ReplaceableTextures\\CommandButtons\\BTNFB35.BLP</v>
      </c>
      <c r="N350" s="185" t="s">
        <v>83</v>
      </c>
      <c r="O350" s="166" t="s">
        <v>98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167" t="s">
        <v>103</v>
      </c>
      <c r="X350" s="27">
        <v>0</v>
      </c>
      <c r="Y350" s="185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>
        <v>0</v>
      </c>
      <c r="AJ350" s="27"/>
      <c r="AK350" s="27">
        <v>0</v>
      </c>
      <c r="AL350" s="27">
        <v>0</v>
      </c>
      <c r="AM350" s="185" t="s">
        <v>83</v>
      </c>
      <c r="AN350" s="27">
        <v>0</v>
      </c>
      <c r="AO350" s="27">
        <v>0</v>
      </c>
      <c r="AP350" s="27">
        <v>0</v>
      </c>
    </row>
    <row r="351" spans="1:42" ht="15">
      <c r="A351" s="163"/>
      <c r="B351" s="27" t="str">
        <f>物品!B352</f>
        <v>IF36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|Cff00BFFF花狐貂|r</v>
      </c>
      <c r="I351" s="27">
        <f>VLOOKUP(B351,物品!B:CV,99,FALSE)</f>
        <v>0</v>
      </c>
      <c r="J351" s="165" t="str">
        <f t="shared" si="178"/>
        <v>|Cff00BFFF花狐貂|r</v>
      </c>
      <c r="K351" s="165">
        <f t="shared" si="179"/>
        <v>0</v>
      </c>
      <c r="L351" s="27"/>
      <c r="M351" s="166" t="str">
        <f>VLOOKUP(LEFT(RIGHT(B351,5),4),物品!B:CU,20,FALSE)</f>
        <v>ReplaceableTextures\\CommandButtons\\BTNFB36.BLP</v>
      </c>
      <c r="N351" s="185" t="s">
        <v>83</v>
      </c>
      <c r="O351" s="166" t="s">
        <v>98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167" t="s">
        <v>103</v>
      </c>
      <c r="X351" s="27">
        <v>0</v>
      </c>
      <c r="Y351" s="185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>
        <v>0</v>
      </c>
      <c r="AJ351" s="27"/>
      <c r="AK351" s="27">
        <v>0</v>
      </c>
      <c r="AL351" s="27">
        <v>0</v>
      </c>
      <c r="AM351" s="185" t="s">
        <v>83</v>
      </c>
      <c r="AN351" s="27">
        <v>0</v>
      </c>
      <c r="AO351" s="27">
        <v>0</v>
      </c>
      <c r="AP351" s="27">
        <v>0</v>
      </c>
    </row>
    <row r="352" spans="1:42" ht="15">
      <c r="A352" s="163"/>
      <c r="B352" s="27" t="str">
        <f>物品!B353</f>
        <v>IF37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|Cff00BFFF降魔杵|r</v>
      </c>
      <c r="I352" s="27">
        <f>VLOOKUP(B352,物品!B:CV,99,FALSE)</f>
        <v>0</v>
      </c>
      <c r="J352" s="165" t="str">
        <f t="shared" si="178"/>
        <v>|Cff00BFFF降魔杵|r</v>
      </c>
      <c r="K352" s="165">
        <f t="shared" si="179"/>
        <v>0</v>
      </c>
      <c r="L352" s="27"/>
      <c r="M352" s="166" t="str">
        <f>VLOOKUP(LEFT(RIGHT(B352,5),4),物品!B:CU,20,FALSE)</f>
        <v>ReplaceableTextures\\CommandButtons\\BTNFB37.BLP</v>
      </c>
      <c r="N352" s="185" t="s">
        <v>83</v>
      </c>
      <c r="O352" s="166" t="s">
        <v>98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167" t="s">
        <v>103</v>
      </c>
      <c r="X352" s="27">
        <v>0</v>
      </c>
      <c r="Y352" s="185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>
        <v>0</v>
      </c>
      <c r="AJ352" s="27"/>
      <c r="AK352" s="27">
        <v>0</v>
      </c>
      <c r="AL352" s="27">
        <v>0</v>
      </c>
      <c r="AM352" s="185" t="s">
        <v>83</v>
      </c>
      <c r="AN352" s="27">
        <v>0</v>
      </c>
      <c r="AO352" s="27">
        <v>0</v>
      </c>
      <c r="AP352" s="27">
        <v>0</v>
      </c>
    </row>
    <row r="353" spans="1:42" ht="15">
      <c r="A353" s="163"/>
      <c r="B353" s="27" t="str">
        <f>物品!B354</f>
        <v>IF38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|CffBF00FF六根清净竹|r</v>
      </c>
      <c r="I353" s="27">
        <f>VLOOKUP(B353,物品!B:CV,99,FALSE)</f>
        <v>0</v>
      </c>
      <c r="J353" s="165" t="str">
        <f t="shared" si="178"/>
        <v>|CffBF00FF六根清净竹|r</v>
      </c>
      <c r="K353" s="165">
        <f t="shared" si="179"/>
        <v>0</v>
      </c>
      <c r="L353" s="27"/>
      <c r="M353" s="166" t="str">
        <f>VLOOKUP(LEFT(RIGHT(B353,5),4),物品!B:CU,20,FALSE)</f>
        <v>ReplaceableTextures\\CommandButtons\\BTNFB38.BLP</v>
      </c>
      <c r="N353" s="185" t="s">
        <v>83</v>
      </c>
      <c r="O353" s="166" t="s">
        <v>98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167" t="s">
        <v>103</v>
      </c>
      <c r="X353" s="27">
        <v>0</v>
      </c>
      <c r="Y353" s="185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>
        <v>0</v>
      </c>
      <c r="AJ353" s="27"/>
      <c r="AK353" s="27">
        <v>0</v>
      </c>
      <c r="AL353" s="27">
        <v>0</v>
      </c>
      <c r="AM353" s="185" t="s">
        <v>83</v>
      </c>
      <c r="AN353" s="27">
        <v>0</v>
      </c>
      <c r="AO353" s="27">
        <v>0</v>
      </c>
      <c r="AP353" s="27">
        <v>0</v>
      </c>
    </row>
    <row r="354" spans="1:42" ht="15">
      <c r="A354" s="163"/>
      <c r="B354" s="27" t="str">
        <f>物品!B355</f>
        <v>IF39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|CffFFD24D七宝妙树|r</v>
      </c>
      <c r="I354" s="27">
        <f>VLOOKUP(B354,物品!B:CV,99,FALSE)</f>
        <v>0</v>
      </c>
      <c r="J354" s="165" t="str">
        <f t="shared" si="178"/>
        <v>|CffFFD24D七宝妙树|r</v>
      </c>
      <c r="K354" s="165">
        <f t="shared" si="179"/>
        <v>0</v>
      </c>
      <c r="L354" s="27"/>
      <c r="M354" s="166" t="str">
        <f>VLOOKUP(LEFT(RIGHT(B354,5),4),物品!B:CU,20,FALSE)</f>
        <v>ReplaceableTextures\\CommandButtons\\BTNFB39.BLP</v>
      </c>
      <c r="N354" s="185" t="s">
        <v>83</v>
      </c>
      <c r="O354" s="166" t="s">
        <v>98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7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>
        <v>0</v>
      </c>
      <c r="AJ354" s="27"/>
      <c r="AK354" s="27">
        <v>0</v>
      </c>
      <c r="AL354" s="27">
        <v>0</v>
      </c>
      <c r="AM354" s="185" t="s">
        <v>83</v>
      </c>
      <c r="AN354" s="27">
        <v>0</v>
      </c>
      <c r="AO354" s="27">
        <v>0</v>
      </c>
      <c r="AP354" s="27">
        <v>0</v>
      </c>
    </row>
    <row r="355" spans="1:42" ht="15">
      <c r="A355" s="163"/>
      <c r="B355" s="27" t="str">
        <f>物品!B356</f>
        <v>IF40</v>
      </c>
      <c r="C355" s="27" t="s">
        <v>41</v>
      </c>
      <c r="D355" s="27" t="s">
        <v>81</v>
      </c>
      <c r="E355" s="27"/>
      <c r="F355" s="27"/>
      <c r="G355" s="27"/>
      <c r="H355" s="27" t="str">
        <f>VLOOKUP(LEFT(RIGHT(B355,5),4),物品!B:CU,2,FALSE)</f>
        <v>|CffFF0000青色宝莲旗|r</v>
      </c>
      <c r="I355" s="27">
        <f>VLOOKUP(B355,物品!B:CV,99,FALSE)</f>
        <v>0</v>
      </c>
      <c r="J355" s="165" t="str">
        <f t="shared" si="178"/>
        <v>|CffFF0000青色宝莲旗|r</v>
      </c>
      <c r="K355" s="165">
        <f t="shared" si="179"/>
        <v>0</v>
      </c>
      <c r="L355" s="27"/>
      <c r="M355" s="166" t="str">
        <f>VLOOKUP(LEFT(RIGHT(B355,5),4),物品!B:CU,20,FALSE)</f>
        <v>ReplaceableTextures\\CommandButtons\\BTNFB40.BLP</v>
      </c>
      <c r="N355" s="185" t="s">
        <v>83</v>
      </c>
      <c r="O355" s="166" t="s">
        <v>98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7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0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>
        <v>0</v>
      </c>
      <c r="AJ355" s="27"/>
      <c r="AK355" s="27">
        <v>0</v>
      </c>
      <c r="AL355" s="27">
        <v>0</v>
      </c>
      <c r="AM355" s="185" t="s">
        <v>83</v>
      </c>
      <c r="AN355" s="27">
        <v>0</v>
      </c>
      <c r="AO355" s="27">
        <v>0</v>
      </c>
      <c r="AP355" s="27">
        <v>0</v>
      </c>
    </row>
    <row r="356" spans="1:42" ht="15">
      <c r="A356" s="163"/>
      <c r="B356" s="27" t="str">
        <f>物品!B357</f>
        <v>IF41</v>
      </c>
      <c r="C356" s="27" t="s">
        <v>41</v>
      </c>
      <c r="D356" s="27" t="s">
        <v>81</v>
      </c>
      <c r="E356" s="27"/>
      <c r="F356" s="27"/>
      <c r="G356" s="27"/>
      <c r="H356" s="27" t="str">
        <f>VLOOKUP(LEFT(RIGHT(B356,5),4),物品!B:CU,2,FALSE)</f>
        <v>|Cff00FF7F金刚琢|r</v>
      </c>
      <c r="I356" s="27">
        <f>VLOOKUP(B356,物品!B:CV,99,FALSE)</f>
        <v>0</v>
      </c>
      <c r="J356" s="165" t="str">
        <f t="shared" si="178"/>
        <v>|Cff00FF7F金刚琢|r</v>
      </c>
      <c r="K356" s="165">
        <f t="shared" si="179"/>
        <v>0</v>
      </c>
      <c r="L356" s="27"/>
      <c r="M356" s="166" t="str">
        <f>VLOOKUP(LEFT(RIGHT(B356,5),4),物品!B:CU,20,FALSE)</f>
        <v>ReplaceableTextures\\CommandButtons\\BTNFB41.BLP</v>
      </c>
      <c r="N356" s="185" t="s">
        <v>83</v>
      </c>
      <c r="O356" s="166" t="s">
        <v>98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7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0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>
        <v>0</v>
      </c>
      <c r="AJ356" s="27"/>
      <c r="AK356" s="27">
        <v>0</v>
      </c>
      <c r="AL356" s="27">
        <v>0</v>
      </c>
      <c r="AM356" s="185" t="s">
        <v>83</v>
      </c>
      <c r="AN356" s="27">
        <v>0</v>
      </c>
      <c r="AO356" s="27">
        <v>0</v>
      </c>
      <c r="AP356" s="27">
        <v>0</v>
      </c>
    </row>
    <row r="357" spans="1:42" ht="15">
      <c r="A357" s="163"/>
      <c r="B357" s="27" t="str">
        <f>物品!B358</f>
        <v>IF42</v>
      </c>
      <c r="C357" s="27" t="s">
        <v>41</v>
      </c>
      <c r="D357" s="27" t="s">
        <v>81</v>
      </c>
      <c r="E357" s="27"/>
      <c r="F357" s="27"/>
      <c r="G357" s="27"/>
      <c r="H357" s="27" t="str">
        <f>VLOOKUP(LEFT(RIGHT(B357,5),4),物品!B:CU,2,FALSE)</f>
        <v>|CffFFD24D太极图|r</v>
      </c>
      <c r="I357" s="27">
        <f>VLOOKUP(B357,物品!B:CV,99,FALSE)</f>
        <v>0</v>
      </c>
      <c r="J357" s="165" t="str">
        <f t="shared" si="178"/>
        <v>|CffFFD24D太极图|r</v>
      </c>
      <c r="K357" s="165">
        <f t="shared" si="179"/>
        <v>0</v>
      </c>
      <c r="L357" s="27"/>
      <c r="M357" s="166" t="str">
        <f>VLOOKUP(LEFT(RIGHT(B357,5),4),物品!B:CU,20,FALSE)</f>
        <v>ReplaceableTextures\\CommandButtons\\BTNFB42.BLP</v>
      </c>
      <c r="N357" s="185" t="s">
        <v>83</v>
      </c>
      <c r="O357" s="166" t="s">
        <v>98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7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0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>
        <v>0</v>
      </c>
      <c r="AJ357" s="27"/>
      <c r="AK357" s="27">
        <v>0</v>
      </c>
      <c r="AL357" s="27">
        <v>0</v>
      </c>
      <c r="AM357" s="185" t="s">
        <v>83</v>
      </c>
      <c r="AN357" s="27">
        <v>0</v>
      </c>
      <c r="AO357" s="27">
        <v>0</v>
      </c>
      <c r="AP357" s="27">
        <v>0</v>
      </c>
    </row>
    <row r="358" spans="1:42" ht="15">
      <c r="A358" s="163"/>
      <c r="B358" s="27" t="str">
        <f>物品!B359</f>
        <v>IF43</v>
      </c>
      <c r="C358" s="27" t="s">
        <v>41</v>
      </c>
      <c r="D358" s="27" t="s">
        <v>81</v>
      </c>
      <c r="E358" s="27"/>
      <c r="F358" s="27"/>
      <c r="G358" s="27"/>
      <c r="H358" s="27" t="str">
        <f>VLOOKUP(LEFT(RIGHT(B358,5),4),物品!B:CU,2,FALSE)</f>
        <v>|Cff00BFFF乾坤图|r</v>
      </c>
      <c r="I358" s="27">
        <f>VLOOKUP(B358,物品!B:CV,99,FALSE)</f>
        <v>0</v>
      </c>
      <c r="J358" s="165" t="str">
        <f t="shared" si="178"/>
        <v>|Cff00BFFF乾坤图|r</v>
      </c>
      <c r="K358" s="165">
        <f t="shared" si="179"/>
        <v>0</v>
      </c>
      <c r="L358" s="27"/>
      <c r="M358" s="166" t="str">
        <f>VLOOKUP(LEFT(RIGHT(B358,5),4),物品!B:CU,20,FALSE)</f>
        <v>ReplaceableTextures\\CommandButtons\\BTNFB43.BLP</v>
      </c>
      <c r="N358" s="185" t="s">
        <v>83</v>
      </c>
      <c r="O358" s="166" t="s">
        <v>98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7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0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>
        <v>0</v>
      </c>
      <c r="AJ358" s="27"/>
      <c r="AK358" s="27">
        <v>0</v>
      </c>
      <c r="AL358" s="27">
        <v>0</v>
      </c>
      <c r="AM358" s="185" t="s">
        <v>83</v>
      </c>
      <c r="AN358" s="27">
        <v>0</v>
      </c>
      <c r="AO358" s="27">
        <v>0</v>
      </c>
      <c r="AP358" s="27">
        <v>0</v>
      </c>
    </row>
    <row r="359" spans="1:42" ht="15">
      <c r="A359" s="163"/>
      <c r="B359" s="27" t="str">
        <f>物品!B360</f>
        <v>IF44</v>
      </c>
      <c r="C359" s="27" t="s">
        <v>41</v>
      </c>
      <c r="D359" s="27" t="s">
        <v>81</v>
      </c>
      <c r="E359" s="27"/>
      <c r="F359" s="27"/>
      <c r="G359" s="27"/>
      <c r="H359" s="27" t="str">
        <f>VLOOKUP(LEFT(RIGHT(B359,5),4),物品!B:CU,2,FALSE)</f>
        <v>|CffFF0000三宝玉如意|r</v>
      </c>
      <c r="I359" s="27">
        <f>VLOOKUP(B359,物品!B:CV,99,FALSE)</f>
        <v>0</v>
      </c>
      <c r="J359" s="165" t="str">
        <f t="shared" si="178"/>
        <v>|CffFF0000三宝玉如意|r</v>
      </c>
      <c r="K359" s="165">
        <f t="shared" si="179"/>
        <v>0</v>
      </c>
      <c r="L359" s="27"/>
      <c r="M359" s="166" t="str">
        <f>VLOOKUP(LEFT(RIGHT(B359,5),4),物品!B:CU,20,FALSE)</f>
        <v>ReplaceableTextures\\CommandButtons\\BTNFB44.BLP</v>
      </c>
      <c r="N359" s="185" t="s">
        <v>83</v>
      </c>
      <c r="O359" s="166" t="s">
        <v>98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7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0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>
        <v>0</v>
      </c>
      <c r="AJ359" s="27"/>
      <c r="AK359" s="27">
        <v>0</v>
      </c>
      <c r="AL359" s="27">
        <v>0</v>
      </c>
      <c r="AM359" s="185" t="s">
        <v>83</v>
      </c>
      <c r="AN359" s="27">
        <v>0</v>
      </c>
      <c r="AO359" s="27">
        <v>0</v>
      </c>
      <c r="AP359" s="27">
        <v>0</v>
      </c>
    </row>
    <row r="360" spans="1:42" ht="15">
      <c r="A360" s="163"/>
      <c r="B360" s="27" t="str">
        <f>物品!B361</f>
        <v>IF45</v>
      </c>
      <c r="C360" s="27" t="s">
        <v>41</v>
      </c>
      <c r="D360" s="27" t="s">
        <v>81</v>
      </c>
      <c r="E360" s="27"/>
      <c r="F360" s="27"/>
      <c r="G360" s="27"/>
      <c r="H360" s="27" t="str">
        <f>VLOOKUP(LEFT(RIGHT(B360,5),4),物品!B:CU,2,FALSE)</f>
        <v>|CffFFD24D玄都离焰旗|r</v>
      </c>
      <c r="I360" s="27">
        <f>VLOOKUP(B360,物品!B:CV,99,FALSE)</f>
        <v>0</v>
      </c>
      <c r="J360" s="165" t="str">
        <f t="shared" si="178"/>
        <v>|CffFFD24D玄都离焰旗|r</v>
      </c>
      <c r="K360" s="165">
        <f t="shared" si="179"/>
        <v>0</v>
      </c>
      <c r="L360" s="27"/>
      <c r="M360" s="166" t="str">
        <f>VLOOKUP(LEFT(RIGHT(B360,5),4),物品!B:CU,20,FALSE)</f>
        <v>ReplaceableTextures\\CommandButtons\\BTNFB45.BLP</v>
      </c>
      <c r="N360" s="185" t="s">
        <v>83</v>
      </c>
      <c r="O360" s="166" t="s">
        <v>98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7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0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>
        <v>0</v>
      </c>
      <c r="AJ360" s="27"/>
      <c r="AK360" s="27">
        <v>0</v>
      </c>
      <c r="AL360" s="27">
        <v>0</v>
      </c>
      <c r="AM360" s="185" t="s">
        <v>83</v>
      </c>
      <c r="AN360" s="27">
        <v>0</v>
      </c>
      <c r="AO360" s="27">
        <v>0</v>
      </c>
      <c r="AP360" s="27">
        <v>0</v>
      </c>
    </row>
    <row r="361" spans="1:42" ht="15">
      <c r="A361" s="163"/>
      <c r="B361" s="27" t="str">
        <f>物品!B362</f>
        <v>IF46</v>
      </c>
      <c r="C361" s="27" t="s">
        <v>41</v>
      </c>
      <c r="D361" s="27" t="s">
        <v>81</v>
      </c>
      <c r="E361" s="27"/>
      <c r="F361" s="27"/>
      <c r="G361" s="27"/>
      <c r="H361" s="27" t="str">
        <f>VLOOKUP(LEFT(RIGHT(B361,5),4),物品!B:CU,2,FALSE)</f>
        <v>|CffBF00FF青牛|r</v>
      </c>
      <c r="I361" s="27">
        <f>VLOOKUP(B361,物品!B:CV,99,FALSE)</f>
        <v>0</v>
      </c>
      <c r="J361" s="165" t="str">
        <f t="shared" si="178"/>
        <v>|CffBF00FF青牛|r</v>
      </c>
      <c r="K361" s="165">
        <f t="shared" si="179"/>
        <v>0</v>
      </c>
      <c r="L361" s="27"/>
      <c r="M361" s="166" t="str">
        <f>VLOOKUP(LEFT(RIGHT(B361,5),4),物品!B:CU,20,FALSE)</f>
        <v>ReplaceableTextures\\CommandButtons\\BTNFB46.BLP</v>
      </c>
      <c r="N361" s="185" t="s">
        <v>83</v>
      </c>
      <c r="O361" s="166" t="s">
        <v>98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7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0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>
        <v>0</v>
      </c>
      <c r="AJ361" s="27"/>
      <c r="AK361" s="27">
        <v>0</v>
      </c>
      <c r="AL361" s="27">
        <v>0</v>
      </c>
      <c r="AM361" s="185" t="s">
        <v>83</v>
      </c>
      <c r="AN361" s="27">
        <v>0</v>
      </c>
      <c r="AO361" s="27">
        <v>0</v>
      </c>
      <c r="AP361" s="27">
        <v>0</v>
      </c>
    </row>
    <row r="362" spans="1:42" ht="15">
      <c r="A362" s="163"/>
      <c r="B362" s="27" t="str">
        <f>物品!B363</f>
        <v>IF47</v>
      </c>
      <c r="C362" s="27" t="s">
        <v>41</v>
      </c>
      <c r="D362" s="27" t="s">
        <v>81</v>
      </c>
      <c r="E362" s="27"/>
      <c r="F362" s="27"/>
      <c r="G362" s="27"/>
      <c r="H362" s="27" t="str">
        <f>VLOOKUP(LEFT(RIGHT(B362,5),4),物品!B:CU,2,FALSE)</f>
        <v>|CffFF0000诛仙阵图|r</v>
      </c>
      <c r="I362" s="27">
        <f>VLOOKUP(B362,物品!B:CV,99,FALSE)</f>
        <v>0</v>
      </c>
      <c r="J362" s="165" t="str">
        <f t="shared" si="178"/>
        <v>|CffFF0000诛仙阵图|r</v>
      </c>
      <c r="K362" s="165">
        <f t="shared" si="179"/>
        <v>0</v>
      </c>
      <c r="L362" s="27"/>
      <c r="M362" s="166" t="str">
        <f>VLOOKUP(LEFT(RIGHT(B362,5),4),物品!B:CU,20,FALSE)</f>
        <v>ReplaceableTextures\\CommandButtons\\BTNFB47.BLP</v>
      </c>
      <c r="N362" s="185" t="s">
        <v>83</v>
      </c>
      <c r="O362" s="166" t="s">
        <v>98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7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>
        <v>0</v>
      </c>
      <c r="AJ362" s="27"/>
      <c r="AK362" s="27">
        <v>0</v>
      </c>
      <c r="AL362" s="27">
        <v>0</v>
      </c>
      <c r="AM362" s="185" t="s">
        <v>83</v>
      </c>
      <c r="AN362" s="27">
        <v>0</v>
      </c>
      <c r="AO362" s="27">
        <v>0</v>
      </c>
      <c r="AP362" s="27">
        <v>0</v>
      </c>
    </row>
    <row r="363" spans="1:42" ht="15">
      <c r="A363" s="163"/>
      <c r="B363" s="27" t="str">
        <f>物品!B364</f>
        <v>IF48</v>
      </c>
      <c r="C363" s="27" t="s">
        <v>41</v>
      </c>
      <c r="D363" s="27" t="s">
        <v>81</v>
      </c>
      <c r="E363" s="27"/>
      <c r="F363" s="27"/>
      <c r="G363" s="27"/>
      <c r="H363" s="27" t="str">
        <f>VLOOKUP(LEFT(RIGHT(B363,5),4),物品!B:CU,2,FALSE)</f>
        <v>|CffBF00FF风雷双翼|r</v>
      </c>
      <c r="I363" s="27">
        <f>VLOOKUP(B363,物品!B:CV,99,FALSE)</f>
        <v>0</v>
      </c>
      <c r="J363" s="165" t="str">
        <f t="shared" si="178"/>
        <v>|CffBF00FF风雷双翼|r</v>
      </c>
      <c r="K363" s="165">
        <f t="shared" si="179"/>
        <v>0</v>
      </c>
      <c r="L363" s="27"/>
      <c r="M363" s="166" t="str">
        <f>VLOOKUP(LEFT(RIGHT(B363,5),4),物品!B:CU,20,FALSE)</f>
        <v>ReplaceableTextures\\CommandButtons\\BTNFB48.BLP</v>
      </c>
      <c r="N363" s="185" t="s">
        <v>83</v>
      </c>
      <c r="O363" s="166" t="s">
        <v>98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7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>
        <v>0</v>
      </c>
      <c r="AJ363" s="27"/>
      <c r="AK363" s="27">
        <v>0</v>
      </c>
      <c r="AL363" s="27">
        <v>0</v>
      </c>
      <c r="AM363" s="185" t="s">
        <v>83</v>
      </c>
      <c r="AN363" s="27">
        <v>0</v>
      </c>
      <c r="AO363" s="27">
        <v>0</v>
      </c>
      <c r="AP363" s="27">
        <v>0</v>
      </c>
    </row>
    <row r="364" spans="1:42" ht="15">
      <c r="A364" s="163"/>
      <c r="B364" s="27" t="str">
        <f>物品!B365</f>
        <v>IF49</v>
      </c>
      <c r="C364" s="27" t="s">
        <v>41</v>
      </c>
      <c r="D364" s="27" t="s">
        <v>81</v>
      </c>
      <c r="E364" s="27"/>
      <c r="F364" s="27"/>
      <c r="G364" s="27"/>
      <c r="H364" s="27" t="str">
        <f>VLOOKUP(LEFT(RIGHT(B364,5),4),物品!B:CU,2,FALSE)</f>
        <v>|CffFF0000山河社稷图|r</v>
      </c>
      <c r="I364" s="27">
        <f>VLOOKUP(B364,物品!B:CV,99,FALSE)</f>
        <v>0</v>
      </c>
      <c r="J364" s="165" t="str">
        <f t="shared" si="178"/>
        <v>|CffFF0000山河社稷图|r</v>
      </c>
      <c r="K364" s="165">
        <f t="shared" si="179"/>
        <v>0</v>
      </c>
      <c r="L364" s="27"/>
      <c r="M364" s="166" t="str">
        <f>VLOOKUP(LEFT(RIGHT(B364,5),4),物品!B:CU,20,FALSE)</f>
        <v>ReplaceableTextures\\CommandButtons\\BTNFB49.BLP</v>
      </c>
      <c r="N364" s="185" t="s">
        <v>83</v>
      </c>
      <c r="O364" s="166" t="s">
        <v>98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7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>
        <v>0</v>
      </c>
      <c r="AJ364" s="27"/>
      <c r="AK364" s="27">
        <v>0</v>
      </c>
      <c r="AL364" s="27">
        <v>0</v>
      </c>
      <c r="AM364" s="185" t="s">
        <v>83</v>
      </c>
      <c r="AN364" s="27">
        <v>0</v>
      </c>
      <c r="AO364" s="27">
        <v>0</v>
      </c>
      <c r="AP364" s="27">
        <v>0</v>
      </c>
    </row>
    <row r="365" spans="1:42" ht="15">
      <c r="A365" s="163"/>
      <c r="B365" s="27" t="str">
        <f>物品!B366</f>
        <v>IF50</v>
      </c>
      <c r="C365" s="27" t="s">
        <v>41</v>
      </c>
      <c r="D365" s="27" t="s">
        <v>81</v>
      </c>
      <c r="E365" s="27"/>
      <c r="F365" s="27"/>
      <c r="G365" s="27"/>
      <c r="H365" s="27" t="str">
        <f>VLOOKUP(LEFT(RIGHT(B365,5),4),物品!B:CU,2,FALSE)</f>
        <v>|Cff00BFFF招妖幡|r</v>
      </c>
      <c r="I365" s="27">
        <f>VLOOKUP(B365,物品!B:CV,99,FALSE)</f>
        <v>0</v>
      </c>
      <c r="J365" s="165" t="str">
        <f t="shared" si="178"/>
        <v>|Cff00BFFF招妖幡|r</v>
      </c>
      <c r="K365" s="165">
        <f t="shared" si="179"/>
        <v>0</v>
      </c>
      <c r="L365" s="27"/>
      <c r="M365" s="166" t="str">
        <f>VLOOKUP(LEFT(RIGHT(B365,5),4),物品!B:CU,20,FALSE)</f>
        <v>ReplaceableTextures\\CommandButtons\\BTNFB50.BLP</v>
      </c>
      <c r="N365" s="185" t="s">
        <v>83</v>
      </c>
      <c r="O365" s="166" t="s">
        <v>98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7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>
        <v>0</v>
      </c>
      <c r="AJ365" s="27"/>
      <c r="AK365" s="27">
        <v>0</v>
      </c>
      <c r="AL365" s="27">
        <v>0</v>
      </c>
      <c r="AM365" s="185" t="s">
        <v>83</v>
      </c>
      <c r="AN365" s="27">
        <v>0</v>
      </c>
      <c r="AO365" s="27">
        <v>0</v>
      </c>
      <c r="AP365" s="27">
        <v>0</v>
      </c>
    </row>
    <row r="366" spans="1:42" ht="15">
      <c r="A366" s="163"/>
      <c r="B366" s="27" t="str">
        <f>物品!B367</f>
        <v>IF51</v>
      </c>
      <c r="C366" s="27" t="s">
        <v>41</v>
      </c>
      <c r="D366" s="27" t="s">
        <v>81</v>
      </c>
      <c r="E366" s="27"/>
      <c r="F366" s="27"/>
      <c r="G366" s="27"/>
      <c r="H366" s="27" t="str">
        <f>VLOOKUP(LEFT(RIGHT(B366,5),4),物品!B:CU,2,FALSE)</f>
        <v>|Cff00BFFF九曲黄河阵|r</v>
      </c>
      <c r="I366" s="27">
        <f>VLOOKUP(B366,物品!B:CV,99,FALSE)</f>
        <v>0</v>
      </c>
      <c r="J366" s="165" t="str">
        <f t="shared" si="178"/>
        <v>|Cff00BFFF九曲黄河阵|r</v>
      </c>
      <c r="K366" s="165">
        <f t="shared" si="179"/>
        <v>0</v>
      </c>
      <c r="L366" s="27"/>
      <c r="M366" s="166" t="str">
        <f>VLOOKUP(LEFT(RIGHT(B366,5),4),物品!B:CU,20,FALSE)</f>
        <v>ReplaceableTextures\\CommandButtons\\BTNFB51.BLP</v>
      </c>
      <c r="N366" s="185" t="s">
        <v>83</v>
      </c>
      <c r="O366" s="166" t="s">
        <v>98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7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>
        <v>0</v>
      </c>
      <c r="AJ366" s="27"/>
      <c r="AK366" s="27">
        <v>0</v>
      </c>
      <c r="AL366" s="27">
        <v>0</v>
      </c>
      <c r="AM366" s="185" t="s">
        <v>83</v>
      </c>
      <c r="AN366" s="27">
        <v>0</v>
      </c>
      <c r="AO366" s="27">
        <v>0</v>
      </c>
      <c r="AP366" s="27">
        <v>0</v>
      </c>
    </row>
    <row r="367" spans="1:42" ht="15">
      <c r="A367" s="163"/>
      <c r="B367" s="27" t="str">
        <f>物品!B368</f>
        <v>IF52</v>
      </c>
      <c r="C367" s="27" t="s">
        <v>41</v>
      </c>
      <c r="D367" s="27" t="s">
        <v>81</v>
      </c>
      <c r="E367" s="27"/>
      <c r="F367" s="27"/>
      <c r="G367" s="27"/>
      <c r="H367" s="27" t="str">
        <f>VLOOKUP(LEFT(RIGHT(B367,5),4),物品!B:CU,2,FALSE)</f>
        <v>|CffBF00FF紫绶仙衣|r</v>
      </c>
      <c r="I367" s="27">
        <f>VLOOKUP(B367,物品!B:CV,99,FALSE)</f>
        <v>0</v>
      </c>
      <c r="J367" s="165" t="str">
        <f t="shared" si="178"/>
        <v>|CffBF00FF紫绶仙衣|r</v>
      </c>
      <c r="K367" s="165">
        <f t="shared" si="179"/>
        <v>0</v>
      </c>
      <c r="L367" s="27"/>
      <c r="M367" s="166" t="str">
        <f>VLOOKUP(LEFT(RIGHT(B367,5),4),物品!B:CU,20,FALSE)</f>
        <v>ReplaceableTextures\\CommandButtons\\BTNFB52.BLP</v>
      </c>
      <c r="N367" s="185" t="s">
        <v>83</v>
      </c>
      <c r="O367" s="166" t="s">
        <v>98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7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>
        <v>0</v>
      </c>
      <c r="AJ367" s="27"/>
      <c r="AK367" s="27">
        <v>0</v>
      </c>
      <c r="AL367" s="27">
        <v>0</v>
      </c>
      <c r="AM367" s="185" t="s">
        <v>83</v>
      </c>
      <c r="AN367" s="27">
        <v>0</v>
      </c>
      <c r="AO367" s="27">
        <v>0</v>
      </c>
      <c r="AP367" s="27">
        <v>0</v>
      </c>
    </row>
    <row r="368" spans="1:42">
      <c r="A368" s="163"/>
      <c r="B368" s="27" t="str">
        <f>物品!B369</f>
        <v>IC00</v>
      </c>
      <c r="C368" s="27" t="s">
        <v>41</v>
      </c>
      <c r="D368" s="27" t="s">
        <v>81</v>
      </c>
      <c r="E368" s="27"/>
      <c r="F368" s="27"/>
      <c r="G368" s="27"/>
      <c r="H368" s="27" t="str">
        <f>VLOOKUP(LEFT(RIGHT(B368,5),4),物品!B:CU,2,FALSE)</f>
        <v>没抽到任何东西</v>
      </c>
      <c r="I368" s="27">
        <f>VLOOKUP(B368,物品!B:CV,99,FALSE)</f>
        <v>0</v>
      </c>
      <c r="J368" s="165" t="str">
        <f t="shared" ref="J368" si="180">H368</f>
        <v>没抽到任何东西</v>
      </c>
      <c r="K368" s="165">
        <f t="shared" ref="K368" si="181">I368</f>
        <v>0</v>
      </c>
      <c r="L368" s="27"/>
      <c r="M368" s="166">
        <f>VLOOKUP(LEFT(RIGHT(B368,5),4),物品!B:CU,20,FALSE)</f>
        <v>0</v>
      </c>
      <c r="N368" s="185" t="s">
        <v>83</v>
      </c>
      <c r="O368" s="166" t="s">
        <v>98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27" t="s">
        <v>88</v>
      </c>
      <c r="X368" s="27">
        <v>0</v>
      </c>
      <c r="Y368" s="185" t="s">
        <v>83</v>
      </c>
      <c r="Z368" s="27">
        <v>0</v>
      </c>
      <c r="AA368" s="27">
        <v>0</v>
      </c>
      <c r="AB368" s="27">
        <v>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>
        <v>1</v>
      </c>
      <c r="AJ368" s="27"/>
      <c r="AK368" s="27">
        <v>1</v>
      </c>
      <c r="AL368" s="27">
        <v>1</v>
      </c>
      <c r="AM368" s="185" t="s">
        <v>83</v>
      </c>
      <c r="AN368" s="27">
        <v>1</v>
      </c>
      <c r="AO368" s="27">
        <v>1</v>
      </c>
      <c r="AP368" s="27">
        <v>1</v>
      </c>
    </row>
    <row r="369" spans="1:42">
      <c r="A369" s="163"/>
      <c r="B369" s="27" t="str">
        <f>物品!B370</f>
        <v>IC01</v>
      </c>
      <c r="C369" s="27" t="s">
        <v>41</v>
      </c>
      <c r="D369" s="27" t="s">
        <v>81</v>
      </c>
      <c r="E369" s="27"/>
      <c r="F369" s="27"/>
      <c r="G369" s="27"/>
      <c r="H369" s="27" t="str">
        <f>VLOOKUP(LEFT(RIGHT(B369,5),4),物品!B:CU,2,FALSE)</f>
        <v>玄铁+1</v>
      </c>
      <c r="I369" s="27">
        <f>VLOOKUP(B369,物品!B:CV,99,FALSE)</f>
        <v>0</v>
      </c>
      <c r="J369" s="165" t="str">
        <f t="shared" si="176"/>
        <v>玄铁+1</v>
      </c>
      <c r="K369" s="165">
        <f t="shared" si="177"/>
        <v>0</v>
      </c>
      <c r="L369" s="27"/>
      <c r="M369" s="166">
        <f>VLOOKUP(LEFT(RIGHT(B369,5),4),物品!B:CU,20,FALSE)</f>
        <v>0</v>
      </c>
      <c r="N369" s="185" t="s">
        <v>83</v>
      </c>
      <c r="O369" s="168" t="s">
        <v>1419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27" t="s">
        <v>88</v>
      </c>
      <c r="X369" s="27">
        <v>0</v>
      </c>
      <c r="Y369" s="185" t="s">
        <v>83</v>
      </c>
      <c r="Z369" s="27">
        <v>0</v>
      </c>
      <c r="AA369" s="27">
        <v>0</v>
      </c>
      <c r="AB369" s="27">
        <v>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>
        <v>1</v>
      </c>
      <c r="AJ369" s="27"/>
      <c r="AK369" s="27">
        <v>1</v>
      </c>
      <c r="AL369" s="27">
        <v>1</v>
      </c>
      <c r="AM369" s="185" t="s">
        <v>83</v>
      </c>
      <c r="AN369" s="27">
        <v>1</v>
      </c>
      <c r="AO369" s="27">
        <v>1</v>
      </c>
      <c r="AP369" s="27">
        <v>1</v>
      </c>
    </row>
    <row r="370" spans="1:42" ht="15">
      <c r="A370" s="163"/>
      <c r="B370" s="27" t="str">
        <f>物品!B371</f>
        <v>IC02</v>
      </c>
      <c r="C370" s="27" t="s">
        <v>41</v>
      </c>
      <c r="D370" s="27" t="s">
        <v>81</v>
      </c>
      <c r="E370" s="27"/>
      <c r="F370" s="27"/>
      <c r="G370" s="27"/>
      <c r="H370" s="27" t="str">
        <f>VLOOKUP(LEFT(RIGHT(B370,5),4),物品!B:CU,2,FALSE)</f>
        <v>金币</v>
      </c>
      <c r="I370" s="170" t="s">
        <v>1503</v>
      </c>
      <c r="J370" s="165" t="str">
        <f t="shared" si="176"/>
        <v>金币</v>
      </c>
      <c r="K370" s="165" t="str">
        <f t="shared" si="177"/>
        <v>击杀后可获得金币奖励</v>
      </c>
      <c r="L370" s="27"/>
      <c r="M370" s="166" t="str">
        <f>VLOOKUP(LEFT(RIGHT(B370,5),4),物品!B:CU,20,FALSE)</f>
        <v>ReplaceableTextures\\CommandButtons\\BTNChestOfGold.blp</v>
      </c>
      <c r="N370" s="185" t="s">
        <v>83</v>
      </c>
      <c r="O370" s="166" t="s">
        <v>98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7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>
        <v>0</v>
      </c>
      <c r="AJ370" s="27"/>
      <c r="AK370" s="27">
        <v>0</v>
      </c>
      <c r="AL370" s="27">
        <v>0</v>
      </c>
      <c r="AM370" s="185" t="s">
        <v>83</v>
      </c>
      <c r="AN370" s="27">
        <v>0</v>
      </c>
      <c r="AO370" s="27">
        <v>1</v>
      </c>
      <c r="AP370" s="27">
        <v>1</v>
      </c>
    </row>
    <row r="371" spans="1:42">
      <c r="A371" s="163"/>
      <c r="B371" s="27" t="str">
        <f>物品!B372</f>
        <v>IC03</v>
      </c>
      <c r="C371" s="27" t="s">
        <v>41</v>
      </c>
      <c r="D371" s="27" t="s">
        <v>81</v>
      </c>
      <c r="E371" s="27"/>
      <c r="F371" s="27"/>
      <c r="G371" s="27"/>
      <c r="H371" s="27" t="str">
        <f>VLOOKUP(LEFT(RIGHT(B371,5),4),物品!B:CU,2,FALSE)</f>
        <v>攻击力低</v>
      </c>
      <c r="I371" s="27">
        <f>VLOOKUP(B371,物品!B:CV,99,FALSE)</f>
        <v>0</v>
      </c>
      <c r="J371" s="165" t="str">
        <f t="shared" si="176"/>
        <v>攻击力低</v>
      </c>
      <c r="K371" s="165">
        <f t="shared" si="177"/>
        <v>0</v>
      </c>
      <c r="L371" s="27"/>
      <c r="M371" s="166">
        <f>VLOOKUP(LEFT(RIGHT(B371,5),4),物品!B:CU,20,FALSE)</f>
        <v>0</v>
      </c>
      <c r="N371" s="185" t="s">
        <v>83</v>
      </c>
      <c r="O371" s="166" t="s">
        <v>98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27" t="s">
        <v>88</v>
      </c>
      <c r="X371" s="27">
        <v>0</v>
      </c>
      <c r="Y371" s="185" t="s">
        <v>83</v>
      </c>
      <c r="Z371" s="27">
        <v>0</v>
      </c>
      <c r="AA371" s="27">
        <v>0</v>
      </c>
      <c r="AB371" s="27">
        <v>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>
        <v>0</v>
      </c>
      <c r="AJ371" s="27"/>
      <c r="AK371" s="27">
        <v>0</v>
      </c>
      <c r="AL371" s="27">
        <v>0</v>
      </c>
      <c r="AM371" s="185" t="s">
        <v>83</v>
      </c>
      <c r="AN371" s="27">
        <v>0</v>
      </c>
      <c r="AO371" s="27"/>
      <c r="AP371" s="27"/>
    </row>
    <row r="372" spans="1:42">
      <c r="A372" s="163"/>
      <c r="B372" s="27" t="str">
        <f>物品!B373</f>
        <v>IC04</v>
      </c>
      <c r="C372" s="27" t="s">
        <v>41</v>
      </c>
      <c r="D372" s="27" t="s">
        <v>81</v>
      </c>
      <c r="E372" s="27"/>
      <c r="F372" s="27"/>
      <c r="G372" s="27"/>
      <c r="H372" s="27" t="str">
        <f>VLOOKUP(LEFT(RIGHT(B372,5),4),物品!B:CU,2,FALSE)</f>
        <v>攻击力中</v>
      </c>
      <c r="I372" s="27">
        <f>VLOOKUP(B372,物品!B:CV,99,FALSE)</f>
        <v>0</v>
      </c>
      <c r="J372" s="165" t="str">
        <f t="shared" si="176"/>
        <v>攻击力中</v>
      </c>
      <c r="K372" s="165">
        <f t="shared" si="177"/>
        <v>0</v>
      </c>
      <c r="L372" s="27"/>
      <c r="M372" s="166">
        <f>VLOOKUP(LEFT(RIGHT(B372,5),4),物品!B:CU,20,FALSE)</f>
        <v>0</v>
      </c>
      <c r="N372" s="185" t="s">
        <v>83</v>
      </c>
      <c r="O372" s="166" t="s">
        <v>98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27" t="s">
        <v>88</v>
      </c>
      <c r="X372" s="27">
        <v>0</v>
      </c>
      <c r="Y372" s="185" t="s">
        <v>83</v>
      </c>
      <c r="Z372" s="27">
        <v>0</v>
      </c>
      <c r="AA372" s="27">
        <v>0</v>
      </c>
      <c r="AB372" s="27">
        <v>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>
        <v>1</v>
      </c>
      <c r="AJ372" s="27"/>
      <c r="AK372" s="27">
        <v>1</v>
      </c>
      <c r="AL372" s="27">
        <v>1</v>
      </c>
      <c r="AM372" s="185" t="s">
        <v>83</v>
      </c>
      <c r="AN372" s="27">
        <v>1</v>
      </c>
      <c r="AO372" s="27">
        <v>1</v>
      </c>
      <c r="AP372" s="27">
        <v>1</v>
      </c>
    </row>
    <row r="373" spans="1:42">
      <c r="A373" s="163"/>
      <c r="B373" s="27" t="str">
        <f>物品!B374</f>
        <v>IC05</v>
      </c>
      <c r="C373" s="27" t="s">
        <v>41</v>
      </c>
      <c r="D373" s="27" t="s">
        <v>81</v>
      </c>
      <c r="E373" s="27"/>
      <c r="F373" s="27"/>
      <c r="G373" s="27"/>
      <c r="H373" s="27" t="str">
        <f>VLOOKUP(LEFT(RIGHT(B373,5),4),物品!B:CU,2,FALSE)</f>
        <v>攻击力高</v>
      </c>
      <c r="I373" s="27">
        <f>VLOOKUP(B373,物品!B:CV,99,FALSE)</f>
        <v>0</v>
      </c>
      <c r="J373" s="165" t="str">
        <f t="shared" si="176"/>
        <v>攻击力高</v>
      </c>
      <c r="K373" s="165">
        <f t="shared" si="177"/>
        <v>0</v>
      </c>
      <c r="L373" s="27"/>
      <c r="M373" s="166">
        <f>VLOOKUP(LEFT(RIGHT(B373,5),4),物品!B:CU,20,FALSE)</f>
        <v>0</v>
      </c>
      <c r="N373" s="185" t="s">
        <v>83</v>
      </c>
      <c r="O373" s="166" t="s">
        <v>98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27" t="s">
        <v>88</v>
      </c>
      <c r="X373" s="27">
        <v>0</v>
      </c>
      <c r="Y373" s="185" t="s">
        <v>83</v>
      </c>
      <c r="Z373" s="27">
        <v>0</v>
      </c>
      <c r="AA373" s="27">
        <v>0</v>
      </c>
      <c r="AB373" s="27">
        <v>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>
        <v>1</v>
      </c>
      <c r="AJ373" s="27"/>
      <c r="AK373" s="27">
        <v>1</v>
      </c>
      <c r="AL373" s="27">
        <v>1</v>
      </c>
      <c r="AM373" s="185" t="s">
        <v>83</v>
      </c>
      <c r="AN373" s="27">
        <v>1</v>
      </c>
      <c r="AO373" s="27">
        <v>1</v>
      </c>
      <c r="AP373" s="27">
        <v>1</v>
      </c>
    </row>
    <row r="374" spans="1:42">
      <c r="A374" s="163"/>
      <c r="B374" s="27" t="str">
        <f>物品!B375</f>
        <v>IC06</v>
      </c>
      <c r="C374" s="27" t="s">
        <v>41</v>
      </c>
      <c r="D374" s="27" t="s">
        <v>81</v>
      </c>
      <c r="E374" s="27"/>
      <c r="F374" s="27"/>
      <c r="G374" s="27"/>
      <c r="H374" s="27" t="str">
        <f>VLOOKUP(LEFT(RIGHT(B374,5),4),物品!B:CU,2,FALSE)</f>
        <v>生命值低</v>
      </c>
      <c r="I374" s="27">
        <f>VLOOKUP(B374,物品!B:CV,99,FALSE)</f>
        <v>0</v>
      </c>
      <c r="J374" s="165" t="str">
        <f t="shared" si="176"/>
        <v>生命值低</v>
      </c>
      <c r="K374" s="165">
        <f t="shared" si="177"/>
        <v>0</v>
      </c>
      <c r="L374" s="27"/>
      <c r="M374" s="166">
        <f>VLOOKUP(LEFT(RIGHT(B374,5),4),物品!B:CU,20,FALSE)</f>
        <v>0</v>
      </c>
      <c r="N374" s="185" t="s">
        <v>83</v>
      </c>
      <c r="O374" s="166" t="s">
        <v>98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27" t="s">
        <v>88</v>
      </c>
      <c r="X374" s="27">
        <v>0</v>
      </c>
      <c r="Y374" s="185" t="s">
        <v>83</v>
      </c>
      <c r="Z374" s="27">
        <v>0</v>
      </c>
      <c r="AA374" s="27">
        <v>0</v>
      </c>
      <c r="AB374" s="27">
        <v>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>
        <v>1</v>
      </c>
      <c r="AJ374" s="27"/>
      <c r="AK374" s="27">
        <v>1</v>
      </c>
      <c r="AL374" s="27">
        <v>1</v>
      </c>
      <c r="AM374" s="185" t="s">
        <v>83</v>
      </c>
      <c r="AN374" s="27">
        <v>1</v>
      </c>
      <c r="AO374" s="27">
        <v>1</v>
      </c>
      <c r="AP374" s="27">
        <v>1</v>
      </c>
    </row>
    <row r="375" spans="1:42">
      <c r="A375" s="163"/>
      <c r="B375" s="27" t="str">
        <f>物品!B376</f>
        <v>IC07</v>
      </c>
      <c r="C375" s="27" t="s">
        <v>41</v>
      </c>
      <c r="D375" s="27" t="s">
        <v>81</v>
      </c>
      <c r="E375" s="27"/>
      <c r="F375" s="27"/>
      <c r="G375" s="27"/>
      <c r="H375" s="27" t="str">
        <f>VLOOKUP(LEFT(RIGHT(B375,5),4),物品!B:CU,2,FALSE)</f>
        <v>生命值中</v>
      </c>
      <c r="I375" s="27">
        <f>VLOOKUP(B375,物品!B:CV,99,FALSE)</f>
        <v>0</v>
      </c>
      <c r="J375" s="165" t="str">
        <f t="shared" si="176"/>
        <v>生命值中</v>
      </c>
      <c r="K375" s="165">
        <f t="shared" si="177"/>
        <v>0</v>
      </c>
      <c r="L375" s="27"/>
      <c r="M375" s="166">
        <f>VLOOKUP(LEFT(RIGHT(B375,5),4),物品!B:CU,20,FALSE)</f>
        <v>0</v>
      </c>
      <c r="N375" s="185" t="s">
        <v>83</v>
      </c>
      <c r="O375" s="166" t="s">
        <v>98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27" t="s">
        <v>88</v>
      </c>
      <c r="X375" s="27">
        <v>0</v>
      </c>
      <c r="Y375" s="185" t="s">
        <v>83</v>
      </c>
      <c r="Z375" s="27">
        <v>0</v>
      </c>
      <c r="AA375" s="27">
        <v>0</v>
      </c>
      <c r="AB375" s="27">
        <v>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>
        <v>1</v>
      </c>
      <c r="AJ375" s="27"/>
      <c r="AK375" s="27">
        <v>1</v>
      </c>
      <c r="AL375" s="27">
        <v>1</v>
      </c>
      <c r="AM375" s="185" t="s">
        <v>83</v>
      </c>
      <c r="AN375" s="27">
        <v>1</v>
      </c>
      <c r="AO375" s="27">
        <v>1</v>
      </c>
      <c r="AP375" s="27">
        <v>1</v>
      </c>
    </row>
    <row r="376" spans="1:42">
      <c r="A376" s="163"/>
      <c r="B376" s="27" t="str">
        <f>物品!B377</f>
        <v>IC08</v>
      </c>
      <c r="C376" s="27" t="s">
        <v>41</v>
      </c>
      <c r="D376" s="27" t="s">
        <v>81</v>
      </c>
      <c r="E376" s="27"/>
      <c r="F376" s="27"/>
      <c r="G376" s="27"/>
      <c r="H376" s="27" t="str">
        <f>VLOOKUP(LEFT(RIGHT(B376,5),4),物品!B:CU,2,FALSE)</f>
        <v>生命值高</v>
      </c>
      <c r="I376" s="27">
        <f>VLOOKUP(B376,物品!B:CV,99,FALSE)</f>
        <v>0</v>
      </c>
      <c r="J376" s="165" t="str">
        <f t="shared" si="176"/>
        <v>生命值高</v>
      </c>
      <c r="K376" s="165">
        <f t="shared" si="177"/>
        <v>0</v>
      </c>
      <c r="L376" s="27"/>
      <c r="M376" s="166">
        <f>VLOOKUP(LEFT(RIGHT(B376,5),4),物品!B:CU,20,FALSE)</f>
        <v>0</v>
      </c>
      <c r="N376" s="185" t="s">
        <v>83</v>
      </c>
      <c r="O376" s="166" t="s">
        <v>98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27" t="s">
        <v>88</v>
      </c>
      <c r="X376" s="27">
        <v>0</v>
      </c>
      <c r="Y376" s="185" t="s">
        <v>83</v>
      </c>
      <c r="Z376" s="27">
        <v>0</v>
      </c>
      <c r="AA376" s="27">
        <v>0</v>
      </c>
      <c r="AB376" s="27">
        <v>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>
        <v>1</v>
      </c>
      <c r="AJ376" s="27"/>
      <c r="AK376" s="27">
        <v>1</v>
      </c>
      <c r="AL376" s="27">
        <v>1</v>
      </c>
      <c r="AM376" s="185" t="s">
        <v>83</v>
      </c>
      <c r="AN376" s="27">
        <v>1</v>
      </c>
      <c r="AO376" s="27">
        <v>1</v>
      </c>
      <c r="AP376" s="27">
        <v>1</v>
      </c>
    </row>
    <row r="377" spans="1:42">
      <c r="A377" s="163"/>
      <c r="B377" s="27" t="str">
        <f>物品!B378</f>
        <v>IC09</v>
      </c>
      <c r="C377" s="27" t="s">
        <v>41</v>
      </c>
      <c r="D377" s="27" t="s">
        <v>81</v>
      </c>
      <c r="E377" s="27"/>
      <c r="F377" s="27"/>
      <c r="G377" s="27"/>
      <c r="H377" s="27" t="str">
        <f>VLOOKUP(LEFT(RIGHT(B377,5),4),物品!B:CU,2,FALSE)</f>
        <v>业力低</v>
      </c>
      <c r="I377" s="27">
        <f>VLOOKUP(B377,物品!B:CV,99,FALSE)</f>
        <v>0</v>
      </c>
      <c r="J377" s="165" t="str">
        <f t="shared" si="176"/>
        <v>业力低</v>
      </c>
      <c r="K377" s="165">
        <f t="shared" si="177"/>
        <v>0</v>
      </c>
      <c r="L377" s="27"/>
      <c r="M377" s="166">
        <f>VLOOKUP(LEFT(RIGHT(B377,5),4),物品!B:CU,20,FALSE)</f>
        <v>0</v>
      </c>
      <c r="N377" s="185" t="s">
        <v>83</v>
      </c>
      <c r="O377" s="166" t="s">
        <v>98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27" t="s">
        <v>88</v>
      </c>
      <c r="X377" s="27">
        <v>0</v>
      </c>
      <c r="Y377" s="185" t="s">
        <v>83</v>
      </c>
      <c r="Z377" s="27">
        <v>0</v>
      </c>
      <c r="AA377" s="27">
        <v>0</v>
      </c>
      <c r="AB377" s="27">
        <v>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>
        <v>1</v>
      </c>
      <c r="AJ377" s="27"/>
      <c r="AK377" s="27">
        <v>1</v>
      </c>
      <c r="AL377" s="27">
        <v>1</v>
      </c>
      <c r="AM377" s="185" t="s">
        <v>83</v>
      </c>
      <c r="AN377" s="27">
        <v>1</v>
      </c>
      <c r="AO377" s="27">
        <v>1</v>
      </c>
      <c r="AP377" s="27">
        <v>1</v>
      </c>
    </row>
    <row r="378" spans="1:42">
      <c r="A378" s="163"/>
      <c r="B378" s="27" t="str">
        <f>物品!B379</f>
        <v>IC10</v>
      </c>
      <c r="C378" s="27" t="s">
        <v>41</v>
      </c>
      <c r="D378" s="27" t="s">
        <v>81</v>
      </c>
      <c r="E378" s="27"/>
      <c r="F378" s="27"/>
      <c r="G378" s="27"/>
      <c r="H378" s="27" t="str">
        <f>VLOOKUP(LEFT(RIGHT(B378,5),4),物品!B:CU,2,FALSE)</f>
        <v>业力中</v>
      </c>
      <c r="I378" s="27">
        <f>VLOOKUP(B378,物品!B:CV,99,FALSE)</f>
        <v>0</v>
      </c>
      <c r="J378" s="165" t="str">
        <f t="shared" si="176"/>
        <v>业力中</v>
      </c>
      <c r="K378" s="165">
        <f t="shared" si="177"/>
        <v>0</v>
      </c>
      <c r="L378" s="27"/>
      <c r="M378" s="166">
        <f>VLOOKUP(LEFT(RIGHT(B378,5),4),物品!B:CU,20,FALSE)</f>
        <v>0</v>
      </c>
      <c r="N378" s="185" t="s">
        <v>83</v>
      </c>
      <c r="O378" s="166" t="s">
        <v>98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27" t="s">
        <v>88</v>
      </c>
      <c r="X378" s="27">
        <v>0</v>
      </c>
      <c r="Y378" s="185" t="s">
        <v>83</v>
      </c>
      <c r="Z378" s="27">
        <v>0</v>
      </c>
      <c r="AA378" s="27">
        <v>0</v>
      </c>
      <c r="AB378" s="27">
        <v>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>
        <v>1</v>
      </c>
      <c r="AJ378" s="27"/>
      <c r="AK378" s="27">
        <v>1</v>
      </c>
      <c r="AL378" s="27">
        <v>1</v>
      </c>
      <c r="AM378" s="185" t="s">
        <v>83</v>
      </c>
      <c r="AN378" s="27">
        <v>1</v>
      </c>
      <c r="AO378" s="27">
        <v>1</v>
      </c>
      <c r="AP378" s="27">
        <v>1</v>
      </c>
    </row>
    <row r="379" spans="1:42">
      <c r="A379" s="163"/>
      <c r="B379" s="27" t="str">
        <f>物品!B380</f>
        <v>IC11</v>
      </c>
      <c r="C379" s="27" t="s">
        <v>41</v>
      </c>
      <c r="D379" s="27" t="s">
        <v>81</v>
      </c>
      <c r="E379" s="27"/>
      <c r="F379" s="27"/>
      <c r="G379" s="27"/>
      <c r="H379" s="27" t="str">
        <f>VLOOKUP(LEFT(RIGHT(B379,5),4),物品!B:CU,2,FALSE)</f>
        <v>业力高</v>
      </c>
      <c r="I379" s="27">
        <f>VLOOKUP(B379,物品!B:CV,99,FALSE)</f>
        <v>0</v>
      </c>
      <c r="J379" s="165" t="str">
        <f t="shared" si="176"/>
        <v>业力高</v>
      </c>
      <c r="K379" s="165">
        <f t="shared" si="177"/>
        <v>0</v>
      </c>
      <c r="L379" s="27"/>
      <c r="M379" s="166">
        <f>VLOOKUP(LEFT(RIGHT(B379,5),4),物品!B:CU,20,FALSE)</f>
        <v>0</v>
      </c>
      <c r="N379" s="185" t="s">
        <v>83</v>
      </c>
      <c r="O379" s="166" t="s">
        <v>98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27" t="s">
        <v>88</v>
      </c>
      <c r="X379" s="27">
        <v>0</v>
      </c>
      <c r="Y379" s="185" t="s">
        <v>83</v>
      </c>
      <c r="Z379" s="27">
        <v>0</v>
      </c>
      <c r="AA379" s="27">
        <v>0</v>
      </c>
      <c r="AB379" s="27">
        <v>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>
        <v>1</v>
      </c>
      <c r="AJ379" s="27"/>
      <c r="AK379" s="27">
        <v>1</v>
      </c>
      <c r="AL379" s="27">
        <v>1</v>
      </c>
      <c r="AM379" s="185" t="s">
        <v>83</v>
      </c>
      <c r="AN379" s="27">
        <v>1</v>
      </c>
      <c r="AO379" s="27">
        <v>1</v>
      </c>
      <c r="AP379" s="27">
        <v>1</v>
      </c>
    </row>
    <row r="380" spans="1:42" ht="15">
      <c r="A380" s="163"/>
      <c r="B380" s="27" t="str">
        <f>物品!B381</f>
        <v>IK01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|CffBF00FF【稀有】白虎|r</v>
      </c>
      <c r="I380" s="27" t="str">
        <f>VLOOKUP(B380,物品!B:CV,99,FALSE)</f>
        <v>致命倍率|Cffffc926+150%|n|n|r|Cffff00bf【白虎】|r+|Cffff00bf【白虎】|r=|Cffffc926【神威虎爪】|n|n|r|Cff00ff7f点击穿戴或脱卸。|r</v>
      </c>
      <c r="J380" s="165" t="str">
        <f t="shared" si="176"/>
        <v>|CffBF00FF【稀有】白虎|r</v>
      </c>
      <c r="K380" s="165" t="str">
        <f t="shared" si="177"/>
        <v>致命倍率|Cffffc926+150%|n|n|r|Cffff00bf【白虎】|r+|Cffff00bf【白虎】|r=|Cffffc926【神威虎爪】|n|n|r|Cff00ff7f点击穿戴或脱卸。|r</v>
      </c>
      <c r="L380" s="27"/>
      <c r="M380" s="166" t="str">
        <f>VLOOKUP(LEFT(RIGHT(B380,5),4),物品!B:CU,20,FALSE)</f>
        <v>ReplaceableTextures\\CommandButtons\\BTNSST01.blp</v>
      </c>
      <c r="N380" s="27">
        <v>0.5</v>
      </c>
      <c r="O380" s="166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7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5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物品!B382</f>
        <v>IK02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|CffBF00FF【稀有】玄武|r</v>
      </c>
      <c r="I381" s="27" t="str">
        <f>VLOOKUP(B381,物品!B:CV,99,FALSE)</f>
        <v>最大生命|Cffffc926+10%|n|n|r|Cffff00bf【玄武】|r+|Cffff00bf【玄武】|r=|Cffffc926【佛陀舍利】|n|n|r|Cff00ff7f点击穿戴或脱卸。|r</v>
      </c>
      <c r="J381" s="165" t="str">
        <f t="shared" ref="J381:J408" si="182">H381</f>
        <v>|CffBF00FF【稀有】玄武|r</v>
      </c>
      <c r="K381" s="165" t="str">
        <f t="shared" ref="K381:K408" si="183">I381</f>
        <v>最大生命|Cffffc926+10%|n|n|r|Cffff00bf【玄武】|r+|Cffff00bf【玄武】|r=|Cffffc926【佛陀舍利】|n|n|r|Cff00ff7f点击穿戴或脱卸。|r</v>
      </c>
      <c r="L381" s="27"/>
      <c r="M381" s="166" t="str">
        <f>VLOOKUP(LEFT(RIGHT(B381,5),4),物品!B:CU,20,FALSE)</f>
        <v>ReplaceableTextures\\CommandButtons\\BTNSST02.blp</v>
      </c>
      <c r="N381" s="27">
        <v>0.5</v>
      </c>
      <c r="O381" s="166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7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5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物品!B383</f>
        <v>IK03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|CffBF00FF【稀有】帝魄|r</v>
      </c>
      <c r="I382" s="27" t="str">
        <f>VLOOKUP(B382,物品!B:CV,99,FALSE)</f>
        <v>道兵伤害|Cffffc926+30%|n|n|r|Cffff00bf【帝魄】|r+|Cffff00bf【帝魄】|r=|Cffffc926【昊天帝玉】|n|n|r|Cff00ff7f点击穿戴或脱卸。|r</v>
      </c>
      <c r="J382" s="165" t="str">
        <f t="shared" si="182"/>
        <v>|CffBF00FF【稀有】帝魄|r</v>
      </c>
      <c r="K382" s="165" t="str">
        <f t="shared" si="183"/>
        <v>道兵伤害|Cffffc926+30%|n|n|r|Cffff00bf【帝魄】|r+|Cffff00bf【帝魄】|r=|Cffffc926【昊天帝玉】|n|n|r|Cff00ff7f点击穿戴或脱卸。|r</v>
      </c>
      <c r="L382" s="27"/>
      <c r="M382" s="166" t="str">
        <f>VLOOKUP(LEFT(RIGHT(B382,5),4),物品!B:CU,20,FALSE)</f>
        <v>ReplaceableTextures\\CommandButtons\\BTNSST03.blp</v>
      </c>
      <c r="N382" s="27">
        <v>0.5</v>
      </c>
      <c r="O382" s="166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7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5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物品!B384</f>
        <v>IK04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|CffBF00FF【稀有】青龙|r</v>
      </c>
      <c r="I383" s="27" t="str">
        <f>VLOOKUP(B383,物品!B:CV,99,FALSE)</f>
        <v>攻击|Cffffc926+30000|r，攻击|Cffffc926+6%|n|n|r|Cffff00bf【青龙】|r+|Cffff00bf【青龙】|r=|Cffffc926【应龙珠】|n|n|r|Cff00ff7f点击穿戴或脱卸。|r</v>
      </c>
      <c r="J383" s="165" t="str">
        <f t="shared" si="182"/>
        <v>|CffBF00FF【稀有】青龙|r</v>
      </c>
      <c r="K383" s="165" t="str">
        <f t="shared" si="183"/>
        <v>攻击|Cffffc926+30000|r，攻击|Cffffc926+6%|n|n|r|Cffff00bf【青龙】|r+|Cffff00bf【青龙】|r=|Cffffc926【应龙珠】|n|n|r|Cff00ff7f点击穿戴或脱卸。|r</v>
      </c>
      <c r="L383" s="27"/>
      <c r="M383" s="166" t="str">
        <f>VLOOKUP(LEFT(RIGHT(B383,5),4),物品!B:CU,20,FALSE)</f>
        <v>ReplaceableTextures\\CommandButtons\\BTNSST04.blp</v>
      </c>
      <c r="N383" s="27">
        <v>0.5</v>
      </c>
      <c r="O383" s="166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7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5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物品!B385</f>
        <v>IK05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|CffBF00FF【稀有】白泽|r</v>
      </c>
      <c r="I384" s="27" t="str">
        <f>VLOOKUP(B384,物品!B:CV,99,FALSE)</f>
        <v>护甲穿透|Cffffc926+80|n|n|r|Cffff00bf【白泽】|r+|Cffff00bf【白泽】|r=|Cffffc926【白泽之灵】|n|n|r|Cff00ff7f点击穿戴或脱卸。|r</v>
      </c>
      <c r="J384" s="165" t="str">
        <f t="shared" si="182"/>
        <v>|CffBF00FF【稀有】白泽|r</v>
      </c>
      <c r="K384" s="165" t="str">
        <f t="shared" si="183"/>
        <v>护甲穿透|Cffffc926+80|n|n|r|Cffff00bf【白泽】|r+|Cffff00bf【白泽】|r=|Cffffc926【白泽之灵】|n|n|r|Cff00ff7f点击穿戴或脱卸。|r</v>
      </c>
      <c r="L384" s="27"/>
      <c r="M384" s="166" t="str">
        <f>VLOOKUP(LEFT(RIGHT(B384,5),4),物品!B:CU,20,FALSE)</f>
        <v>ReplaceableTextures\\CommandButtons\\BTNSST05.blp</v>
      </c>
      <c r="N384" s="27">
        <v>0.5</v>
      </c>
      <c r="O384" s="166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7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5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物品!B386</f>
        <v>IK06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|CffBF00FF【稀有】麒麟|r</v>
      </c>
      <c r="I385" s="27" t="str">
        <f>VLOOKUP(B385,物品!B:CV,99,FALSE)</f>
        <v>暴击伤害|Cffffc926+30%|n|n|r|Cffff00bf【麒麟】|r+|Cffff00bf【麒麟】|r=|Cffffc926【麒麟心】|n|n|r|Cff00ff7f点击穿戴或脱卸。|r</v>
      </c>
      <c r="J385" s="165" t="str">
        <f t="shared" si="182"/>
        <v>|CffBF00FF【稀有】麒麟|r</v>
      </c>
      <c r="K385" s="165" t="str">
        <f t="shared" si="183"/>
        <v>暴击伤害|Cffffc926+30%|n|n|r|Cffff00bf【麒麟】|r+|Cffff00bf【麒麟】|r=|Cffffc926【麒麟心】|n|n|r|Cff00ff7f点击穿戴或脱卸。|r</v>
      </c>
      <c r="L385" s="27"/>
      <c r="M385" s="166" t="str">
        <f>VLOOKUP(LEFT(RIGHT(B385,5),4),物品!B:CU,20,FALSE)</f>
        <v>ReplaceableTextures\\CommandButtons\\BTNSST06.blp</v>
      </c>
      <c r="N385" s="27">
        <v>0.5</v>
      </c>
      <c r="O385" s="166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7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5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物品!B387</f>
        <v>IK07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|CffBF00FF【稀有】腾蛇|r</v>
      </c>
      <c r="I386" s="27" t="str">
        <f>VLOOKUP(B386,物品!B:CV,99,FALSE)</f>
        <v>护甲|Cffffc926+60|n|n|r|Cffff00bf【腾蛇】|r+|Cffff00bf【腾蛇】|r=|Cffffc926【腾蛇之牙】|n|n|r|Cff00ff7f点击穿戴或脱卸。|r</v>
      </c>
      <c r="J386" s="165" t="str">
        <f t="shared" si="182"/>
        <v>|CffBF00FF【稀有】腾蛇|r</v>
      </c>
      <c r="K386" s="165" t="str">
        <f t="shared" si="183"/>
        <v>护甲|Cffffc926+60|n|n|r|Cffff00bf【腾蛇】|r+|Cffff00bf【腾蛇】|r=|Cffffc926【腾蛇之牙】|n|n|r|Cff00ff7f点击穿戴或脱卸。|r</v>
      </c>
      <c r="L386" s="27"/>
      <c r="M386" s="166" t="str">
        <f>VLOOKUP(LEFT(RIGHT(B386,5),4),物品!B:CU,20,FALSE)</f>
        <v>ReplaceableTextures\\CommandButtons\\BTNSST07.blp</v>
      </c>
      <c r="N386" s="27">
        <v>0.5</v>
      </c>
      <c r="O386" s="166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7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5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物品!B388</f>
        <v>IK08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|CffBF00FF【稀有】朱雀|r</v>
      </c>
      <c r="I387" s="27" t="str">
        <f>VLOOKUP(B387,物品!B:CV,99,FALSE)</f>
        <v>业力|Cffffc926+30000|r，业力|Cffffc926+6%|n|n|r|Cffff00bf【朱雀】|r+|Cffff00bf【朱雀】|r=|Cffffc926【悟道碑石】|n|n|r|Cff00ff7f点击穿戴或脱卸。|r</v>
      </c>
      <c r="J387" s="165" t="str">
        <f t="shared" si="182"/>
        <v>|CffBF00FF【稀有】朱雀|r</v>
      </c>
      <c r="K387" s="165" t="str">
        <f t="shared" si="183"/>
        <v>业力|Cffffc926+30000|r，业力|Cffffc926+6%|n|n|r|Cffff00bf【朱雀】|r+|Cffff00bf【朱雀】|r=|Cffffc926【悟道碑石】|n|n|r|Cff00ff7f点击穿戴或脱卸。|r</v>
      </c>
      <c r="L387" s="27"/>
      <c r="M387" s="166" t="str">
        <f>VLOOKUP(LEFT(RIGHT(B387,5),4),物品!B:CU,20,FALSE)</f>
        <v>ReplaceableTextures\\CommandButtons\\BTNSST08.blp</v>
      </c>
      <c r="N387" s="27">
        <v>0.5</v>
      </c>
      <c r="O387" s="166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7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5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物品!B389</f>
        <v>IK1A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|CffFFD24D【史诗】神威虎爪|r</v>
      </c>
      <c r="I388" s="27" t="str">
        <f>VLOOKUP(B388,物品!B:CV,99,FALSE)</f>
        <v>致命倍率|Cffffc926+300%|n|n|r|Cffaaaaaa○刻印槽 【空】|r|n|n|Cff00ff7f点击穿戴或脱卸。|r</v>
      </c>
      <c r="J388" s="165" t="str">
        <f t="shared" si="182"/>
        <v>|CffFFD24D【史诗】神威虎爪|r</v>
      </c>
      <c r="K388" s="165" t="str">
        <f t="shared" si="183"/>
        <v>致命倍率|Cffffc926+300%|n|n|r|Cffaaaaaa○刻印槽 【空】|r|n|n|Cff00ff7f点击穿戴或脱卸。|r</v>
      </c>
      <c r="L388" s="27"/>
      <c r="M388" s="166" t="str">
        <f>VLOOKUP(LEFT(RIGHT(B388,5),4),物品!B:CU,20,FALSE)</f>
        <v>ReplaceableTextures\\CommandButtons\\BTNSST09.blp</v>
      </c>
      <c r="N388" s="27">
        <v>0.5</v>
      </c>
      <c r="O388" s="166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7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物品!B390</f>
        <v>IK1B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|CffFFD24D【史诗】神威虎爪|r</v>
      </c>
      <c r="I389" s="27" t="str">
        <f>VLOOKUP(B389,物品!B:CV,99,FALSE)</f>
        <v>致命倍率|Cffffc926+300%|n|n|r|Cffaaaaaa○|CffFFD24D金之符印+1|r|r|n|n|Cff00ff7f点击穿戴或脱卸。|r</v>
      </c>
      <c r="J389" s="165" t="str">
        <f t="shared" si="182"/>
        <v>|CffFFD24D【史诗】神威虎爪|r</v>
      </c>
      <c r="K389" s="165" t="str">
        <f t="shared" si="183"/>
        <v>致命倍率|Cffffc926+300%|n|n|r|Cffaaaaaa○|CffFFD24D金之符印+1|r|r|n|n|Cff00ff7f点击穿戴或脱卸。|r</v>
      </c>
      <c r="L389" s="27"/>
      <c r="M389" s="166" t="str">
        <f>VLOOKUP(LEFT(RIGHT(B389,5),4),物品!B:CU,20,FALSE)</f>
        <v>ReplaceableTextures\\CommandButtons\\BTNSST09.blp</v>
      </c>
      <c r="N389" s="27">
        <v>0.5</v>
      </c>
      <c r="O389" s="166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7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物品!B391</f>
        <v>IK1C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|CffFFD24D【史诗】神威虎爪|r</v>
      </c>
      <c r="I390" s="27" t="str">
        <f>VLOOKUP(B390,物品!B:CV,99,FALSE)</f>
        <v>致命倍率|Cffffc926+300%|n|n|r|Cffaaaaaa○|CffFFD24D木之符印+1|r|r|n|n|Cff00ff7f点击穿戴或脱卸。|r</v>
      </c>
      <c r="J390" s="165" t="str">
        <f t="shared" si="182"/>
        <v>|CffFFD24D【史诗】神威虎爪|r</v>
      </c>
      <c r="K390" s="165" t="str">
        <f t="shared" si="183"/>
        <v>致命倍率|Cffffc926+300%|n|n|r|Cffaaaaaa○|CffFFD24D木之符印+1|r|r|n|n|Cff00ff7f点击穿戴或脱卸。|r</v>
      </c>
      <c r="L390" s="27"/>
      <c r="M390" s="166" t="str">
        <f>VLOOKUP(LEFT(RIGHT(B390,5),4),物品!B:CU,20,FALSE)</f>
        <v>ReplaceableTextures\\CommandButtons\\BTNSST09.blp</v>
      </c>
      <c r="N390" s="27">
        <v>0.5</v>
      </c>
      <c r="O390" s="166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7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物品!B392</f>
        <v>IK1D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|CffFFD24D【史诗】神威虎爪|r</v>
      </c>
      <c r="I391" s="27" t="str">
        <f>VLOOKUP(B391,物品!B:CV,99,FALSE)</f>
        <v>致命倍率|Cffffc926+300%|n|n|r|Cffaaaaaa○|CffFFD24D水之符印+1|r|r|n|n|Cff00ff7f点击穿戴或脱卸。|r</v>
      </c>
      <c r="J391" s="165" t="str">
        <f t="shared" si="182"/>
        <v>|CffFFD24D【史诗】神威虎爪|r</v>
      </c>
      <c r="K391" s="165" t="str">
        <f t="shared" si="183"/>
        <v>致命倍率|Cffffc926+300%|n|n|r|Cffaaaaaa○|CffFFD24D水之符印+1|r|r|n|n|Cff00ff7f点击穿戴或脱卸。|r</v>
      </c>
      <c r="L391" s="27"/>
      <c r="M391" s="166" t="str">
        <f>VLOOKUP(LEFT(RIGHT(B391,5),4),物品!B:CU,20,FALSE)</f>
        <v>ReplaceableTextures\\CommandButtons\\BTNSST09.blp</v>
      </c>
      <c r="N391" s="27">
        <v>0.5</v>
      </c>
      <c r="O391" s="166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7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物品!B393</f>
        <v>IK1E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|CffFFD24D【史诗】神威虎爪|r</v>
      </c>
      <c r="I392" s="27" t="str">
        <f>VLOOKUP(B392,物品!B:CV,99,FALSE)</f>
        <v>致命倍率|Cffffc926+300%|n|n|r|Cffaaaaaa○|CffFFD24D火之符印+1|r|r|n|n|Cff00ff7f点击穿戴或脱卸。|r</v>
      </c>
      <c r="J392" s="165" t="str">
        <f t="shared" si="182"/>
        <v>|CffFFD24D【史诗】神威虎爪|r</v>
      </c>
      <c r="K392" s="165" t="str">
        <f t="shared" si="183"/>
        <v>致命倍率|Cffffc926+300%|n|n|r|Cffaaaaaa○|CffFFD24D火之符印+1|r|r|n|n|Cff00ff7f点击穿戴或脱卸。|r</v>
      </c>
      <c r="L392" s="27"/>
      <c r="M392" s="166" t="str">
        <f>VLOOKUP(LEFT(RIGHT(B392,5),4),物品!B:CU,20,FALSE)</f>
        <v>ReplaceableTextures\\CommandButtons\\BTNSST09.blp</v>
      </c>
      <c r="N392" s="27">
        <v>0.5</v>
      </c>
      <c r="O392" s="166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7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物品!B394</f>
        <v>IK1F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|CffFFD24D【史诗】神威虎爪|r</v>
      </c>
      <c r="I393" s="27" t="str">
        <f>VLOOKUP(B393,物品!B:CV,99,FALSE)</f>
        <v>致命倍率|Cffffc926+300%|n|n|r|Cffaaaaaa○|CffFFD24D土之符印+1|r|r|n|n|Cff00ff7f点击穿戴或脱卸。|r</v>
      </c>
      <c r="J393" s="165" t="str">
        <f t="shared" si="182"/>
        <v>|CffFFD24D【史诗】神威虎爪|r</v>
      </c>
      <c r="K393" s="165" t="str">
        <f t="shared" si="183"/>
        <v>致命倍率|Cffffc926+300%|n|n|r|Cffaaaaaa○|CffFFD24D土之符印+1|r|r|n|n|Cff00ff7f点击穿戴或脱卸。|r</v>
      </c>
      <c r="L393" s="27"/>
      <c r="M393" s="166" t="str">
        <f>VLOOKUP(LEFT(RIGHT(B393,5),4),物品!B:CU,20,FALSE)</f>
        <v>ReplaceableTextures\\CommandButtons\\BTNSST09.blp</v>
      </c>
      <c r="N393" s="27">
        <v>0.5</v>
      </c>
      <c r="O393" s="166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7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物品!B395</f>
        <v>IK1G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|CffFFD24D【史诗】神威虎爪|r</v>
      </c>
      <c r="I394" s="27" t="str">
        <f>VLOOKUP(B394,物品!B:CV,99,FALSE)</f>
        <v>致命倍率|Cffffc926+300%|n|n|r|Cffaaaaaa○|CffFFD24D光之符印+1|r|r|n|n|Cff00ff7f点击穿戴或脱卸。|r</v>
      </c>
      <c r="J394" s="165" t="str">
        <f t="shared" si="182"/>
        <v>|CffFFD24D【史诗】神威虎爪|r</v>
      </c>
      <c r="K394" s="165" t="str">
        <f t="shared" si="183"/>
        <v>致命倍率|Cffffc926+300%|n|n|r|Cffaaaaaa○|CffFFD24D光之符印+1|r|r|n|n|Cff00ff7f点击穿戴或脱卸。|r</v>
      </c>
      <c r="L394" s="27"/>
      <c r="M394" s="166" t="str">
        <f>VLOOKUP(LEFT(RIGHT(B394,5),4),物品!B:CU,20,FALSE)</f>
        <v>ReplaceableTextures\\CommandButtons\\BTNSST09.blp</v>
      </c>
      <c r="N394" s="27">
        <v>0.5</v>
      </c>
      <c r="O394" s="166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7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物品!B396</f>
        <v>IK1H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|CffFFD24D【史诗】神威虎爪|r</v>
      </c>
      <c r="I395" s="27" t="str">
        <f>VLOOKUP(B395,物品!B:CV,99,FALSE)</f>
        <v>致命倍率|Cffffc926+300%|n|n|r|Cffaaaaaa○|CffFFD24D雷之符印+1|r|r|n|n|Cff00ff7f点击穿戴或脱卸。|r</v>
      </c>
      <c r="J395" s="165" t="str">
        <f t="shared" si="182"/>
        <v>|CffFFD24D【史诗】神威虎爪|r</v>
      </c>
      <c r="K395" s="165" t="str">
        <f t="shared" si="183"/>
        <v>致命倍率|Cffffc926+300%|n|n|r|Cffaaaaaa○|CffFFD24D雷之符印+1|r|r|n|n|Cff00ff7f点击穿戴或脱卸。|r</v>
      </c>
      <c r="L395" s="27"/>
      <c r="M395" s="166" t="str">
        <f>VLOOKUP(LEFT(RIGHT(B395,5),4),物品!B:CU,20,FALSE)</f>
        <v>ReplaceableTextures\\CommandButtons\\BTNSST09.blp</v>
      </c>
      <c r="N395" s="27">
        <v>0.5</v>
      </c>
      <c r="O395" s="166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7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物品!B397</f>
        <v>IK1I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|CffFFD24D【史诗】神威虎爪|r</v>
      </c>
      <c r="I396" s="27" t="str">
        <f>VLOOKUP(B396,物品!B:CV,99,FALSE)</f>
        <v>致命倍率|Cffffc926+300%|n|n|r|Cffaaaaaa○|CffFFD24D暗之符印+1|r|r|n|n|Cff00ff7f点击穿戴或脱卸。|r</v>
      </c>
      <c r="J396" s="165" t="str">
        <f t="shared" si="182"/>
        <v>|CffFFD24D【史诗】神威虎爪|r</v>
      </c>
      <c r="K396" s="165" t="str">
        <f t="shared" si="183"/>
        <v>致命倍率|Cffffc926+300%|n|n|r|Cffaaaaaa○|CffFFD24D暗之符印+1|r|r|n|n|Cff00ff7f点击穿戴或脱卸。|r</v>
      </c>
      <c r="L396" s="27"/>
      <c r="M396" s="166" t="str">
        <f>VLOOKUP(LEFT(RIGHT(B396,5),4),物品!B:CU,20,FALSE)</f>
        <v>ReplaceableTextures\\CommandButtons\\BTNSST09.blp</v>
      </c>
      <c r="N396" s="27">
        <v>0.5</v>
      </c>
      <c r="O396" s="166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7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物品!B398</f>
        <v>IK2A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|CffFFD24D【史诗】佛陀舍利|r</v>
      </c>
      <c r="I397" s="27" t="str">
        <f>VLOOKUP(B397,物品!B:CV,99,FALSE)</f>
        <v>最大生命|Cffffc926+20%|n|n|r|Cffaaaaaa○刻印槽 【空】|r|n|n|Cff00ff7f点击穿戴或脱卸。|r</v>
      </c>
      <c r="J397" s="165" t="str">
        <f t="shared" si="182"/>
        <v>|CffFFD24D【史诗】佛陀舍利|r</v>
      </c>
      <c r="K397" s="165" t="str">
        <f t="shared" si="183"/>
        <v>最大生命|Cffffc926+20%|n|n|r|Cffaaaaaa○刻印槽 【空】|r|n|n|Cff00ff7f点击穿戴或脱卸。|r</v>
      </c>
      <c r="L397" s="27"/>
      <c r="M397" s="166" t="str">
        <f>VLOOKUP(LEFT(RIGHT(B397,5),4),物品!B:CU,20,FALSE)</f>
        <v>ReplaceableTextures\\CommandButtons\\BTNSST10.blp</v>
      </c>
      <c r="N397" s="27">
        <v>0.5</v>
      </c>
      <c r="O397" s="166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7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物品!B399</f>
        <v>IK2B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|CffFFD24D【史诗】佛陀舍利|r</v>
      </c>
      <c r="I398" s="27" t="str">
        <f>VLOOKUP(B398,物品!B:CV,99,FALSE)</f>
        <v>最大生命|Cffffc926+20%|n|n|r|Cffaaaaaa○|CffFFD24D金之符印+1|r|r|n|n|Cff00ff7f点击穿戴或脱卸。|r</v>
      </c>
      <c r="J398" s="165" t="str">
        <f t="shared" si="182"/>
        <v>|CffFFD24D【史诗】佛陀舍利|r</v>
      </c>
      <c r="K398" s="165" t="str">
        <f t="shared" si="183"/>
        <v>最大生命|Cffffc926+20%|n|n|r|Cffaaaaaa○|CffFFD24D金之符印+1|r|r|n|n|Cff00ff7f点击穿戴或脱卸。|r</v>
      </c>
      <c r="L398" s="27"/>
      <c r="M398" s="166" t="str">
        <f>VLOOKUP(LEFT(RIGHT(B398,5),4),物品!B:CU,20,FALSE)</f>
        <v>ReplaceableTextures\\CommandButtons\\BTNSST10.blp</v>
      </c>
      <c r="N398" s="27">
        <v>0.5</v>
      </c>
      <c r="O398" s="166" t="s">
        <v>108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7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物品!B400</f>
        <v>IK2C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|CffFFD24D【史诗】佛陀舍利|r</v>
      </c>
      <c r="I399" s="27" t="str">
        <f>VLOOKUP(B399,物品!B:CV,99,FALSE)</f>
        <v>最大生命|Cffffc926+20%|n|n|r|Cffaaaaaa○|CffFFD24D木之符印+1|r|r|n|n|Cff00ff7f点击穿戴或脱卸。|r</v>
      </c>
      <c r="J399" s="165" t="str">
        <f t="shared" si="182"/>
        <v>|CffFFD24D【史诗】佛陀舍利|r</v>
      </c>
      <c r="K399" s="165" t="str">
        <f t="shared" si="183"/>
        <v>最大生命|Cffffc926+20%|n|n|r|Cffaaaaaa○|CffFFD24D木之符印+1|r|r|n|n|Cff00ff7f点击穿戴或脱卸。|r</v>
      </c>
      <c r="L399" s="27"/>
      <c r="M399" s="166" t="str">
        <f>VLOOKUP(LEFT(RIGHT(B399,5),4),物品!B:CU,20,FALSE)</f>
        <v>ReplaceableTextures\\CommandButtons\\BTNSST10.blp</v>
      </c>
      <c r="N399" s="27">
        <v>0.5</v>
      </c>
      <c r="O399" s="166" t="s">
        <v>108</v>
      </c>
      <c r="P399" s="27">
        <v>0</v>
      </c>
      <c r="Q399" s="27">
        <v>0</v>
      </c>
      <c r="R399" s="185" t="s">
        <v>83</v>
      </c>
      <c r="S399" s="185" t="s">
        <v>83</v>
      </c>
      <c r="T399" s="185" t="s">
        <v>83</v>
      </c>
      <c r="U399" s="185" t="s">
        <v>83</v>
      </c>
      <c r="V399" s="27"/>
      <c r="W399" s="167" t="s">
        <v>103</v>
      </c>
      <c r="X399" s="27">
        <v>0</v>
      </c>
      <c r="Y399" s="185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5" t="s">
        <v>83</v>
      </c>
      <c r="AF399" s="185" t="s">
        <v>83</v>
      </c>
      <c r="AG399" s="185" t="s">
        <v>83</v>
      </c>
      <c r="AH399" s="185" t="s">
        <v>83</v>
      </c>
      <c r="AI399" s="27"/>
      <c r="AJ399" s="27"/>
      <c r="AK399" s="27">
        <v>1</v>
      </c>
      <c r="AL399" s="27">
        <v>1</v>
      </c>
      <c r="AM399" s="185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物品!B401</f>
        <v>IK2D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|CffFFD24D【史诗】佛陀舍利|r</v>
      </c>
      <c r="I400" s="27" t="str">
        <f>VLOOKUP(B400,物品!B:CV,99,FALSE)</f>
        <v>最大生命|Cffffc926+20%|n|n|r|Cffaaaaaa○|CffFFD24D水之符印+1|r|r|n|n|Cff00ff7f点击穿戴或脱卸。|r</v>
      </c>
      <c r="J400" s="165" t="str">
        <f t="shared" si="182"/>
        <v>|CffFFD24D【史诗】佛陀舍利|r</v>
      </c>
      <c r="K400" s="165" t="str">
        <f t="shared" si="183"/>
        <v>最大生命|Cffffc926+20%|n|n|r|Cffaaaaaa○|CffFFD24D水之符印+1|r|r|n|n|Cff00ff7f点击穿戴或脱卸。|r</v>
      </c>
      <c r="L400" s="27"/>
      <c r="M400" s="166" t="str">
        <f>VLOOKUP(LEFT(RIGHT(B400,5),4),物品!B:CU,20,FALSE)</f>
        <v>ReplaceableTextures\\CommandButtons\\BTNSST10.blp</v>
      </c>
      <c r="N400" s="27">
        <v>0.5</v>
      </c>
      <c r="O400" s="166" t="s">
        <v>108</v>
      </c>
      <c r="P400" s="27">
        <v>0</v>
      </c>
      <c r="Q400" s="27">
        <v>0</v>
      </c>
      <c r="R400" s="185" t="s">
        <v>83</v>
      </c>
      <c r="S400" s="185" t="s">
        <v>83</v>
      </c>
      <c r="T400" s="185" t="s">
        <v>83</v>
      </c>
      <c r="U400" s="185" t="s">
        <v>83</v>
      </c>
      <c r="V400" s="27"/>
      <c r="W400" s="167" t="s">
        <v>103</v>
      </c>
      <c r="X400" s="27">
        <v>0</v>
      </c>
      <c r="Y400" s="185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5" t="s">
        <v>83</v>
      </c>
      <c r="AF400" s="185" t="s">
        <v>83</v>
      </c>
      <c r="AG400" s="185" t="s">
        <v>83</v>
      </c>
      <c r="AH400" s="185" t="s">
        <v>83</v>
      </c>
      <c r="AI400" s="27"/>
      <c r="AJ400" s="27"/>
      <c r="AK400" s="27">
        <v>1</v>
      </c>
      <c r="AL400" s="27">
        <v>1</v>
      </c>
      <c r="AM400" s="185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物品!B402</f>
        <v>IK2E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|CffFFD24D【史诗】佛陀舍利|r</v>
      </c>
      <c r="I401" s="27" t="str">
        <f>VLOOKUP(B401,物品!B:CV,99,FALSE)</f>
        <v>最大生命|Cffffc926+20%|n|n|r|Cffaaaaaa○|CffFFD24D火之符印+1|r|r|n|n|Cff00ff7f点击穿戴或脱卸。|r</v>
      </c>
      <c r="J401" s="165" t="str">
        <f t="shared" si="182"/>
        <v>|CffFFD24D【史诗】佛陀舍利|r</v>
      </c>
      <c r="K401" s="165" t="str">
        <f t="shared" si="183"/>
        <v>最大生命|Cffffc926+20%|n|n|r|Cffaaaaaa○|CffFFD24D火之符印+1|r|r|n|n|Cff00ff7f点击穿戴或脱卸。|r</v>
      </c>
      <c r="L401" s="27"/>
      <c r="M401" s="166" t="str">
        <f>VLOOKUP(LEFT(RIGHT(B401,5),4),物品!B:CU,20,FALSE)</f>
        <v>ReplaceableTextures\\CommandButtons\\BTNSST10.blp</v>
      </c>
      <c r="N401" s="27">
        <v>0.5</v>
      </c>
      <c r="O401" s="166" t="s">
        <v>108</v>
      </c>
      <c r="P401" s="27">
        <v>0</v>
      </c>
      <c r="Q401" s="27">
        <v>0</v>
      </c>
      <c r="R401" s="185" t="s">
        <v>83</v>
      </c>
      <c r="S401" s="185" t="s">
        <v>83</v>
      </c>
      <c r="T401" s="185" t="s">
        <v>83</v>
      </c>
      <c r="U401" s="185" t="s">
        <v>83</v>
      </c>
      <c r="V401" s="27"/>
      <c r="W401" s="167" t="s">
        <v>103</v>
      </c>
      <c r="X401" s="27">
        <v>0</v>
      </c>
      <c r="Y401" s="185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5" t="s">
        <v>83</v>
      </c>
      <c r="AF401" s="185" t="s">
        <v>83</v>
      </c>
      <c r="AG401" s="185" t="s">
        <v>83</v>
      </c>
      <c r="AH401" s="185" t="s">
        <v>83</v>
      </c>
      <c r="AI401" s="27"/>
      <c r="AJ401" s="27"/>
      <c r="AK401" s="27">
        <v>1</v>
      </c>
      <c r="AL401" s="27">
        <v>1</v>
      </c>
      <c r="AM401" s="185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物品!B403</f>
        <v>IK2F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|CffFFD24D【史诗】佛陀舍利|r</v>
      </c>
      <c r="I402" s="27" t="str">
        <f>VLOOKUP(B402,物品!B:CV,99,FALSE)</f>
        <v>最大生命|Cffffc926+20%|n|n|r|Cffaaaaaa○|CffFFD24D土之符印+1|r|r|n|n|Cff00ff7f点击穿戴或脱卸。|r</v>
      </c>
      <c r="J402" s="165" t="str">
        <f t="shared" si="182"/>
        <v>|CffFFD24D【史诗】佛陀舍利|r</v>
      </c>
      <c r="K402" s="165" t="str">
        <f t="shared" si="183"/>
        <v>最大生命|Cffffc926+20%|n|n|r|Cffaaaaaa○|CffFFD24D土之符印+1|r|r|n|n|Cff00ff7f点击穿戴或脱卸。|r</v>
      </c>
      <c r="L402" s="27"/>
      <c r="M402" s="166" t="str">
        <f>VLOOKUP(LEFT(RIGHT(B402,5),4),物品!B:CU,20,FALSE)</f>
        <v>ReplaceableTextures\\CommandButtons\\BTNSST10.blp</v>
      </c>
      <c r="N402" s="27">
        <v>0.5</v>
      </c>
      <c r="O402" s="166" t="s">
        <v>108</v>
      </c>
      <c r="P402" s="27">
        <v>0</v>
      </c>
      <c r="Q402" s="27">
        <v>0</v>
      </c>
      <c r="R402" s="185" t="s">
        <v>83</v>
      </c>
      <c r="S402" s="185" t="s">
        <v>83</v>
      </c>
      <c r="T402" s="185" t="s">
        <v>83</v>
      </c>
      <c r="U402" s="185" t="s">
        <v>83</v>
      </c>
      <c r="V402" s="27"/>
      <c r="W402" s="167" t="s">
        <v>103</v>
      </c>
      <c r="X402" s="27">
        <v>0</v>
      </c>
      <c r="Y402" s="185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5" t="s">
        <v>83</v>
      </c>
      <c r="AF402" s="185" t="s">
        <v>83</v>
      </c>
      <c r="AG402" s="185" t="s">
        <v>83</v>
      </c>
      <c r="AH402" s="185" t="s">
        <v>83</v>
      </c>
      <c r="AI402" s="27"/>
      <c r="AJ402" s="27"/>
      <c r="AK402" s="27">
        <v>1</v>
      </c>
      <c r="AL402" s="27">
        <v>1</v>
      </c>
      <c r="AM402" s="185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物品!B404</f>
        <v>IK2G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|CffFFD24D【史诗】佛陀舍利|r</v>
      </c>
      <c r="I403" s="27" t="str">
        <f>VLOOKUP(B403,物品!B:CV,99,FALSE)</f>
        <v>最大生命|Cffffc926+20%|n|n|r|Cffaaaaaa○|CffFFD24D光之符印+1|r|r|n|n|Cff00ff7f点击穿戴或脱卸。|r</v>
      </c>
      <c r="J403" s="165" t="str">
        <f t="shared" si="182"/>
        <v>|CffFFD24D【史诗】佛陀舍利|r</v>
      </c>
      <c r="K403" s="165" t="str">
        <f t="shared" si="183"/>
        <v>最大生命|Cffffc926+20%|n|n|r|Cffaaaaaa○|CffFFD24D光之符印+1|r|r|n|n|Cff00ff7f点击穿戴或脱卸。|r</v>
      </c>
      <c r="L403" s="27"/>
      <c r="M403" s="166" t="str">
        <f>VLOOKUP(LEFT(RIGHT(B403,5),4),物品!B:CU,20,FALSE)</f>
        <v>ReplaceableTextures\\CommandButtons\\BTNSST10.blp</v>
      </c>
      <c r="N403" s="27">
        <v>0.5</v>
      </c>
      <c r="O403" s="166" t="s">
        <v>108</v>
      </c>
      <c r="P403" s="27">
        <v>0</v>
      </c>
      <c r="Q403" s="27">
        <v>0</v>
      </c>
      <c r="R403" s="185" t="s">
        <v>83</v>
      </c>
      <c r="S403" s="185" t="s">
        <v>83</v>
      </c>
      <c r="T403" s="185" t="s">
        <v>83</v>
      </c>
      <c r="U403" s="185" t="s">
        <v>83</v>
      </c>
      <c r="V403" s="27"/>
      <c r="W403" s="167" t="s">
        <v>103</v>
      </c>
      <c r="X403" s="27">
        <v>0</v>
      </c>
      <c r="Y403" s="185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5" t="s">
        <v>83</v>
      </c>
      <c r="AF403" s="185" t="s">
        <v>83</v>
      </c>
      <c r="AG403" s="185" t="s">
        <v>83</v>
      </c>
      <c r="AH403" s="185" t="s">
        <v>83</v>
      </c>
      <c r="AI403" s="27"/>
      <c r="AJ403" s="27"/>
      <c r="AK403" s="27">
        <v>1</v>
      </c>
      <c r="AL403" s="27">
        <v>1</v>
      </c>
      <c r="AM403" s="185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物品!B405</f>
        <v>IK2H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|CffFFD24D【史诗】佛陀舍利|r</v>
      </c>
      <c r="I404" s="27" t="str">
        <f>VLOOKUP(B404,物品!B:CV,99,FALSE)</f>
        <v>最大生命|Cffffc926+20%|n|n|r|Cffaaaaaa○|CffFFD24D雷之符印+1|r|r|n|n|Cff00ff7f点击穿戴或脱卸。|r</v>
      </c>
      <c r="J404" s="165" t="str">
        <f t="shared" si="182"/>
        <v>|CffFFD24D【史诗】佛陀舍利|r</v>
      </c>
      <c r="K404" s="165" t="str">
        <f t="shared" si="183"/>
        <v>最大生命|Cffffc926+20%|n|n|r|Cffaaaaaa○|CffFFD24D雷之符印+1|r|r|n|n|Cff00ff7f点击穿戴或脱卸。|r</v>
      </c>
      <c r="L404" s="27"/>
      <c r="M404" s="166" t="str">
        <f>VLOOKUP(LEFT(RIGHT(B404,5),4),物品!B:CU,20,FALSE)</f>
        <v>ReplaceableTextures\\CommandButtons\\BTNSST10.blp</v>
      </c>
      <c r="N404" s="27">
        <v>0.5</v>
      </c>
      <c r="O404" s="166" t="s">
        <v>108</v>
      </c>
      <c r="P404" s="27">
        <v>0</v>
      </c>
      <c r="Q404" s="27">
        <v>0</v>
      </c>
      <c r="R404" s="185" t="s">
        <v>83</v>
      </c>
      <c r="S404" s="185" t="s">
        <v>83</v>
      </c>
      <c r="T404" s="185" t="s">
        <v>83</v>
      </c>
      <c r="U404" s="185" t="s">
        <v>83</v>
      </c>
      <c r="V404" s="27"/>
      <c r="W404" s="167" t="s">
        <v>103</v>
      </c>
      <c r="X404" s="27">
        <v>0</v>
      </c>
      <c r="Y404" s="185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5" t="s">
        <v>83</v>
      </c>
      <c r="AF404" s="185" t="s">
        <v>83</v>
      </c>
      <c r="AG404" s="185" t="s">
        <v>83</v>
      </c>
      <c r="AH404" s="185" t="s">
        <v>83</v>
      </c>
      <c r="AI404" s="27"/>
      <c r="AJ404" s="27"/>
      <c r="AK404" s="27">
        <v>1</v>
      </c>
      <c r="AL404" s="27">
        <v>1</v>
      </c>
      <c r="AM404" s="185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物品!B406</f>
        <v>IK2I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|CffFFD24D【史诗】佛陀舍利|r</v>
      </c>
      <c r="I405" s="27" t="str">
        <f>VLOOKUP(B405,物品!B:CV,99,FALSE)</f>
        <v>最大生命|Cffffc926+20%|n|n|r|Cffaaaaaa○|CffFFD24D暗之符印+1|r|r|n|n|Cff00ff7f点击穿戴或脱卸。|r</v>
      </c>
      <c r="J405" s="165" t="str">
        <f t="shared" si="182"/>
        <v>|CffFFD24D【史诗】佛陀舍利|r</v>
      </c>
      <c r="K405" s="165" t="str">
        <f t="shared" si="183"/>
        <v>最大生命|Cffffc926+20%|n|n|r|Cffaaaaaa○|CffFFD24D暗之符印+1|r|r|n|n|Cff00ff7f点击穿戴或脱卸。|r</v>
      </c>
      <c r="L405" s="27"/>
      <c r="M405" s="166" t="str">
        <f>VLOOKUP(LEFT(RIGHT(B405,5),4),物品!B:CU,20,FALSE)</f>
        <v>ReplaceableTextures\\CommandButtons\\BTNSST10.blp</v>
      </c>
      <c r="N405" s="27">
        <v>0.5</v>
      </c>
      <c r="O405" s="166" t="s">
        <v>108</v>
      </c>
      <c r="P405" s="27">
        <v>0</v>
      </c>
      <c r="Q405" s="27">
        <v>0</v>
      </c>
      <c r="R405" s="185" t="s">
        <v>83</v>
      </c>
      <c r="S405" s="185" t="s">
        <v>83</v>
      </c>
      <c r="T405" s="185" t="s">
        <v>83</v>
      </c>
      <c r="U405" s="185" t="s">
        <v>83</v>
      </c>
      <c r="V405" s="27"/>
      <c r="W405" s="167" t="s">
        <v>103</v>
      </c>
      <c r="X405" s="27">
        <v>0</v>
      </c>
      <c r="Y405" s="185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5" t="s">
        <v>83</v>
      </c>
      <c r="AF405" s="185" t="s">
        <v>83</v>
      </c>
      <c r="AG405" s="185" t="s">
        <v>83</v>
      </c>
      <c r="AH405" s="185" t="s">
        <v>83</v>
      </c>
      <c r="AI405" s="27"/>
      <c r="AJ405" s="27"/>
      <c r="AK405" s="27">
        <v>1</v>
      </c>
      <c r="AL405" s="27">
        <v>1</v>
      </c>
      <c r="AM405" s="185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物品!B407</f>
        <v>IK3A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|CffFFD24D【史诗】昊天帝玉|r</v>
      </c>
      <c r="I406" s="27" t="str">
        <f>VLOOKUP(B406,物品!B:CV,99,FALSE)</f>
        <v>道兵伤害|Cffffc926+60%|n|n|r|Cffaaaaaa○刻印槽 【空】|r|n|n|Cff00ff7f点击穿戴或脱卸。|r</v>
      </c>
      <c r="J406" s="165" t="str">
        <f t="shared" si="182"/>
        <v>|CffFFD24D【史诗】昊天帝玉|r</v>
      </c>
      <c r="K406" s="165" t="str">
        <f t="shared" si="183"/>
        <v>道兵伤害|Cffffc926+60%|n|n|r|Cffaaaaaa○刻印槽 【空】|r|n|n|Cff00ff7f点击穿戴或脱卸。|r</v>
      </c>
      <c r="L406" s="27"/>
      <c r="M406" s="166" t="str">
        <f>VLOOKUP(LEFT(RIGHT(B406,5),4),物品!B:CU,20,FALSE)</f>
        <v>ReplaceableTextures\\CommandButtons\\BTNSST11.blp</v>
      </c>
      <c r="N406" s="27">
        <v>0.5</v>
      </c>
      <c r="O406" s="166" t="s">
        <v>108</v>
      </c>
      <c r="P406" s="27">
        <v>0</v>
      </c>
      <c r="Q406" s="27">
        <v>0</v>
      </c>
      <c r="R406" s="185" t="s">
        <v>83</v>
      </c>
      <c r="S406" s="185" t="s">
        <v>83</v>
      </c>
      <c r="T406" s="185" t="s">
        <v>83</v>
      </c>
      <c r="U406" s="185" t="s">
        <v>83</v>
      </c>
      <c r="V406" s="27"/>
      <c r="W406" s="167" t="s">
        <v>103</v>
      </c>
      <c r="X406" s="27">
        <v>0</v>
      </c>
      <c r="Y406" s="185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5" t="s">
        <v>83</v>
      </c>
      <c r="AF406" s="185" t="s">
        <v>83</v>
      </c>
      <c r="AG406" s="185" t="s">
        <v>83</v>
      </c>
      <c r="AH406" s="185" t="s">
        <v>83</v>
      </c>
      <c r="AI406" s="27"/>
      <c r="AJ406" s="27"/>
      <c r="AK406" s="27">
        <v>1</v>
      </c>
      <c r="AL406" s="27">
        <v>1</v>
      </c>
      <c r="AM406" s="185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物品!B408</f>
        <v>IK3B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|CffFFD24D【史诗】昊天帝玉|r</v>
      </c>
      <c r="I407" s="27" t="str">
        <f>VLOOKUP(B407,物品!B:CV,99,FALSE)</f>
        <v>道兵伤害|Cffffc926+60%|n|n|r|Cffaaaaaa○|CffFFD24D金之符印+1|r|r|n|n|Cff00ff7f点击穿戴或脱卸。|r</v>
      </c>
      <c r="J407" s="165" t="str">
        <f t="shared" si="182"/>
        <v>|CffFFD24D【史诗】昊天帝玉|r</v>
      </c>
      <c r="K407" s="165" t="str">
        <f t="shared" si="183"/>
        <v>道兵伤害|Cffffc926+60%|n|n|r|Cffaaaaaa○|CffFFD24D金之符印+1|r|r|n|n|Cff00ff7f点击穿戴或脱卸。|r</v>
      </c>
      <c r="L407" s="27"/>
      <c r="M407" s="166" t="str">
        <f>VLOOKUP(LEFT(RIGHT(B407,5),4),物品!B:CU,20,FALSE)</f>
        <v>ReplaceableTextures\\CommandButtons\\BTNSST11.blp</v>
      </c>
      <c r="N407" s="27">
        <v>0.5</v>
      </c>
      <c r="O407" s="166" t="s">
        <v>108</v>
      </c>
      <c r="P407" s="27">
        <v>0</v>
      </c>
      <c r="Q407" s="27">
        <v>0</v>
      </c>
      <c r="R407" s="185" t="s">
        <v>83</v>
      </c>
      <c r="S407" s="185" t="s">
        <v>83</v>
      </c>
      <c r="T407" s="185" t="s">
        <v>83</v>
      </c>
      <c r="U407" s="185" t="s">
        <v>83</v>
      </c>
      <c r="V407" s="27"/>
      <c r="W407" s="167" t="s">
        <v>103</v>
      </c>
      <c r="X407" s="27">
        <v>0</v>
      </c>
      <c r="Y407" s="185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5" t="s">
        <v>83</v>
      </c>
      <c r="AF407" s="185" t="s">
        <v>83</v>
      </c>
      <c r="AG407" s="185" t="s">
        <v>83</v>
      </c>
      <c r="AH407" s="185" t="s">
        <v>83</v>
      </c>
      <c r="AI407" s="27"/>
      <c r="AJ407" s="27"/>
      <c r="AK407" s="27">
        <v>1</v>
      </c>
      <c r="AL407" s="27">
        <v>1</v>
      </c>
      <c r="AM407" s="185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物品!B409</f>
        <v>IK3C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|CffFFD24D【史诗】昊天帝玉|r</v>
      </c>
      <c r="I408" s="27" t="str">
        <f>VLOOKUP(B408,物品!B:CV,99,FALSE)</f>
        <v>道兵伤害|Cffffc926+60%|n|n|r|Cffaaaaaa○|CffFFD24D木之符印+1|r|r|n|n|Cff00ff7f点击穿戴或脱卸。|r</v>
      </c>
      <c r="J408" s="165" t="str">
        <f t="shared" si="182"/>
        <v>|CffFFD24D【史诗】昊天帝玉|r</v>
      </c>
      <c r="K408" s="165" t="str">
        <f t="shared" si="183"/>
        <v>道兵伤害|Cffffc926+60%|n|n|r|Cffaaaaaa○|CffFFD24D木之符印+1|r|r|n|n|Cff00ff7f点击穿戴或脱卸。|r</v>
      </c>
      <c r="L408" s="27"/>
      <c r="M408" s="166" t="str">
        <f>VLOOKUP(LEFT(RIGHT(B408,5),4),物品!B:CU,20,FALSE)</f>
        <v>ReplaceableTextures\\CommandButtons\\BTNSST11.blp</v>
      </c>
      <c r="N408" s="27">
        <v>0.5</v>
      </c>
      <c r="O408" s="166" t="s">
        <v>108</v>
      </c>
      <c r="P408" s="27">
        <v>0</v>
      </c>
      <c r="Q408" s="27">
        <v>0</v>
      </c>
      <c r="R408" s="185" t="s">
        <v>83</v>
      </c>
      <c r="S408" s="185" t="s">
        <v>83</v>
      </c>
      <c r="T408" s="185" t="s">
        <v>83</v>
      </c>
      <c r="U408" s="185" t="s">
        <v>83</v>
      </c>
      <c r="V408" s="27"/>
      <c r="W408" s="167" t="s">
        <v>103</v>
      </c>
      <c r="X408" s="27">
        <v>0</v>
      </c>
      <c r="Y408" s="185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5" t="s">
        <v>83</v>
      </c>
      <c r="AF408" s="185" t="s">
        <v>83</v>
      </c>
      <c r="AG408" s="185" t="s">
        <v>83</v>
      </c>
      <c r="AH408" s="185" t="s">
        <v>83</v>
      </c>
      <c r="AI408" s="27"/>
      <c r="AJ408" s="27"/>
      <c r="AK408" s="27">
        <v>1</v>
      </c>
      <c r="AL408" s="27">
        <v>1</v>
      </c>
      <c r="AM408" s="185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物品!B410</f>
        <v>IK3D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|CffFFD24D【史诗】昊天帝玉|r</v>
      </c>
      <c r="I409" s="27" t="str">
        <f>VLOOKUP(B409,物品!B:CV,99,FALSE)</f>
        <v>道兵伤害|Cffffc926+60%|n|n|r|Cffaaaaaa○|CffFFD24D水之符印+1|r|r|n|n|Cff00ff7f点击穿戴或脱卸。|r</v>
      </c>
      <c r="J409" s="165" t="str">
        <f t="shared" ref="J409:J468" si="184">H409</f>
        <v>|CffFFD24D【史诗】昊天帝玉|r</v>
      </c>
      <c r="K409" s="165" t="str">
        <f t="shared" ref="K409:K468" si="185">I409</f>
        <v>道兵伤害|Cffffc926+60%|n|n|r|Cffaaaaaa○|CffFFD24D水之符印+1|r|r|n|n|Cff00ff7f点击穿戴或脱卸。|r</v>
      </c>
      <c r="L409" s="27"/>
      <c r="M409" s="166" t="str">
        <f>VLOOKUP(LEFT(RIGHT(B409,5),4),物品!B:CU,20,FALSE)</f>
        <v>ReplaceableTextures\\CommandButtons\\BTNSST11.blp</v>
      </c>
      <c r="N409" s="27">
        <v>0.5</v>
      </c>
      <c r="O409" s="166" t="s">
        <v>108</v>
      </c>
      <c r="P409" s="27">
        <v>0</v>
      </c>
      <c r="Q409" s="27">
        <v>0</v>
      </c>
      <c r="R409" s="185" t="s">
        <v>83</v>
      </c>
      <c r="S409" s="185" t="s">
        <v>83</v>
      </c>
      <c r="T409" s="185" t="s">
        <v>83</v>
      </c>
      <c r="U409" s="185" t="s">
        <v>83</v>
      </c>
      <c r="V409" s="27"/>
      <c r="W409" s="167" t="s">
        <v>103</v>
      </c>
      <c r="X409" s="27">
        <v>0</v>
      </c>
      <c r="Y409" s="185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5" t="s">
        <v>83</v>
      </c>
      <c r="AF409" s="185" t="s">
        <v>83</v>
      </c>
      <c r="AG409" s="185" t="s">
        <v>83</v>
      </c>
      <c r="AH409" s="185" t="s">
        <v>83</v>
      </c>
      <c r="AI409" s="27"/>
      <c r="AJ409" s="27"/>
      <c r="AK409" s="27">
        <v>1</v>
      </c>
      <c r="AL409" s="27">
        <v>1</v>
      </c>
      <c r="AM409" s="185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物品!B411</f>
        <v>IK3E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|CffFFD24D【史诗】昊天帝玉|r</v>
      </c>
      <c r="I410" s="27" t="str">
        <f>VLOOKUP(B410,物品!B:CV,99,FALSE)</f>
        <v>道兵伤害|Cffffc926+60%|n|n|r|Cffaaaaaa○|CffFFD24D火之符印+1|r|r|n|n|Cff00ff7f点击穿戴或脱卸。|r</v>
      </c>
      <c r="J410" s="165" t="str">
        <f t="shared" si="184"/>
        <v>|CffFFD24D【史诗】昊天帝玉|r</v>
      </c>
      <c r="K410" s="165" t="str">
        <f t="shared" si="185"/>
        <v>道兵伤害|Cffffc926+60%|n|n|r|Cffaaaaaa○|CffFFD24D火之符印+1|r|r|n|n|Cff00ff7f点击穿戴或脱卸。|r</v>
      </c>
      <c r="L410" s="27"/>
      <c r="M410" s="166" t="str">
        <f>VLOOKUP(LEFT(RIGHT(B410,5),4),物品!B:CU,20,FALSE)</f>
        <v>ReplaceableTextures\\CommandButtons\\BTNSST11.blp</v>
      </c>
      <c r="N410" s="27">
        <v>0.5</v>
      </c>
      <c r="O410" s="166" t="s">
        <v>108</v>
      </c>
      <c r="P410" s="27">
        <v>0</v>
      </c>
      <c r="Q410" s="27">
        <v>0</v>
      </c>
      <c r="R410" s="185" t="s">
        <v>83</v>
      </c>
      <c r="S410" s="185" t="s">
        <v>83</v>
      </c>
      <c r="T410" s="185" t="s">
        <v>83</v>
      </c>
      <c r="U410" s="185" t="s">
        <v>83</v>
      </c>
      <c r="V410" s="27"/>
      <c r="W410" s="167" t="s">
        <v>103</v>
      </c>
      <c r="X410" s="27">
        <v>0</v>
      </c>
      <c r="Y410" s="185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5" t="s">
        <v>83</v>
      </c>
      <c r="AF410" s="185" t="s">
        <v>83</v>
      </c>
      <c r="AG410" s="185" t="s">
        <v>83</v>
      </c>
      <c r="AH410" s="185" t="s">
        <v>83</v>
      </c>
      <c r="AI410" s="27"/>
      <c r="AJ410" s="27"/>
      <c r="AK410" s="27">
        <v>1</v>
      </c>
      <c r="AL410" s="27">
        <v>1</v>
      </c>
      <c r="AM410" s="185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物品!B412</f>
        <v>IK3F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|CffFFD24D【史诗】昊天帝玉|r</v>
      </c>
      <c r="I411" s="27" t="str">
        <f>VLOOKUP(B411,物品!B:CV,99,FALSE)</f>
        <v>道兵伤害|Cffffc926+60%|n|n|r|Cffaaaaaa○|CffFFD24D土之符印+1|r|r|n|n|Cff00ff7f点击穿戴或脱卸。|r</v>
      </c>
      <c r="J411" s="165" t="str">
        <f t="shared" si="184"/>
        <v>|CffFFD24D【史诗】昊天帝玉|r</v>
      </c>
      <c r="K411" s="165" t="str">
        <f t="shared" si="185"/>
        <v>道兵伤害|Cffffc926+60%|n|n|r|Cffaaaaaa○|CffFFD24D土之符印+1|r|r|n|n|Cff00ff7f点击穿戴或脱卸。|r</v>
      </c>
      <c r="L411" s="27"/>
      <c r="M411" s="166" t="str">
        <f>VLOOKUP(LEFT(RIGHT(B411,5),4),物品!B:CU,20,FALSE)</f>
        <v>ReplaceableTextures\\CommandButtons\\BTNSST11.blp</v>
      </c>
      <c r="N411" s="27">
        <v>0.5</v>
      </c>
      <c r="O411" s="166" t="s">
        <v>108</v>
      </c>
      <c r="P411" s="27">
        <v>0</v>
      </c>
      <c r="Q411" s="27">
        <v>0</v>
      </c>
      <c r="R411" s="185" t="s">
        <v>83</v>
      </c>
      <c r="S411" s="185" t="s">
        <v>83</v>
      </c>
      <c r="T411" s="185" t="s">
        <v>83</v>
      </c>
      <c r="U411" s="185" t="s">
        <v>83</v>
      </c>
      <c r="V411" s="27"/>
      <c r="W411" s="167" t="s">
        <v>103</v>
      </c>
      <c r="X411" s="27">
        <v>0</v>
      </c>
      <c r="Y411" s="185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5" t="s">
        <v>83</v>
      </c>
      <c r="AF411" s="185" t="s">
        <v>83</v>
      </c>
      <c r="AG411" s="185" t="s">
        <v>83</v>
      </c>
      <c r="AH411" s="185" t="s">
        <v>83</v>
      </c>
      <c r="AI411" s="27"/>
      <c r="AJ411" s="27"/>
      <c r="AK411" s="27">
        <v>1</v>
      </c>
      <c r="AL411" s="27">
        <v>1</v>
      </c>
      <c r="AM411" s="185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物品!B413</f>
        <v>IK3G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|CffFFD24D【史诗】昊天帝玉|r</v>
      </c>
      <c r="I412" s="27" t="str">
        <f>VLOOKUP(B412,物品!B:CV,99,FALSE)</f>
        <v>道兵伤害|Cffffc926+60%|n|n|r|Cffaaaaaa○|CffFFD24D光之符印+1|r|r|n|n|Cff00ff7f点击穿戴或脱卸。|r</v>
      </c>
      <c r="J412" s="165" t="str">
        <f t="shared" si="184"/>
        <v>|CffFFD24D【史诗】昊天帝玉|r</v>
      </c>
      <c r="K412" s="165" t="str">
        <f t="shared" si="185"/>
        <v>道兵伤害|Cffffc926+60%|n|n|r|Cffaaaaaa○|CffFFD24D光之符印+1|r|r|n|n|Cff00ff7f点击穿戴或脱卸。|r</v>
      </c>
      <c r="L412" s="27"/>
      <c r="M412" s="166" t="str">
        <f>VLOOKUP(LEFT(RIGHT(B412,5),4),物品!B:CU,20,FALSE)</f>
        <v>ReplaceableTextures\\CommandButtons\\BTNSST11.blp</v>
      </c>
      <c r="N412" s="27">
        <v>0.5</v>
      </c>
      <c r="O412" s="166" t="s">
        <v>108</v>
      </c>
      <c r="P412" s="27">
        <v>0</v>
      </c>
      <c r="Q412" s="27">
        <v>0</v>
      </c>
      <c r="R412" s="185" t="s">
        <v>83</v>
      </c>
      <c r="S412" s="185" t="s">
        <v>83</v>
      </c>
      <c r="T412" s="185" t="s">
        <v>83</v>
      </c>
      <c r="U412" s="185" t="s">
        <v>83</v>
      </c>
      <c r="V412" s="27"/>
      <c r="W412" s="167" t="s">
        <v>103</v>
      </c>
      <c r="X412" s="27">
        <v>0</v>
      </c>
      <c r="Y412" s="185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5" t="s">
        <v>83</v>
      </c>
      <c r="AF412" s="185" t="s">
        <v>83</v>
      </c>
      <c r="AG412" s="185" t="s">
        <v>83</v>
      </c>
      <c r="AH412" s="185" t="s">
        <v>83</v>
      </c>
      <c r="AI412" s="27"/>
      <c r="AJ412" s="27"/>
      <c r="AK412" s="27">
        <v>1</v>
      </c>
      <c r="AL412" s="27">
        <v>1</v>
      </c>
      <c r="AM412" s="185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物品!B414</f>
        <v>IK3H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|CffFFD24D【史诗】昊天帝玉|r</v>
      </c>
      <c r="I413" s="27" t="str">
        <f>VLOOKUP(B413,物品!B:CV,99,FALSE)</f>
        <v>道兵伤害|Cffffc926+60%|n|n|r|Cffaaaaaa○|CffFFD24D雷之符印+1|r|r|n|n|Cff00ff7f点击穿戴或脱卸。|r</v>
      </c>
      <c r="J413" s="165" t="str">
        <f t="shared" si="184"/>
        <v>|CffFFD24D【史诗】昊天帝玉|r</v>
      </c>
      <c r="K413" s="165" t="str">
        <f t="shared" si="185"/>
        <v>道兵伤害|Cffffc926+60%|n|n|r|Cffaaaaaa○|CffFFD24D雷之符印+1|r|r|n|n|Cff00ff7f点击穿戴或脱卸。|r</v>
      </c>
      <c r="L413" s="27"/>
      <c r="M413" s="166" t="str">
        <f>VLOOKUP(LEFT(RIGHT(B413,5),4),物品!B:CU,20,FALSE)</f>
        <v>ReplaceableTextures\\CommandButtons\\BTNSST11.blp</v>
      </c>
      <c r="N413" s="27">
        <v>0.5</v>
      </c>
      <c r="O413" s="166" t="s">
        <v>108</v>
      </c>
      <c r="P413" s="27">
        <v>0</v>
      </c>
      <c r="Q413" s="27">
        <v>0</v>
      </c>
      <c r="R413" s="185" t="s">
        <v>83</v>
      </c>
      <c r="S413" s="185" t="s">
        <v>83</v>
      </c>
      <c r="T413" s="185" t="s">
        <v>83</v>
      </c>
      <c r="U413" s="185" t="s">
        <v>83</v>
      </c>
      <c r="V413" s="27"/>
      <c r="W413" s="167" t="s">
        <v>103</v>
      </c>
      <c r="X413" s="27">
        <v>0</v>
      </c>
      <c r="Y413" s="185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5" t="s">
        <v>83</v>
      </c>
      <c r="AF413" s="185" t="s">
        <v>83</v>
      </c>
      <c r="AG413" s="185" t="s">
        <v>83</v>
      </c>
      <c r="AH413" s="185" t="s">
        <v>83</v>
      </c>
      <c r="AI413" s="27"/>
      <c r="AJ413" s="27"/>
      <c r="AK413" s="27">
        <v>1</v>
      </c>
      <c r="AL413" s="27">
        <v>1</v>
      </c>
      <c r="AM413" s="185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物品!B415</f>
        <v>IK3I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|CffFFD24D【史诗】昊天帝玉|r</v>
      </c>
      <c r="I414" s="27" t="str">
        <f>VLOOKUP(B414,物品!B:CV,99,FALSE)</f>
        <v>道兵伤害|Cffffc926+60%|n|n|r|Cffaaaaaa○|CffFFD24D暗之符印+1|r|r|n|n|Cff00ff7f点击穿戴或脱卸。|r</v>
      </c>
      <c r="J414" s="165" t="str">
        <f t="shared" si="184"/>
        <v>|CffFFD24D【史诗】昊天帝玉|r</v>
      </c>
      <c r="K414" s="165" t="str">
        <f t="shared" si="185"/>
        <v>道兵伤害|Cffffc926+60%|n|n|r|Cffaaaaaa○|CffFFD24D暗之符印+1|r|r|n|n|Cff00ff7f点击穿戴或脱卸。|r</v>
      </c>
      <c r="L414" s="27"/>
      <c r="M414" s="166" t="str">
        <f>VLOOKUP(LEFT(RIGHT(B414,5),4),物品!B:CU,20,FALSE)</f>
        <v>ReplaceableTextures\\CommandButtons\\BTNSST11.blp</v>
      </c>
      <c r="N414" s="27">
        <v>0.5</v>
      </c>
      <c r="O414" s="166" t="s">
        <v>108</v>
      </c>
      <c r="P414" s="27">
        <v>0</v>
      </c>
      <c r="Q414" s="27">
        <v>0</v>
      </c>
      <c r="R414" s="185" t="s">
        <v>83</v>
      </c>
      <c r="S414" s="185" t="s">
        <v>83</v>
      </c>
      <c r="T414" s="185" t="s">
        <v>83</v>
      </c>
      <c r="U414" s="185" t="s">
        <v>83</v>
      </c>
      <c r="V414" s="27"/>
      <c r="W414" s="167" t="s">
        <v>103</v>
      </c>
      <c r="X414" s="27">
        <v>0</v>
      </c>
      <c r="Y414" s="185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5" t="s">
        <v>83</v>
      </c>
      <c r="AF414" s="185" t="s">
        <v>83</v>
      </c>
      <c r="AG414" s="185" t="s">
        <v>83</v>
      </c>
      <c r="AH414" s="185" t="s">
        <v>83</v>
      </c>
      <c r="AI414" s="27"/>
      <c r="AJ414" s="27"/>
      <c r="AK414" s="27">
        <v>1</v>
      </c>
      <c r="AL414" s="27">
        <v>1</v>
      </c>
      <c r="AM414" s="185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物品!B416</f>
        <v>IK4A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|CffFFD24D【史诗】应龙珠|r</v>
      </c>
      <c r="I415" s="27" t="str">
        <f>VLOOKUP(B415,物品!B:CV,99,FALSE)</f>
        <v>攻击|Cffffc926+50000|r，攻击|Cffffc926+12%|n|n|r|Cffaaaaaa○刻印槽 【空】|r|n|n|Cff00ff7f点击穿戴或脱卸。|r</v>
      </c>
      <c r="J415" s="165" t="str">
        <f t="shared" si="184"/>
        <v>|CffFFD24D【史诗】应龙珠|r</v>
      </c>
      <c r="K415" s="165" t="str">
        <f t="shared" si="185"/>
        <v>攻击|Cffffc926+50000|r，攻击|Cffffc926+12%|n|n|r|Cffaaaaaa○刻印槽 【空】|r|n|n|Cff00ff7f点击穿戴或脱卸。|r</v>
      </c>
      <c r="L415" s="27"/>
      <c r="M415" s="166" t="str">
        <f>VLOOKUP(LEFT(RIGHT(B415,5),4),物品!B:CU,20,FALSE)</f>
        <v>ReplaceableTextures\\CommandButtons\\BTNSST12.blp</v>
      </c>
      <c r="N415" s="27">
        <v>0.5</v>
      </c>
      <c r="O415" s="166" t="s">
        <v>108</v>
      </c>
      <c r="P415" s="27">
        <v>0</v>
      </c>
      <c r="Q415" s="27">
        <v>0</v>
      </c>
      <c r="R415" s="185" t="s">
        <v>83</v>
      </c>
      <c r="S415" s="185" t="s">
        <v>83</v>
      </c>
      <c r="T415" s="185" t="s">
        <v>83</v>
      </c>
      <c r="U415" s="185" t="s">
        <v>83</v>
      </c>
      <c r="V415" s="27"/>
      <c r="W415" s="167" t="s">
        <v>103</v>
      </c>
      <c r="X415" s="27">
        <v>0</v>
      </c>
      <c r="Y415" s="185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5" t="s">
        <v>83</v>
      </c>
      <c r="AF415" s="185" t="s">
        <v>83</v>
      </c>
      <c r="AG415" s="185" t="s">
        <v>83</v>
      </c>
      <c r="AH415" s="185" t="s">
        <v>83</v>
      </c>
      <c r="AI415" s="27"/>
      <c r="AJ415" s="27"/>
      <c r="AK415" s="27">
        <v>1</v>
      </c>
      <c r="AL415" s="27">
        <v>1</v>
      </c>
      <c r="AM415" s="185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物品!B417</f>
        <v>IK4B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|CffFFD24D【史诗】应龙珠|r</v>
      </c>
      <c r="I416" s="27" t="str">
        <f>VLOOKUP(B416,物品!B:CV,99,FALSE)</f>
        <v>攻击|Cffffc926+50000|r，攻击|Cffffc926+12%|n|n|r|Cffaaaaaa○|CffFFD24D金之符印+1|r|r|n|n|Cff00ff7f点击穿戴或脱卸。|r</v>
      </c>
      <c r="J416" s="165" t="str">
        <f t="shared" si="184"/>
        <v>|CffFFD24D【史诗】应龙珠|r</v>
      </c>
      <c r="K416" s="165" t="str">
        <f t="shared" si="185"/>
        <v>攻击|Cffffc926+50000|r，攻击|Cffffc926+12%|n|n|r|Cffaaaaaa○|CffFFD24D金之符印+1|r|r|n|n|Cff00ff7f点击穿戴或脱卸。|r</v>
      </c>
      <c r="L416" s="27"/>
      <c r="M416" s="166" t="str">
        <f>VLOOKUP(LEFT(RIGHT(B416,5),4),物品!B:CU,20,FALSE)</f>
        <v>ReplaceableTextures\\CommandButtons\\BTNSST12.blp</v>
      </c>
      <c r="N416" s="27">
        <v>0.5</v>
      </c>
      <c r="O416" s="166" t="s">
        <v>108</v>
      </c>
      <c r="P416" s="27">
        <v>0</v>
      </c>
      <c r="Q416" s="27">
        <v>0</v>
      </c>
      <c r="R416" s="185" t="s">
        <v>83</v>
      </c>
      <c r="S416" s="185" t="s">
        <v>83</v>
      </c>
      <c r="T416" s="185" t="s">
        <v>83</v>
      </c>
      <c r="U416" s="185" t="s">
        <v>83</v>
      </c>
      <c r="V416" s="27"/>
      <c r="W416" s="167" t="s">
        <v>103</v>
      </c>
      <c r="X416" s="27">
        <v>0</v>
      </c>
      <c r="Y416" s="185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5" t="s">
        <v>83</v>
      </c>
      <c r="AF416" s="185" t="s">
        <v>83</v>
      </c>
      <c r="AG416" s="185" t="s">
        <v>83</v>
      </c>
      <c r="AH416" s="185" t="s">
        <v>83</v>
      </c>
      <c r="AI416" s="27"/>
      <c r="AJ416" s="27"/>
      <c r="AK416" s="27">
        <v>1</v>
      </c>
      <c r="AL416" s="27">
        <v>1</v>
      </c>
      <c r="AM416" s="185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物品!B418</f>
        <v>IK4C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|CffFFD24D【史诗】应龙珠|r</v>
      </c>
      <c r="I417" s="27" t="str">
        <f>VLOOKUP(B417,物品!B:CV,99,FALSE)</f>
        <v>攻击|Cffffc926+50000|r，攻击|Cffffc926+12%|n|n|r|Cffaaaaaa○|CffFFD24D木之符印+1|r|r|n|n|Cff00ff7f点击穿戴或脱卸。|r</v>
      </c>
      <c r="J417" s="165" t="str">
        <f t="shared" si="184"/>
        <v>|CffFFD24D【史诗】应龙珠|r</v>
      </c>
      <c r="K417" s="165" t="str">
        <f t="shared" si="185"/>
        <v>攻击|Cffffc926+50000|r，攻击|Cffffc926+12%|n|n|r|Cffaaaaaa○|CffFFD24D木之符印+1|r|r|n|n|Cff00ff7f点击穿戴或脱卸。|r</v>
      </c>
      <c r="L417" s="27"/>
      <c r="M417" s="166" t="str">
        <f>VLOOKUP(LEFT(RIGHT(B417,5),4),物品!B:CU,20,FALSE)</f>
        <v>ReplaceableTextures\\CommandButtons\\BTNSST12.blp</v>
      </c>
      <c r="N417" s="27">
        <v>0.5</v>
      </c>
      <c r="O417" s="166" t="s">
        <v>108</v>
      </c>
      <c r="P417" s="27">
        <v>0</v>
      </c>
      <c r="Q417" s="27">
        <v>0</v>
      </c>
      <c r="R417" s="185" t="s">
        <v>83</v>
      </c>
      <c r="S417" s="185" t="s">
        <v>83</v>
      </c>
      <c r="T417" s="185" t="s">
        <v>83</v>
      </c>
      <c r="U417" s="185" t="s">
        <v>83</v>
      </c>
      <c r="V417" s="27"/>
      <c r="W417" s="167" t="s">
        <v>103</v>
      </c>
      <c r="X417" s="27">
        <v>0</v>
      </c>
      <c r="Y417" s="185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5" t="s">
        <v>83</v>
      </c>
      <c r="AF417" s="185" t="s">
        <v>83</v>
      </c>
      <c r="AG417" s="185" t="s">
        <v>83</v>
      </c>
      <c r="AH417" s="185" t="s">
        <v>83</v>
      </c>
      <c r="AI417" s="27"/>
      <c r="AJ417" s="27"/>
      <c r="AK417" s="27">
        <v>1</v>
      </c>
      <c r="AL417" s="27">
        <v>1</v>
      </c>
      <c r="AM417" s="185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物品!B419</f>
        <v>IK4D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|CffFFD24D【史诗】应龙珠|r</v>
      </c>
      <c r="I418" s="27" t="str">
        <f>VLOOKUP(B418,物品!B:CV,99,FALSE)</f>
        <v>攻击|Cffffc926+50000|r，攻击|Cffffc926+12%|n|n|r|Cffaaaaaa○|CffFFD24D水之符印+1|r|r|n|n|Cff00ff7f点击穿戴或脱卸。|r</v>
      </c>
      <c r="J418" s="165" t="str">
        <f t="shared" si="184"/>
        <v>|CffFFD24D【史诗】应龙珠|r</v>
      </c>
      <c r="K418" s="165" t="str">
        <f t="shared" si="185"/>
        <v>攻击|Cffffc926+50000|r，攻击|Cffffc926+12%|n|n|r|Cffaaaaaa○|CffFFD24D水之符印+1|r|r|n|n|Cff00ff7f点击穿戴或脱卸。|r</v>
      </c>
      <c r="L418" s="27"/>
      <c r="M418" s="166" t="str">
        <f>VLOOKUP(LEFT(RIGHT(B418,5),4),物品!B:CU,20,FALSE)</f>
        <v>ReplaceableTextures\\CommandButtons\\BTNSST12.blp</v>
      </c>
      <c r="N418" s="27">
        <v>0.5</v>
      </c>
      <c r="O418" s="166" t="s">
        <v>108</v>
      </c>
      <c r="P418" s="27">
        <v>0</v>
      </c>
      <c r="Q418" s="27">
        <v>0</v>
      </c>
      <c r="R418" s="185" t="s">
        <v>83</v>
      </c>
      <c r="S418" s="185" t="s">
        <v>83</v>
      </c>
      <c r="T418" s="185" t="s">
        <v>83</v>
      </c>
      <c r="U418" s="185" t="s">
        <v>83</v>
      </c>
      <c r="V418" s="27"/>
      <c r="W418" s="167" t="s">
        <v>103</v>
      </c>
      <c r="X418" s="27">
        <v>0</v>
      </c>
      <c r="Y418" s="185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5" t="s">
        <v>83</v>
      </c>
      <c r="AF418" s="185" t="s">
        <v>83</v>
      </c>
      <c r="AG418" s="185" t="s">
        <v>83</v>
      </c>
      <c r="AH418" s="185" t="s">
        <v>83</v>
      </c>
      <c r="AI418" s="27"/>
      <c r="AJ418" s="27"/>
      <c r="AK418" s="27">
        <v>1</v>
      </c>
      <c r="AL418" s="27">
        <v>1</v>
      </c>
      <c r="AM418" s="185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物品!B420</f>
        <v>IK4E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|CffFFD24D【史诗】应龙珠|r</v>
      </c>
      <c r="I419" s="27" t="str">
        <f>VLOOKUP(B419,物品!B:CV,99,FALSE)</f>
        <v>攻击|Cffffc926+50000|r，攻击|Cffffc926+12%|n|n|r|Cffaaaaaa○|CffFFD24D火之符印+1|r|r|n|n|Cff00ff7f点击穿戴或脱卸。|r</v>
      </c>
      <c r="J419" s="165" t="str">
        <f t="shared" si="184"/>
        <v>|CffFFD24D【史诗】应龙珠|r</v>
      </c>
      <c r="K419" s="165" t="str">
        <f t="shared" si="185"/>
        <v>攻击|Cffffc926+50000|r，攻击|Cffffc926+12%|n|n|r|Cffaaaaaa○|CffFFD24D火之符印+1|r|r|n|n|Cff00ff7f点击穿戴或脱卸。|r</v>
      </c>
      <c r="L419" s="27"/>
      <c r="M419" s="166" t="str">
        <f>VLOOKUP(LEFT(RIGHT(B419,5),4),物品!B:CU,20,FALSE)</f>
        <v>ReplaceableTextures\\CommandButtons\\BTNSST12.blp</v>
      </c>
      <c r="N419" s="27">
        <v>0.5</v>
      </c>
      <c r="O419" s="166" t="s">
        <v>108</v>
      </c>
      <c r="P419" s="27">
        <v>0</v>
      </c>
      <c r="Q419" s="27">
        <v>0</v>
      </c>
      <c r="R419" s="185" t="s">
        <v>83</v>
      </c>
      <c r="S419" s="185" t="s">
        <v>83</v>
      </c>
      <c r="T419" s="185" t="s">
        <v>83</v>
      </c>
      <c r="U419" s="185" t="s">
        <v>83</v>
      </c>
      <c r="V419" s="27"/>
      <c r="W419" s="167" t="s">
        <v>103</v>
      </c>
      <c r="X419" s="27">
        <v>0</v>
      </c>
      <c r="Y419" s="185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5" t="s">
        <v>83</v>
      </c>
      <c r="AF419" s="185" t="s">
        <v>83</v>
      </c>
      <c r="AG419" s="185" t="s">
        <v>83</v>
      </c>
      <c r="AH419" s="185" t="s">
        <v>83</v>
      </c>
      <c r="AI419" s="27"/>
      <c r="AJ419" s="27"/>
      <c r="AK419" s="27">
        <v>1</v>
      </c>
      <c r="AL419" s="27">
        <v>1</v>
      </c>
      <c r="AM419" s="185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物品!B421</f>
        <v>IK4F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|CffFFD24D【史诗】应龙珠|r</v>
      </c>
      <c r="I420" s="27" t="str">
        <f>VLOOKUP(B420,物品!B:CV,99,FALSE)</f>
        <v>攻击|Cffffc926+50000|r，攻击|Cffffc926+12%|n|n|r|Cffaaaaaa○|CffFFD24D土之符印+1|r|r|n|n|Cff00ff7f点击穿戴或脱卸。|r</v>
      </c>
      <c r="J420" s="165" t="str">
        <f t="shared" si="184"/>
        <v>|CffFFD24D【史诗】应龙珠|r</v>
      </c>
      <c r="K420" s="165" t="str">
        <f t="shared" si="185"/>
        <v>攻击|Cffffc926+50000|r，攻击|Cffffc926+12%|n|n|r|Cffaaaaaa○|CffFFD24D土之符印+1|r|r|n|n|Cff00ff7f点击穿戴或脱卸。|r</v>
      </c>
      <c r="L420" s="27"/>
      <c r="M420" s="166" t="str">
        <f>VLOOKUP(LEFT(RIGHT(B420,5),4),物品!B:CU,20,FALSE)</f>
        <v>ReplaceableTextures\\CommandButtons\\BTNSST12.blp</v>
      </c>
      <c r="N420" s="27">
        <v>0.5</v>
      </c>
      <c r="O420" s="166" t="s">
        <v>108</v>
      </c>
      <c r="P420" s="27">
        <v>0</v>
      </c>
      <c r="Q420" s="27">
        <v>0</v>
      </c>
      <c r="R420" s="185" t="s">
        <v>83</v>
      </c>
      <c r="S420" s="185" t="s">
        <v>83</v>
      </c>
      <c r="T420" s="185" t="s">
        <v>83</v>
      </c>
      <c r="U420" s="185" t="s">
        <v>83</v>
      </c>
      <c r="V420" s="27"/>
      <c r="W420" s="167" t="s">
        <v>103</v>
      </c>
      <c r="X420" s="27">
        <v>0</v>
      </c>
      <c r="Y420" s="185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5" t="s">
        <v>83</v>
      </c>
      <c r="AF420" s="185" t="s">
        <v>83</v>
      </c>
      <c r="AG420" s="185" t="s">
        <v>83</v>
      </c>
      <c r="AH420" s="185" t="s">
        <v>83</v>
      </c>
      <c r="AI420" s="27"/>
      <c r="AJ420" s="27"/>
      <c r="AK420" s="27">
        <v>1</v>
      </c>
      <c r="AL420" s="27">
        <v>1</v>
      </c>
      <c r="AM420" s="185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物品!B422</f>
        <v>IK4G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|CffFFD24D【史诗】应龙珠|r</v>
      </c>
      <c r="I421" s="27" t="str">
        <f>VLOOKUP(B421,物品!B:CV,99,FALSE)</f>
        <v>攻击|Cffffc926+50000|r，攻击|Cffffc926+12%|n|n|r|Cffaaaaaa○|CffFFD24D光之符印+1|r|r|n|n|Cff00ff7f点击穿戴或脱卸。|r</v>
      </c>
      <c r="J421" s="165" t="str">
        <f t="shared" si="184"/>
        <v>|CffFFD24D【史诗】应龙珠|r</v>
      </c>
      <c r="K421" s="165" t="str">
        <f t="shared" si="185"/>
        <v>攻击|Cffffc926+50000|r，攻击|Cffffc926+12%|n|n|r|Cffaaaaaa○|CffFFD24D光之符印+1|r|r|n|n|Cff00ff7f点击穿戴或脱卸。|r</v>
      </c>
      <c r="L421" s="27"/>
      <c r="M421" s="166" t="str">
        <f>VLOOKUP(LEFT(RIGHT(B421,5),4),物品!B:CU,20,FALSE)</f>
        <v>ReplaceableTextures\\CommandButtons\\BTNSST12.blp</v>
      </c>
      <c r="N421" s="27">
        <v>0.5</v>
      </c>
      <c r="O421" s="166" t="s">
        <v>108</v>
      </c>
      <c r="P421" s="27">
        <v>0</v>
      </c>
      <c r="Q421" s="27">
        <v>0</v>
      </c>
      <c r="R421" s="185" t="s">
        <v>83</v>
      </c>
      <c r="S421" s="185" t="s">
        <v>83</v>
      </c>
      <c r="T421" s="185" t="s">
        <v>83</v>
      </c>
      <c r="U421" s="185" t="s">
        <v>83</v>
      </c>
      <c r="V421" s="27"/>
      <c r="W421" s="167" t="s">
        <v>103</v>
      </c>
      <c r="X421" s="27">
        <v>0</v>
      </c>
      <c r="Y421" s="185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5" t="s">
        <v>83</v>
      </c>
      <c r="AF421" s="185" t="s">
        <v>83</v>
      </c>
      <c r="AG421" s="185" t="s">
        <v>83</v>
      </c>
      <c r="AH421" s="185" t="s">
        <v>83</v>
      </c>
      <c r="AI421" s="27"/>
      <c r="AJ421" s="27"/>
      <c r="AK421" s="27">
        <v>1</v>
      </c>
      <c r="AL421" s="27">
        <v>1</v>
      </c>
      <c r="AM421" s="185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物品!B423</f>
        <v>IK4H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|CffFFD24D【史诗】应龙珠|r</v>
      </c>
      <c r="I422" s="27" t="str">
        <f>VLOOKUP(B422,物品!B:CV,99,FALSE)</f>
        <v>攻击|Cffffc926+50000|r，攻击|Cffffc926+12%|n|n|r|Cffaaaaaa○|CffFFD24D雷之符印+1|r|r|n|n|Cff00ff7f点击穿戴或脱卸。|r</v>
      </c>
      <c r="J422" s="165" t="str">
        <f t="shared" si="184"/>
        <v>|CffFFD24D【史诗】应龙珠|r</v>
      </c>
      <c r="K422" s="165" t="str">
        <f t="shared" si="185"/>
        <v>攻击|Cffffc926+50000|r，攻击|Cffffc926+12%|n|n|r|Cffaaaaaa○|CffFFD24D雷之符印+1|r|r|n|n|Cff00ff7f点击穿戴或脱卸。|r</v>
      </c>
      <c r="L422" s="27"/>
      <c r="M422" s="166" t="str">
        <f>VLOOKUP(LEFT(RIGHT(B422,5),4),物品!B:CU,20,FALSE)</f>
        <v>ReplaceableTextures\\CommandButtons\\BTNSST12.blp</v>
      </c>
      <c r="N422" s="27">
        <v>0.5</v>
      </c>
      <c r="O422" s="166" t="s">
        <v>108</v>
      </c>
      <c r="P422" s="27">
        <v>0</v>
      </c>
      <c r="Q422" s="27">
        <v>0</v>
      </c>
      <c r="R422" s="185" t="s">
        <v>83</v>
      </c>
      <c r="S422" s="185" t="s">
        <v>83</v>
      </c>
      <c r="T422" s="185" t="s">
        <v>83</v>
      </c>
      <c r="U422" s="185" t="s">
        <v>83</v>
      </c>
      <c r="V422" s="27"/>
      <c r="W422" s="167" t="s">
        <v>103</v>
      </c>
      <c r="X422" s="27">
        <v>0</v>
      </c>
      <c r="Y422" s="185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5" t="s">
        <v>83</v>
      </c>
      <c r="AF422" s="185" t="s">
        <v>83</v>
      </c>
      <c r="AG422" s="185" t="s">
        <v>83</v>
      </c>
      <c r="AH422" s="185" t="s">
        <v>83</v>
      </c>
      <c r="AI422" s="27"/>
      <c r="AJ422" s="27"/>
      <c r="AK422" s="27">
        <v>1</v>
      </c>
      <c r="AL422" s="27">
        <v>1</v>
      </c>
      <c r="AM422" s="185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物品!B424</f>
        <v>IK4I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|CffFFD24D【史诗】应龙珠|r</v>
      </c>
      <c r="I423" s="27" t="str">
        <f>VLOOKUP(B423,物品!B:CV,99,FALSE)</f>
        <v>攻击|Cffffc926+50000|r，攻击|Cffffc926+12%|n|n|r|Cffaaaaaa○|CffFFD24D暗之符印+1|r|r|n|n|Cff00ff7f点击穿戴或脱卸。|r</v>
      </c>
      <c r="J423" s="165" t="str">
        <f t="shared" si="184"/>
        <v>|CffFFD24D【史诗】应龙珠|r</v>
      </c>
      <c r="K423" s="165" t="str">
        <f t="shared" si="185"/>
        <v>攻击|Cffffc926+50000|r，攻击|Cffffc926+12%|n|n|r|Cffaaaaaa○|CffFFD24D暗之符印+1|r|r|n|n|Cff00ff7f点击穿戴或脱卸。|r</v>
      </c>
      <c r="L423" s="27"/>
      <c r="M423" s="166" t="str">
        <f>VLOOKUP(LEFT(RIGHT(B423,5),4),物品!B:CU,20,FALSE)</f>
        <v>ReplaceableTextures\\CommandButtons\\BTNSST12.blp</v>
      </c>
      <c r="N423" s="27">
        <v>0.5</v>
      </c>
      <c r="O423" s="166" t="s">
        <v>108</v>
      </c>
      <c r="P423" s="27">
        <v>0</v>
      </c>
      <c r="Q423" s="27">
        <v>0</v>
      </c>
      <c r="R423" s="185" t="s">
        <v>83</v>
      </c>
      <c r="S423" s="185" t="s">
        <v>83</v>
      </c>
      <c r="T423" s="185" t="s">
        <v>83</v>
      </c>
      <c r="U423" s="185" t="s">
        <v>83</v>
      </c>
      <c r="V423" s="27"/>
      <c r="W423" s="167" t="s">
        <v>103</v>
      </c>
      <c r="X423" s="27">
        <v>0</v>
      </c>
      <c r="Y423" s="185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5" t="s">
        <v>83</v>
      </c>
      <c r="AF423" s="185" t="s">
        <v>83</v>
      </c>
      <c r="AG423" s="185" t="s">
        <v>83</v>
      </c>
      <c r="AH423" s="185" t="s">
        <v>83</v>
      </c>
      <c r="AI423" s="27"/>
      <c r="AJ423" s="27"/>
      <c r="AK423" s="27">
        <v>1</v>
      </c>
      <c r="AL423" s="27">
        <v>1</v>
      </c>
      <c r="AM423" s="185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物品!B425</f>
        <v>IK5A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|CffFFD24D【史诗】白泽之灵|r</v>
      </c>
      <c r="I424" s="27" t="str">
        <f>VLOOKUP(B424,物品!B:CV,99,FALSE)</f>
        <v>护甲穿透|Cffffc926+150|n|n|r|Cffaaaaaa○刻印槽 【空】|r|n|n|Cff00ff7f点击穿戴或脱卸。|r</v>
      </c>
      <c r="J424" s="165" t="str">
        <f t="shared" si="184"/>
        <v>|CffFFD24D【史诗】白泽之灵|r</v>
      </c>
      <c r="K424" s="165" t="str">
        <f t="shared" si="185"/>
        <v>护甲穿透|Cffffc926+150|n|n|r|Cffaaaaaa○刻印槽 【空】|r|n|n|Cff00ff7f点击穿戴或脱卸。|r</v>
      </c>
      <c r="L424" s="27"/>
      <c r="M424" s="166" t="str">
        <f>VLOOKUP(LEFT(RIGHT(B424,5),4),物品!B:CU,20,FALSE)</f>
        <v>ReplaceableTextures\\CommandButtons\\BTNSST13.blp</v>
      </c>
      <c r="N424" s="27">
        <v>0.5</v>
      </c>
      <c r="O424" s="166" t="s">
        <v>108</v>
      </c>
      <c r="P424" s="27">
        <v>0</v>
      </c>
      <c r="Q424" s="27">
        <v>0</v>
      </c>
      <c r="R424" s="185" t="s">
        <v>83</v>
      </c>
      <c r="S424" s="185" t="s">
        <v>83</v>
      </c>
      <c r="T424" s="185" t="s">
        <v>83</v>
      </c>
      <c r="U424" s="185" t="s">
        <v>83</v>
      </c>
      <c r="V424" s="27"/>
      <c r="W424" s="167" t="s">
        <v>103</v>
      </c>
      <c r="X424" s="27">
        <v>0</v>
      </c>
      <c r="Y424" s="185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5" t="s">
        <v>83</v>
      </c>
      <c r="AF424" s="185" t="s">
        <v>83</v>
      </c>
      <c r="AG424" s="185" t="s">
        <v>83</v>
      </c>
      <c r="AH424" s="185" t="s">
        <v>83</v>
      </c>
      <c r="AI424" s="27"/>
      <c r="AJ424" s="27"/>
      <c r="AK424" s="27">
        <v>1</v>
      </c>
      <c r="AL424" s="27">
        <v>1</v>
      </c>
      <c r="AM424" s="185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物品!B426</f>
        <v>IK5B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|CffFFD24D【史诗】白泽之灵|r</v>
      </c>
      <c r="I425" s="27" t="str">
        <f>VLOOKUP(B425,物品!B:CV,99,FALSE)</f>
        <v>护甲穿透|Cffffc926+150|n|n|r|Cffaaaaaa○|CffFFD24D金之符印+1|r|r|n|n|Cff00ff7f点击穿戴或脱卸。|r</v>
      </c>
      <c r="J425" s="165" t="str">
        <f t="shared" si="184"/>
        <v>|CffFFD24D【史诗】白泽之灵|r</v>
      </c>
      <c r="K425" s="165" t="str">
        <f t="shared" si="185"/>
        <v>护甲穿透|Cffffc926+150|n|n|r|Cffaaaaaa○|CffFFD24D金之符印+1|r|r|n|n|Cff00ff7f点击穿戴或脱卸。|r</v>
      </c>
      <c r="L425" s="27"/>
      <c r="M425" s="166" t="str">
        <f>VLOOKUP(LEFT(RIGHT(B425,5),4),物品!B:CU,20,FALSE)</f>
        <v>ReplaceableTextures\\CommandButtons\\BTNSST13.blp</v>
      </c>
      <c r="N425" s="27">
        <v>0.5</v>
      </c>
      <c r="O425" s="166" t="s">
        <v>108</v>
      </c>
      <c r="P425" s="27">
        <v>0</v>
      </c>
      <c r="Q425" s="27">
        <v>0</v>
      </c>
      <c r="R425" s="185" t="s">
        <v>83</v>
      </c>
      <c r="S425" s="185" t="s">
        <v>83</v>
      </c>
      <c r="T425" s="185" t="s">
        <v>83</v>
      </c>
      <c r="U425" s="185" t="s">
        <v>83</v>
      </c>
      <c r="V425" s="27"/>
      <c r="W425" s="167" t="s">
        <v>103</v>
      </c>
      <c r="X425" s="27">
        <v>0</v>
      </c>
      <c r="Y425" s="185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5" t="s">
        <v>83</v>
      </c>
      <c r="AF425" s="185" t="s">
        <v>83</v>
      </c>
      <c r="AG425" s="185" t="s">
        <v>83</v>
      </c>
      <c r="AH425" s="185" t="s">
        <v>83</v>
      </c>
      <c r="AI425" s="27"/>
      <c r="AJ425" s="27"/>
      <c r="AK425" s="27">
        <v>1</v>
      </c>
      <c r="AL425" s="27">
        <v>1</v>
      </c>
      <c r="AM425" s="185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物品!B427</f>
        <v>IK5C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|CffFFD24D【史诗】白泽之灵|r</v>
      </c>
      <c r="I426" s="27" t="str">
        <f>VLOOKUP(B426,物品!B:CV,99,FALSE)</f>
        <v>护甲穿透|Cffffc926+150|n|n|r|Cffaaaaaa○|CffFFD24D木之符印+1|r|r|n|n|Cff00ff7f点击穿戴或脱卸。|r</v>
      </c>
      <c r="J426" s="165" t="str">
        <f t="shared" si="184"/>
        <v>|CffFFD24D【史诗】白泽之灵|r</v>
      </c>
      <c r="K426" s="165" t="str">
        <f t="shared" si="185"/>
        <v>护甲穿透|Cffffc926+150|n|n|r|Cffaaaaaa○|CffFFD24D木之符印+1|r|r|n|n|Cff00ff7f点击穿戴或脱卸。|r</v>
      </c>
      <c r="L426" s="27"/>
      <c r="M426" s="166" t="str">
        <f>VLOOKUP(LEFT(RIGHT(B426,5),4),物品!B:CU,20,FALSE)</f>
        <v>ReplaceableTextures\\CommandButtons\\BTNSST13.blp</v>
      </c>
      <c r="N426" s="27">
        <v>0.5</v>
      </c>
      <c r="O426" s="166" t="s">
        <v>108</v>
      </c>
      <c r="P426" s="27">
        <v>0</v>
      </c>
      <c r="Q426" s="27">
        <v>0</v>
      </c>
      <c r="R426" s="185" t="s">
        <v>83</v>
      </c>
      <c r="S426" s="185" t="s">
        <v>83</v>
      </c>
      <c r="T426" s="185" t="s">
        <v>83</v>
      </c>
      <c r="U426" s="185" t="s">
        <v>83</v>
      </c>
      <c r="V426" s="27"/>
      <c r="W426" s="167" t="s">
        <v>103</v>
      </c>
      <c r="X426" s="27">
        <v>0</v>
      </c>
      <c r="Y426" s="185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5" t="s">
        <v>83</v>
      </c>
      <c r="AF426" s="185" t="s">
        <v>83</v>
      </c>
      <c r="AG426" s="185" t="s">
        <v>83</v>
      </c>
      <c r="AH426" s="185" t="s">
        <v>83</v>
      </c>
      <c r="AI426" s="27"/>
      <c r="AJ426" s="27"/>
      <c r="AK426" s="27">
        <v>1</v>
      </c>
      <c r="AL426" s="27">
        <v>1</v>
      </c>
      <c r="AM426" s="185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物品!B428</f>
        <v>IK5D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|CffFFD24D【史诗】白泽之灵|r</v>
      </c>
      <c r="I427" s="27" t="str">
        <f>VLOOKUP(B427,物品!B:CV,99,FALSE)</f>
        <v>护甲穿透|Cffffc926+150|n|n|r|Cffaaaaaa○|CffFFD24D水之符印+1|r|r|n|n|Cff00ff7f点击穿戴或脱卸。|r</v>
      </c>
      <c r="J427" s="165" t="str">
        <f t="shared" si="184"/>
        <v>|CffFFD24D【史诗】白泽之灵|r</v>
      </c>
      <c r="K427" s="165" t="str">
        <f t="shared" si="185"/>
        <v>护甲穿透|Cffffc926+150|n|n|r|Cffaaaaaa○|CffFFD24D水之符印+1|r|r|n|n|Cff00ff7f点击穿戴或脱卸。|r</v>
      </c>
      <c r="L427" s="27"/>
      <c r="M427" s="166" t="str">
        <f>VLOOKUP(LEFT(RIGHT(B427,5),4),物品!B:CU,20,FALSE)</f>
        <v>ReplaceableTextures\\CommandButtons\\BTNSST13.blp</v>
      </c>
      <c r="N427" s="27">
        <v>0.5</v>
      </c>
      <c r="O427" s="166" t="s">
        <v>108</v>
      </c>
      <c r="P427" s="27">
        <v>0</v>
      </c>
      <c r="Q427" s="27">
        <v>0</v>
      </c>
      <c r="R427" s="185" t="s">
        <v>83</v>
      </c>
      <c r="S427" s="185" t="s">
        <v>83</v>
      </c>
      <c r="T427" s="185" t="s">
        <v>83</v>
      </c>
      <c r="U427" s="185" t="s">
        <v>83</v>
      </c>
      <c r="V427" s="27"/>
      <c r="W427" s="167" t="s">
        <v>103</v>
      </c>
      <c r="X427" s="27">
        <v>0</v>
      </c>
      <c r="Y427" s="185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5" t="s">
        <v>83</v>
      </c>
      <c r="AF427" s="185" t="s">
        <v>83</v>
      </c>
      <c r="AG427" s="185" t="s">
        <v>83</v>
      </c>
      <c r="AH427" s="185" t="s">
        <v>83</v>
      </c>
      <c r="AI427" s="27"/>
      <c r="AJ427" s="27"/>
      <c r="AK427" s="27">
        <v>1</v>
      </c>
      <c r="AL427" s="27">
        <v>1</v>
      </c>
      <c r="AM427" s="185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物品!B429</f>
        <v>IK5E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|CffFFD24D【史诗】白泽之灵|r</v>
      </c>
      <c r="I428" s="27" t="str">
        <f>VLOOKUP(B428,物品!B:CV,99,FALSE)</f>
        <v>护甲穿透|Cffffc926+150|n|n|r|Cffaaaaaa○|CffFFD24D火之符印+1|r|r|n|n|Cff00ff7f点击穿戴或脱卸。|r</v>
      </c>
      <c r="J428" s="165" t="str">
        <f t="shared" si="184"/>
        <v>|CffFFD24D【史诗】白泽之灵|r</v>
      </c>
      <c r="K428" s="165" t="str">
        <f t="shared" si="185"/>
        <v>护甲穿透|Cffffc926+150|n|n|r|Cffaaaaaa○|CffFFD24D火之符印+1|r|r|n|n|Cff00ff7f点击穿戴或脱卸。|r</v>
      </c>
      <c r="L428" s="27"/>
      <c r="M428" s="166" t="str">
        <f>VLOOKUP(LEFT(RIGHT(B428,5),4),物品!B:CU,20,FALSE)</f>
        <v>ReplaceableTextures\\CommandButtons\\BTNSST13.blp</v>
      </c>
      <c r="N428" s="27">
        <v>0.5</v>
      </c>
      <c r="O428" s="166" t="s">
        <v>108</v>
      </c>
      <c r="P428" s="27">
        <v>0</v>
      </c>
      <c r="Q428" s="27">
        <v>0</v>
      </c>
      <c r="R428" s="185" t="s">
        <v>83</v>
      </c>
      <c r="S428" s="185" t="s">
        <v>83</v>
      </c>
      <c r="T428" s="185" t="s">
        <v>83</v>
      </c>
      <c r="U428" s="185" t="s">
        <v>83</v>
      </c>
      <c r="V428" s="27"/>
      <c r="W428" s="167" t="s">
        <v>103</v>
      </c>
      <c r="X428" s="27">
        <v>0</v>
      </c>
      <c r="Y428" s="185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5" t="s">
        <v>83</v>
      </c>
      <c r="AF428" s="185" t="s">
        <v>83</v>
      </c>
      <c r="AG428" s="185" t="s">
        <v>83</v>
      </c>
      <c r="AH428" s="185" t="s">
        <v>83</v>
      </c>
      <c r="AI428" s="27"/>
      <c r="AJ428" s="27"/>
      <c r="AK428" s="27">
        <v>1</v>
      </c>
      <c r="AL428" s="27">
        <v>1</v>
      </c>
      <c r="AM428" s="185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物品!B430</f>
        <v>IK5F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|CffFFD24D【史诗】白泽之灵|r</v>
      </c>
      <c r="I429" s="27" t="str">
        <f>VLOOKUP(B429,物品!B:CV,99,FALSE)</f>
        <v>护甲穿透|Cffffc926+150|n|n|r|Cffaaaaaa○|CffFFD24D土之符印+1|r|r|n|n|Cff00ff7f点击穿戴或脱卸。|r</v>
      </c>
      <c r="J429" s="165" t="str">
        <f t="shared" si="184"/>
        <v>|CffFFD24D【史诗】白泽之灵|r</v>
      </c>
      <c r="K429" s="165" t="str">
        <f t="shared" si="185"/>
        <v>护甲穿透|Cffffc926+150|n|n|r|Cffaaaaaa○|CffFFD24D土之符印+1|r|r|n|n|Cff00ff7f点击穿戴或脱卸。|r</v>
      </c>
      <c r="L429" s="27"/>
      <c r="M429" s="166" t="str">
        <f>VLOOKUP(LEFT(RIGHT(B429,5),4),物品!B:CU,20,FALSE)</f>
        <v>ReplaceableTextures\\CommandButtons\\BTNSST13.blp</v>
      </c>
      <c r="N429" s="27">
        <v>0.5</v>
      </c>
      <c r="O429" s="166" t="s">
        <v>108</v>
      </c>
      <c r="P429" s="27">
        <v>0</v>
      </c>
      <c r="Q429" s="27">
        <v>0</v>
      </c>
      <c r="R429" s="185" t="s">
        <v>83</v>
      </c>
      <c r="S429" s="185" t="s">
        <v>83</v>
      </c>
      <c r="T429" s="185" t="s">
        <v>83</v>
      </c>
      <c r="U429" s="185" t="s">
        <v>83</v>
      </c>
      <c r="V429" s="27"/>
      <c r="W429" s="167" t="s">
        <v>103</v>
      </c>
      <c r="X429" s="27">
        <v>0</v>
      </c>
      <c r="Y429" s="185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5" t="s">
        <v>83</v>
      </c>
      <c r="AF429" s="185" t="s">
        <v>83</v>
      </c>
      <c r="AG429" s="185" t="s">
        <v>83</v>
      </c>
      <c r="AH429" s="185" t="s">
        <v>83</v>
      </c>
      <c r="AI429" s="27"/>
      <c r="AJ429" s="27"/>
      <c r="AK429" s="27">
        <v>1</v>
      </c>
      <c r="AL429" s="27">
        <v>1</v>
      </c>
      <c r="AM429" s="185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物品!B431</f>
        <v>IK5G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|CffFFD24D【史诗】白泽之灵|r</v>
      </c>
      <c r="I430" s="27" t="str">
        <f>VLOOKUP(B430,物品!B:CV,99,FALSE)</f>
        <v>护甲穿透|Cffffc926+150|n|n|r|Cffaaaaaa○|CffFFD24D光之符印+1|r|r|n|n|Cff00ff7f点击穿戴或脱卸。|r</v>
      </c>
      <c r="J430" s="165" t="str">
        <f t="shared" si="184"/>
        <v>|CffFFD24D【史诗】白泽之灵|r</v>
      </c>
      <c r="K430" s="165" t="str">
        <f t="shared" si="185"/>
        <v>护甲穿透|Cffffc926+150|n|n|r|Cffaaaaaa○|CffFFD24D光之符印+1|r|r|n|n|Cff00ff7f点击穿戴或脱卸。|r</v>
      </c>
      <c r="L430" s="27"/>
      <c r="M430" s="166" t="str">
        <f>VLOOKUP(LEFT(RIGHT(B430,5),4),物品!B:CU,20,FALSE)</f>
        <v>ReplaceableTextures\\CommandButtons\\BTNSST13.blp</v>
      </c>
      <c r="N430" s="27">
        <v>0.5</v>
      </c>
      <c r="O430" s="166" t="s">
        <v>108</v>
      </c>
      <c r="P430" s="27">
        <v>0</v>
      </c>
      <c r="Q430" s="27">
        <v>0</v>
      </c>
      <c r="R430" s="185" t="s">
        <v>83</v>
      </c>
      <c r="S430" s="185" t="s">
        <v>83</v>
      </c>
      <c r="T430" s="185" t="s">
        <v>83</v>
      </c>
      <c r="U430" s="185" t="s">
        <v>83</v>
      </c>
      <c r="V430" s="27"/>
      <c r="W430" s="167" t="s">
        <v>103</v>
      </c>
      <c r="X430" s="27">
        <v>0</v>
      </c>
      <c r="Y430" s="185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5" t="s">
        <v>83</v>
      </c>
      <c r="AF430" s="185" t="s">
        <v>83</v>
      </c>
      <c r="AG430" s="185" t="s">
        <v>83</v>
      </c>
      <c r="AH430" s="185" t="s">
        <v>83</v>
      </c>
      <c r="AI430" s="27"/>
      <c r="AJ430" s="27"/>
      <c r="AK430" s="27">
        <v>1</v>
      </c>
      <c r="AL430" s="27">
        <v>1</v>
      </c>
      <c r="AM430" s="185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物品!B432</f>
        <v>IK5H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|CffFFD24D【史诗】白泽之灵|r</v>
      </c>
      <c r="I431" s="27" t="str">
        <f>VLOOKUP(B431,物品!B:CV,99,FALSE)</f>
        <v>护甲穿透|Cffffc926+150|n|n|r|Cffaaaaaa○|CffFFD24D雷之符印+1|r|r|n|n|Cff00ff7f点击穿戴或脱卸。|r</v>
      </c>
      <c r="J431" s="165" t="str">
        <f t="shared" si="184"/>
        <v>|CffFFD24D【史诗】白泽之灵|r</v>
      </c>
      <c r="K431" s="165" t="str">
        <f t="shared" si="185"/>
        <v>护甲穿透|Cffffc926+150|n|n|r|Cffaaaaaa○|CffFFD24D雷之符印+1|r|r|n|n|Cff00ff7f点击穿戴或脱卸。|r</v>
      </c>
      <c r="L431" s="27"/>
      <c r="M431" s="166" t="str">
        <f>VLOOKUP(LEFT(RIGHT(B431,5),4),物品!B:CU,20,FALSE)</f>
        <v>ReplaceableTextures\\CommandButtons\\BTNSST13.blp</v>
      </c>
      <c r="N431" s="27">
        <v>0.5</v>
      </c>
      <c r="O431" s="166" t="s">
        <v>108</v>
      </c>
      <c r="P431" s="27">
        <v>0</v>
      </c>
      <c r="Q431" s="27">
        <v>0</v>
      </c>
      <c r="R431" s="185" t="s">
        <v>83</v>
      </c>
      <c r="S431" s="185" t="s">
        <v>83</v>
      </c>
      <c r="T431" s="185" t="s">
        <v>83</v>
      </c>
      <c r="U431" s="185" t="s">
        <v>83</v>
      </c>
      <c r="V431" s="27"/>
      <c r="W431" s="167" t="s">
        <v>103</v>
      </c>
      <c r="X431" s="27">
        <v>0</v>
      </c>
      <c r="Y431" s="185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5" t="s">
        <v>83</v>
      </c>
      <c r="AF431" s="185" t="s">
        <v>83</v>
      </c>
      <c r="AG431" s="185" t="s">
        <v>83</v>
      </c>
      <c r="AH431" s="185" t="s">
        <v>83</v>
      </c>
      <c r="AI431" s="27"/>
      <c r="AJ431" s="27"/>
      <c r="AK431" s="27">
        <v>1</v>
      </c>
      <c r="AL431" s="27">
        <v>1</v>
      </c>
      <c r="AM431" s="185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物品!B433</f>
        <v>IK5I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|CffFFD24D【史诗】白泽之灵|r</v>
      </c>
      <c r="I432" s="27" t="str">
        <f>VLOOKUP(B432,物品!B:CV,99,FALSE)</f>
        <v>护甲穿透|Cffffc926+150|n|n|r|Cffaaaaaa○|CffFFD24D暗之符印+1|r|r|n|n|Cff00ff7f点击穿戴或脱卸。|r</v>
      </c>
      <c r="J432" s="165" t="str">
        <f t="shared" si="184"/>
        <v>|CffFFD24D【史诗】白泽之灵|r</v>
      </c>
      <c r="K432" s="165" t="str">
        <f t="shared" si="185"/>
        <v>护甲穿透|Cffffc926+150|n|n|r|Cffaaaaaa○|CffFFD24D暗之符印+1|r|r|n|n|Cff00ff7f点击穿戴或脱卸。|r</v>
      </c>
      <c r="L432" s="27"/>
      <c r="M432" s="166" t="str">
        <f>VLOOKUP(LEFT(RIGHT(B432,5),4),物品!B:CU,20,FALSE)</f>
        <v>ReplaceableTextures\\CommandButtons\\BTNSST13.blp</v>
      </c>
      <c r="N432" s="27">
        <v>0.5</v>
      </c>
      <c r="O432" s="166" t="s">
        <v>108</v>
      </c>
      <c r="P432" s="27">
        <v>0</v>
      </c>
      <c r="Q432" s="27">
        <v>0</v>
      </c>
      <c r="R432" s="185" t="s">
        <v>83</v>
      </c>
      <c r="S432" s="185" t="s">
        <v>83</v>
      </c>
      <c r="T432" s="185" t="s">
        <v>83</v>
      </c>
      <c r="U432" s="185" t="s">
        <v>83</v>
      </c>
      <c r="V432" s="27"/>
      <c r="W432" s="167" t="s">
        <v>103</v>
      </c>
      <c r="X432" s="27">
        <v>0</v>
      </c>
      <c r="Y432" s="185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5" t="s">
        <v>83</v>
      </c>
      <c r="AF432" s="185" t="s">
        <v>83</v>
      </c>
      <c r="AG432" s="185" t="s">
        <v>83</v>
      </c>
      <c r="AH432" s="185" t="s">
        <v>83</v>
      </c>
      <c r="AI432" s="27"/>
      <c r="AJ432" s="27"/>
      <c r="AK432" s="27">
        <v>1</v>
      </c>
      <c r="AL432" s="27">
        <v>1</v>
      </c>
      <c r="AM432" s="185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物品!B434</f>
        <v>IK6A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|CffFFD24D【史诗】麒麟心|r</v>
      </c>
      <c r="I433" s="27" t="str">
        <f>VLOOKUP(B433,物品!B:CV,99,FALSE)</f>
        <v>暴击伤害|Cffffc926+60%|n|n|r|Cffaaaaaa○刻印槽 【空】|r|n|n|Cff00ff7f点击穿戴或脱卸。|r</v>
      </c>
      <c r="J433" s="165" t="str">
        <f t="shared" si="184"/>
        <v>|CffFFD24D【史诗】麒麟心|r</v>
      </c>
      <c r="K433" s="165" t="str">
        <f t="shared" si="185"/>
        <v>暴击伤害|Cffffc926+60%|n|n|r|Cffaaaaaa○刻印槽 【空】|r|n|n|Cff00ff7f点击穿戴或脱卸。|r</v>
      </c>
      <c r="L433" s="27"/>
      <c r="M433" s="166" t="str">
        <f>VLOOKUP(LEFT(RIGHT(B433,5),4),物品!B:CU,20,FALSE)</f>
        <v>ReplaceableTextures\\CommandButtons\\BTNSST14.blp</v>
      </c>
      <c r="N433" s="27">
        <v>0.5</v>
      </c>
      <c r="O433" s="166" t="s">
        <v>108</v>
      </c>
      <c r="P433" s="27">
        <v>0</v>
      </c>
      <c r="Q433" s="27">
        <v>0</v>
      </c>
      <c r="R433" s="185" t="s">
        <v>83</v>
      </c>
      <c r="S433" s="185" t="s">
        <v>83</v>
      </c>
      <c r="T433" s="185" t="s">
        <v>83</v>
      </c>
      <c r="U433" s="185" t="s">
        <v>83</v>
      </c>
      <c r="V433" s="27"/>
      <c r="W433" s="167" t="s">
        <v>103</v>
      </c>
      <c r="X433" s="27">
        <v>0</v>
      </c>
      <c r="Y433" s="185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5" t="s">
        <v>83</v>
      </c>
      <c r="AF433" s="185" t="s">
        <v>83</v>
      </c>
      <c r="AG433" s="185" t="s">
        <v>83</v>
      </c>
      <c r="AH433" s="185" t="s">
        <v>83</v>
      </c>
      <c r="AI433" s="27"/>
      <c r="AJ433" s="27"/>
      <c r="AK433" s="27">
        <v>1</v>
      </c>
      <c r="AL433" s="27">
        <v>1</v>
      </c>
      <c r="AM433" s="185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物品!B435</f>
        <v>IK6B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|CffFFD24D【史诗】麒麟心|r</v>
      </c>
      <c r="I434" s="27" t="str">
        <f>VLOOKUP(B434,物品!B:CV,99,FALSE)</f>
        <v>暴击伤害|Cffffc926+60%|n|n|r|Cffaaaaaa○|CffFFD24D金之符印+1|r|r|n|n|Cff00ff7f点击穿戴或脱卸。|r</v>
      </c>
      <c r="J434" s="165" t="str">
        <f t="shared" si="184"/>
        <v>|CffFFD24D【史诗】麒麟心|r</v>
      </c>
      <c r="K434" s="165" t="str">
        <f t="shared" si="185"/>
        <v>暴击伤害|Cffffc926+60%|n|n|r|Cffaaaaaa○|CffFFD24D金之符印+1|r|r|n|n|Cff00ff7f点击穿戴或脱卸。|r</v>
      </c>
      <c r="L434" s="27"/>
      <c r="M434" s="166" t="str">
        <f>VLOOKUP(LEFT(RIGHT(B434,5),4),物品!B:CU,20,FALSE)</f>
        <v>ReplaceableTextures\\CommandButtons\\BTNSST14.blp</v>
      </c>
      <c r="N434" s="27">
        <v>0.5</v>
      </c>
      <c r="O434" s="166" t="s">
        <v>108</v>
      </c>
      <c r="P434" s="27">
        <v>0</v>
      </c>
      <c r="Q434" s="27">
        <v>0</v>
      </c>
      <c r="R434" s="185" t="s">
        <v>83</v>
      </c>
      <c r="S434" s="185" t="s">
        <v>83</v>
      </c>
      <c r="T434" s="185" t="s">
        <v>83</v>
      </c>
      <c r="U434" s="185" t="s">
        <v>83</v>
      </c>
      <c r="V434" s="27"/>
      <c r="W434" s="167" t="s">
        <v>103</v>
      </c>
      <c r="X434" s="27">
        <v>0</v>
      </c>
      <c r="Y434" s="185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5" t="s">
        <v>83</v>
      </c>
      <c r="AF434" s="185" t="s">
        <v>83</v>
      </c>
      <c r="AG434" s="185" t="s">
        <v>83</v>
      </c>
      <c r="AH434" s="185" t="s">
        <v>83</v>
      </c>
      <c r="AI434" s="27"/>
      <c r="AJ434" s="27"/>
      <c r="AK434" s="27">
        <v>1</v>
      </c>
      <c r="AL434" s="27">
        <v>1</v>
      </c>
      <c r="AM434" s="185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物品!B436</f>
        <v>IK6C</v>
      </c>
      <c r="C435" s="27" t="s">
        <v>41</v>
      </c>
      <c r="D435" s="27" t="s">
        <v>81</v>
      </c>
      <c r="E435" s="27" t="s">
        <v>82</v>
      </c>
      <c r="F435" s="27"/>
      <c r="G435" s="27"/>
      <c r="H435" s="27" t="str">
        <f>VLOOKUP(LEFT(RIGHT(B435,5),4),物品!B:CU,2,FALSE)</f>
        <v>|CffFFD24D【史诗】麒麟心|r</v>
      </c>
      <c r="I435" s="27" t="str">
        <f>VLOOKUP(B435,物品!B:CV,99,FALSE)</f>
        <v>暴击伤害|Cffffc926+60%|n|n|r|Cffaaaaaa○|CffFFD24D木之符印+1|r|r|n|n|Cff00ff7f点击穿戴或脱卸。|r</v>
      </c>
      <c r="J435" s="165" t="str">
        <f t="shared" si="184"/>
        <v>|CffFFD24D【史诗】麒麟心|r</v>
      </c>
      <c r="K435" s="165" t="str">
        <f t="shared" si="185"/>
        <v>暴击伤害|Cffffc926+60%|n|n|r|Cffaaaaaa○|CffFFD24D木之符印+1|r|r|n|n|Cff00ff7f点击穿戴或脱卸。|r</v>
      </c>
      <c r="L435" s="27"/>
      <c r="M435" s="166" t="str">
        <f>VLOOKUP(LEFT(RIGHT(B435,5),4),物品!B:CU,20,FALSE)</f>
        <v>ReplaceableTextures\\CommandButtons\\BTNSST14.blp</v>
      </c>
      <c r="N435" s="27">
        <v>0.5</v>
      </c>
      <c r="O435" s="166" t="s">
        <v>108</v>
      </c>
      <c r="P435" s="27">
        <v>0</v>
      </c>
      <c r="Q435" s="27">
        <v>0</v>
      </c>
      <c r="R435" s="185" t="s">
        <v>83</v>
      </c>
      <c r="S435" s="185" t="s">
        <v>83</v>
      </c>
      <c r="T435" s="185" t="s">
        <v>83</v>
      </c>
      <c r="U435" s="185" t="s">
        <v>83</v>
      </c>
      <c r="V435" s="27"/>
      <c r="W435" s="167" t="s">
        <v>103</v>
      </c>
      <c r="X435" s="27">
        <v>0</v>
      </c>
      <c r="Y435" s="185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5" t="s">
        <v>83</v>
      </c>
      <c r="AF435" s="185" t="s">
        <v>83</v>
      </c>
      <c r="AG435" s="185" t="s">
        <v>83</v>
      </c>
      <c r="AH435" s="185" t="s">
        <v>83</v>
      </c>
      <c r="AI435" s="27"/>
      <c r="AJ435" s="27"/>
      <c r="AK435" s="27">
        <v>1</v>
      </c>
      <c r="AL435" s="27">
        <v>1</v>
      </c>
      <c r="AM435" s="185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物品!B437</f>
        <v>IK6D</v>
      </c>
      <c r="C436" s="27" t="s">
        <v>41</v>
      </c>
      <c r="D436" s="27" t="s">
        <v>81</v>
      </c>
      <c r="E436" s="27" t="s">
        <v>82</v>
      </c>
      <c r="F436" s="27"/>
      <c r="G436" s="27"/>
      <c r="H436" s="27" t="str">
        <f>VLOOKUP(LEFT(RIGHT(B436,5),4),物品!B:CU,2,FALSE)</f>
        <v>|CffFFD24D【史诗】麒麟心|r</v>
      </c>
      <c r="I436" s="27" t="str">
        <f>VLOOKUP(B436,物品!B:CV,99,FALSE)</f>
        <v>暴击伤害|Cffffc926+60%|n|n|r|Cffaaaaaa○|CffFFD24D水之符印+1|r|r|n|n|Cff00ff7f点击穿戴或脱卸。|r</v>
      </c>
      <c r="J436" s="165" t="str">
        <f t="shared" si="184"/>
        <v>|CffFFD24D【史诗】麒麟心|r</v>
      </c>
      <c r="K436" s="165" t="str">
        <f t="shared" si="185"/>
        <v>暴击伤害|Cffffc926+60%|n|n|r|Cffaaaaaa○|CffFFD24D水之符印+1|r|r|n|n|Cff00ff7f点击穿戴或脱卸。|r</v>
      </c>
      <c r="L436" s="27"/>
      <c r="M436" s="166" t="str">
        <f>VLOOKUP(LEFT(RIGHT(B436,5),4),物品!B:CU,20,FALSE)</f>
        <v>ReplaceableTextures\\CommandButtons\\BTNSST14.blp</v>
      </c>
      <c r="N436" s="27">
        <v>0.5</v>
      </c>
      <c r="O436" s="166" t="s">
        <v>108</v>
      </c>
      <c r="P436" s="27">
        <v>0</v>
      </c>
      <c r="Q436" s="27">
        <v>0</v>
      </c>
      <c r="R436" s="185" t="s">
        <v>83</v>
      </c>
      <c r="S436" s="185" t="s">
        <v>83</v>
      </c>
      <c r="T436" s="185" t="s">
        <v>83</v>
      </c>
      <c r="U436" s="185" t="s">
        <v>83</v>
      </c>
      <c r="V436" s="27"/>
      <c r="W436" s="167" t="s">
        <v>103</v>
      </c>
      <c r="X436" s="27">
        <v>0</v>
      </c>
      <c r="Y436" s="185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5" t="s">
        <v>83</v>
      </c>
      <c r="AF436" s="185" t="s">
        <v>83</v>
      </c>
      <c r="AG436" s="185" t="s">
        <v>83</v>
      </c>
      <c r="AH436" s="185" t="s">
        <v>83</v>
      </c>
      <c r="AI436" s="27"/>
      <c r="AJ436" s="27"/>
      <c r="AK436" s="27">
        <v>1</v>
      </c>
      <c r="AL436" s="27">
        <v>1</v>
      </c>
      <c r="AM436" s="185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物品!B438</f>
        <v>IK6E</v>
      </c>
      <c r="C437" s="27" t="s">
        <v>41</v>
      </c>
      <c r="D437" s="27" t="s">
        <v>81</v>
      </c>
      <c r="E437" s="27" t="s">
        <v>82</v>
      </c>
      <c r="F437" s="27"/>
      <c r="G437" s="27"/>
      <c r="H437" s="27" t="str">
        <f>VLOOKUP(LEFT(RIGHT(B437,5),4),物品!B:CU,2,FALSE)</f>
        <v>|CffFFD24D【史诗】麒麟心|r</v>
      </c>
      <c r="I437" s="27" t="str">
        <f>VLOOKUP(B437,物品!B:CV,99,FALSE)</f>
        <v>暴击伤害|Cffffc926+60%|n|n|r|Cffaaaaaa○|CffFFD24D火之符印+1|r|r|n|n|Cff00ff7f点击穿戴或脱卸。|r</v>
      </c>
      <c r="J437" s="165" t="str">
        <f t="shared" si="184"/>
        <v>|CffFFD24D【史诗】麒麟心|r</v>
      </c>
      <c r="K437" s="165" t="str">
        <f t="shared" si="185"/>
        <v>暴击伤害|Cffffc926+60%|n|n|r|Cffaaaaaa○|CffFFD24D火之符印+1|r|r|n|n|Cff00ff7f点击穿戴或脱卸。|r</v>
      </c>
      <c r="L437" s="27"/>
      <c r="M437" s="166" t="str">
        <f>VLOOKUP(LEFT(RIGHT(B437,5),4),物品!B:CU,20,FALSE)</f>
        <v>ReplaceableTextures\\CommandButtons\\BTNSST14.blp</v>
      </c>
      <c r="N437" s="27">
        <v>0.5</v>
      </c>
      <c r="O437" s="166" t="s">
        <v>108</v>
      </c>
      <c r="P437" s="27">
        <v>0</v>
      </c>
      <c r="Q437" s="27">
        <v>0</v>
      </c>
      <c r="R437" s="185" t="s">
        <v>83</v>
      </c>
      <c r="S437" s="185" t="s">
        <v>83</v>
      </c>
      <c r="T437" s="185" t="s">
        <v>83</v>
      </c>
      <c r="U437" s="185" t="s">
        <v>83</v>
      </c>
      <c r="V437" s="27"/>
      <c r="W437" s="167" t="s">
        <v>103</v>
      </c>
      <c r="X437" s="27">
        <v>0</v>
      </c>
      <c r="Y437" s="185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5" t="s">
        <v>83</v>
      </c>
      <c r="AF437" s="185" t="s">
        <v>83</v>
      </c>
      <c r="AG437" s="185" t="s">
        <v>83</v>
      </c>
      <c r="AH437" s="185" t="s">
        <v>83</v>
      </c>
      <c r="AI437" s="27"/>
      <c r="AJ437" s="27"/>
      <c r="AK437" s="27">
        <v>1</v>
      </c>
      <c r="AL437" s="27">
        <v>1</v>
      </c>
      <c r="AM437" s="185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物品!B439</f>
        <v>IK6F</v>
      </c>
      <c r="C438" s="27" t="s">
        <v>41</v>
      </c>
      <c r="D438" s="27" t="s">
        <v>81</v>
      </c>
      <c r="E438" s="27" t="s">
        <v>82</v>
      </c>
      <c r="F438" s="27"/>
      <c r="G438" s="27"/>
      <c r="H438" s="27" t="str">
        <f>VLOOKUP(LEFT(RIGHT(B438,5),4),物品!B:CU,2,FALSE)</f>
        <v>|CffFFD24D【史诗】麒麟心|r</v>
      </c>
      <c r="I438" s="27" t="str">
        <f>VLOOKUP(B438,物品!B:CV,99,FALSE)</f>
        <v>暴击伤害|Cffffc926+60%|n|n|r|Cffaaaaaa○|CffFFD24D土之符印+1|r|r|n|n|Cff00ff7f点击穿戴或脱卸。|r</v>
      </c>
      <c r="J438" s="165" t="str">
        <f t="shared" si="184"/>
        <v>|CffFFD24D【史诗】麒麟心|r</v>
      </c>
      <c r="K438" s="165" t="str">
        <f t="shared" si="185"/>
        <v>暴击伤害|Cffffc926+60%|n|n|r|Cffaaaaaa○|CffFFD24D土之符印+1|r|r|n|n|Cff00ff7f点击穿戴或脱卸。|r</v>
      </c>
      <c r="L438" s="27"/>
      <c r="M438" s="166" t="str">
        <f>VLOOKUP(LEFT(RIGHT(B438,5),4),物品!B:CU,20,FALSE)</f>
        <v>ReplaceableTextures\\CommandButtons\\BTNSST14.blp</v>
      </c>
      <c r="N438" s="27">
        <v>0.5</v>
      </c>
      <c r="O438" s="166" t="s">
        <v>108</v>
      </c>
      <c r="P438" s="27">
        <v>0</v>
      </c>
      <c r="Q438" s="27">
        <v>0</v>
      </c>
      <c r="R438" s="185" t="s">
        <v>83</v>
      </c>
      <c r="S438" s="185" t="s">
        <v>83</v>
      </c>
      <c r="T438" s="185" t="s">
        <v>83</v>
      </c>
      <c r="U438" s="185" t="s">
        <v>83</v>
      </c>
      <c r="V438" s="27"/>
      <c r="W438" s="167" t="s">
        <v>103</v>
      </c>
      <c r="X438" s="27">
        <v>0</v>
      </c>
      <c r="Y438" s="185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5" t="s">
        <v>83</v>
      </c>
      <c r="AF438" s="185" t="s">
        <v>83</v>
      </c>
      <c r="AG438" s="185" t="s">
        <v>83</v>
      </c>
      <c r="AH438" s="185" t="s">
        <v>83</v>
      </c>
      <c r="AI438" s="27"/>
      <c r="AJ438" s="27"/>
      <c r="AK438" s="27">
        <v>1</v>
      </c>
      <c r="AL438" s="27">
        <v>1</v>
      </c>
      <c r="AM438" s="185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物品!B440</f>
        <v>IK6G</v>
      </c>
      <c r="C439" s="27" t="s">
        <v>41</v>
      </c>
      <c r="D439" s="27" t="s">
        <v>81</v>
      </c>
      <c r="E439" s="27" t="s">
        <v>82</v>
      </c>
      <c r="F439" s="27"/>
      <c r="G439" s="27"/>
      <c r="H439" s="27" t="str">
        <f>VLOOKUP(LEFT(RIGHT(B439,5),4),物品!B:CU,2,FALSE)</f>
        <v>|CffFFD24D【史诗】麒麟心|r</v>
      </c>
      <c r="I439" s="27" t="str">
        <f>VLOOKUP(B439,物品!B:CV,99,FALSE)</f>
        <v>暴击伤害|Cffffc926+60%|n|n|r|Cffaaaaaa○|CffFFD24D光之符印+1|r|r|n|n|Cff00ff7f点击穿戴或脱卸。|r</v>
      </c>
      <c r="J439" s="165" t="str">
        <f t="shared" si="184"/>
        <v>|CffFFD24D【史诗】麒麟心|r</v>
      </c>
      <c r="K439" s="165" t="str">
        <f t="shared" si="185"/>
        <v>暴击伤害|Cffffc926+60%|n|n|r|Cffaaaaaa○|CffFFD24D光之符印+1|r|r|n|n|Cff00ff7f点击穿戴或脱卸。|r</v>
      </c>
      <c r="L439" s="27"/>
      <c r="M439" s="166" t="str">
        <f>VLOOKUP(LEFT(RIGHT(B439,5),4),物品!B:CU,20,FALSE)</f>
        <v>ReplaceableTextures\\CommandButtons\\BTNSST14.blp</v>
      </c>
      <c r="N439" s="27">
        <v>0.5</v>
      </c>
      <c r="O439" s="166" t="s">
        <v>108</v>
      </c>
      <c r="P439" s="27">
        <v>0</v>
      </c>
      <c r="Q439" s="27">
        <v>0</v>
      </c>
      <c r="R439" s="185" t="s">
        <v>83</v>
      </c>
      <c r="S439" s="185" t="s">
        <v>83</v>
      </c>
      <c r="T439" s="185" t="s">
        <v>83</v>
      </c>
      <c r="U439" s="185" t="s">
        <v>83</v>
      </c>
      <c r="V439" s="27"/>
      <c r="W439" s="167" t="s">
        <v>103</v>
      </c>
      <c r="X439" s="27">
        <v>0</v>
      </c>
      <c r="Y439" s="185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5" t="s">
        <v>83</v>
      </c>
      <c r="AF439" s="185" t="s">
        <v>83</v>
      </c>
      <c r="AG439" s="185" t="s">
        <v>83</v>
      </c>
      <c r="AH439" s="185" t="s">
        <v>83</v>
      </c>
      <c r="AI439" s="27"/>
      <c r="AJ439" s="27"/>
      <c r="AK439" s="27">
        <v>1</v>
      </c>
      <c r="AL439" s="27">
        <v>1</v>
      </c>
      <c r="AM439" s="185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物品!B441</f>
        <v>IK6H</v>
      </c>
      <c r="C440" s="27" t="s">
        <v>41</v>
      </c>
      <c r="D440" s="27" t="s">
        <v>81</v>
      </c>
      <c r="E440" s="27" t="s">
        <v>82</v>
      </c>
      <c r="F440" s="27"/>
      <c r="G440" s="27"/>
      <c r="H440" s="27" t="str">
        <f>VLOOKUP(LEFT(RIGHT(B440,5),4),物品!B:CU,2,FALSE)</f>
        <v>|CffFFD24D【史诗】麒麟心|r</v>
      </c>
      <c r="I440" s="27" t="str">
        <f>VLOOKUP(B440,物品!B:CV,99,FALSE)</f>
        <v>暴击伤害|Cffffc926+60%|n|n|r|Cffaaaaaa○|CffFFD24D雷之符印+1|r|r|n|n|Cff00ff7f点击穿戴或脱卸。|r</v>
      </c>
      <c r="J440" s="165" t="str">
        <f t="shared" si="184"/>
        <v>|CffFFD24D【史诗】麒麟心|r</v>
      </c>
      <c r="K440" s="165" t="str">
        <f t="shared" si="185"/>
        <v>暴击伤害|Cffffc926+60%|n|n|r|Cffaaaaaa○|CffFFD24D雷之符印+1|r|r|n|n|Cff00ff7f点击穿戴或脱卸。|r</v>
      </c>
      <c r="L440" s="27"/>
      <c r="M440" s="166" t="str">
        <f>VLOOKUP(LEFT(RIGHT(B440,5),4),物品!B:CU,20,FALSE)</f>
        <v>ReplaceableTextures\\CommandButtons\\BTNSST14.blp</v>
      </c>
      <c r="N440" s="27">
        <v>0.5</v>
      </c>
      <c r="O440" s="166" t="s">
        <v>108</v>
      </c>
      <c r="P440" s="27">
        <v>0</v>
      </c>
      <c r="Q440" s="27">
        <v>0</v>
      </c>
      <c r="R440" s="185" t="s">
        <v>83</v>
      </c>
      <c r="S440" s="185" t="s">
        <v>83</v>
      </c>
      <c r="T440" s="185" t="s">
        <v>83</v>
      </c>
      <c r="U440" s="185" t="s">
        <v>83</v>
      </c>
      <c r="V440" s="27"/>
      <c r="W440" s="167" t="s">
        <v>103</v>
      </c>
      <c r="X440" s="27">
        <v>0</v>
      </c>
      <c r="Y440" s="185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5" t="s">
        <v>83</v>
      </c>
      <c r="AF440" s="185" t="s">
        <v>83</v>
      </c>
      <c r="AG440" s="185" t="s">
        <v>83</v>
      </c>
      <c r="AH440" s="185" t="s">
        <v>83</v>
      </c>
      <c r="AI440" s="27"/>
      <c r="AJ440" s="27"/>
      <c r="AK440" s="27">
        <v>1</v>
      </c>
      <c r="AL440" s="27">
        <v>1</v>
      </c>
      <c r="AM440" s="185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物品!B442</f>
        <v>IK6I</v>
      </c>
      <c r="C441" s="27" t="s">
        <v>41</v>
      </c>
      <c r="D441" s="27" t="s">
        <v>81</v>
      </c>
      <c r="E441" s="27" t="s">
        <v>82</v>
      </c>
      <c r="F441" s="27"/>
      <c r="G441" s="27"/>
      <c r="H441" s="27" t="str">
        <f>VLOOKUP(LEFT(RIGHT(B441,5),4),物品!B:CU,2,FALSE)</f>
        <v>|CffFFD24D【史诗】麒麟心|r</v>
      </c>
      <c r="I441" s="27" t="str">
        <f>VLOOKUP(B441,物品!B:CV,99,FALSE)</f>
        <v>暴击伤害|Cffffc926+60%|n|n|r|Cffaaaaaa○|CffFFD24D暗之符印+1|r|r|n|n|Cff00ff7f点击穿戴或脱卸。|r</v>
      </c>
      <c r="J441" s="165" t="str">
        <f t="shared" si="184"/>
        <v>|CffFFD24D【史诗】麒麟心|r</v>
      </c>
      <c r="K441" s="165" t="str">
        <f t="shared" si="185"/>
        <v>暴击伤害|Cffffc926+60%|n|n|r|Cffaaaaaa○|CffFFD24D暗之符印+1|r|r|n|n|Cff00ff7f点击穿戴或脱卸。|r</v>
      </c>
      <c r="L441" s="27"/>
      <c r="M441" s="166" t="str">
        <f>VLOOKUP(LEFT(RIGHT(B441,5),4),物品!B:CU,20,FALSE)</f>
        <v>ReplaceableTextures\\CommandButtons\\BTNSST14.blp</v>
      </c>
      <c r="N441" s="27">
        <v>0.5</v>
      </c>
      <c r="O441" s="166" t="s">
        <v>108</v>
      </c>
      <c r="P441" s="27">
        <v>0</v>
      </c>
      <c r="Q441" s="27">
        <v>0</v>
      </c>
      <c r="R441" s="185" t="s">
        <v>83</v>
      </c>
      <c r="S441" s="185" t="s">
        <v>83</v>
      </c>
      <c r="T441" s="185" t="s">
        <v>83</v>
      </c>
      <c r="U441" s="185" t="s">
        <v>83</v>
      </c>
      <c r="V441" s="27"/>
      <c r="W441" s="167" t="s">
        <v>103</v>
      </c>
      <c r="X441" s="27">
        <v>0</v>
      </c>
      <c r="Y441" s="185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5" t="s">
        <v>83</v>
      </c>
      <c r="AF441" s="185" t="s">
        <v>83</v>
      </c>
      <c r="AG441" s="185" t="s">
        <v>83</v>
      </c>
      <c r="AH441" s="185" t="s">
        <v>83</v>
      </c>
      <c r="AI441" s="27"/>
      <c r="AJ441" s="27"/>
      <c r="AK441" s="27">
        <v>1</v>
      </c>
      <c r="AL441" s="27">
        <v>1</v>
      </c>
      <c r="AM441" s="185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物品!B443</f>
        <v>IK7A</v>
      </c>
      <c r="C442" s="27" t="s">
        <v>41</v>
      </c>
      <c r="D442" s="27" t="s">
        <v>81</v>
      </c>
      <c r="E442" s="27" t="s">
        <v>82</v>
      </c>
      <c r="F442" s="27"/>
      <c r="G442" s="27"/>
      <c r="H442" s="27" t="str">
        <f>VLOOKUP(LEFT(RIGHT(B442,5),4),物品!B:CU,2,FALSE)</f>
        <v>|CffFFD24D【史诗】腾蛇之牙|r</v>
      </c>
      <c r="I442" s="27" t="str">
        <f>VLOOKUP(B442,物品!B:CV,99,FALSE)</f>
        <v>护甲|Cffffc926+100|n|n|r|Cffaaaaaa○刻印槽 【空】|r|n|n|Cff00ff7f点击穿戴或脱卸。|r</v>
      </c>
      <c r="J442" s="165" t="str">
        <f t="shared" si="184"/>
        <v>|CffFFD24D【史诗】腾蛇之牙|r</v>
      </c>
      <c r="K442" s="165" t="str">
        <f t="shared" si="185"/>
        <v>护甲|Cffffc926+100|n|n|r|Cffaaaaaa○刻印槽 【空】|r|n|n|Cff00ff7f点击穿戴或脱卸。|r</v>
      </c>
      <c r="L442" s="27"/>
      <c r="M442" s="166" t="str">
        <f>VLOOKUP(LEFT(RIGHT(B442,5),4),物品!B:CU,20,FALSE)</f>
        <v>ReplaceableTextures\\CommandButtons\\BTNSST15.blp</v>
      </c>
      <c r="N442" s="27">
        <v>0.5</v>
      </c>
      <c r="O442" s="166" t="s">
        <v>108</v>
      </c>
      <c r="P442" s="27">
        <v>0</v>
      </c>
      <c r="Q442" s="27">
        <v>0</v>
      </c>
      <c r="R442" s="185" t="s">
        <v>83</v>
      </c>
      <c r="S442" s="185" t="s">
        <v>83</v>
      </c>
      <c r="T442" s="185" t="s">
        <v>83</v>
      </c>
      <c r="U442" s="185" t="s">
        <v>83</v>
      </c>
      <c r="V442" s="27"/>
      <c r="W442" s="167" t="s">
        <v>103</v>
      </c>
      <c r="X442" s="27">
        <v>0</v>
      </c>
      <c r="Y442" s="185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5" t="s">
        <v>83</v>
      </c>
      <c r="AF442" s="185" t="s">
        <v>83</v>
      </c>
      <c r="AG442" s="185" t="s">
        <v>83</v>
      </c>
      <c r="AH442" s="185" t="s">
        <v>83</v>
      </c>
      <c r="AI442" s="27"/>
      <c r="AJ442" s="27"/>
      <c r="AK442" s="27">
        <v>1</v>
      </c>
      <c r="AL442" s="27">
        <v>1</v>
      </c>
      <c r="AM442" s="185" t="s">
        <v>83</v>
      </c>
      <c r="AN442" s="27">
        <v>0</v>
      </c>
      <c r="AO442" s="27">
        <v>0</v>
      </c>
      <c r="AP442" s="27">
        <v>1</v>
      </c>
    </row>
    <row r="443" spans="1:42" ht="15">
      <c r="A443" s="163"/>
      <c r="B443" s="27" t="str">
        <f>物品!B444</f>
        <v>IK7B</v>
      </c>
      <c r="C443" s="27" t="s">
        <v>41</v>
      </c>
      <c r="D443" s="27" t="s">
        <v>81</v>
      </c>
      <c r="E443" s="27" t="s">
        <v>82</v>
      </c>
      <c r="F443" s="27"/>
      <c r="G443" s="27"/>
      <c r="H443" s="27" t="str">
        <f>VLOOKUP(LEFT(RIGHT(B443,5),4),物品!B:CU,2,FALSE)</f>
        <v>|CffFFD24D【史诗】腾蛇之牙|r</v>
      </c>
      <c r="I443" s="27" t="str">
        <f>VLOOKUP(B443,物品!B:CV,99,FALSE)</f>
        <v>护甲|Cffffc926+100|n|n|r|Cffaaaaaa○|CffFFD24D金之符印+1|r|r|n|n|Cff00ff7f点击穿戴或脱卸。|r</v>
      </c>
      <c r="J443" s="165" t="str">
        <f t="shared" si="184"/>
        <v>|CffFFD24D【史诗】腾蛇之牙|r</v>
      </c>
      <c r="K443" s="165" t="str">
        <f t="shared" si="185"/>
        <v>护甲|Cffffc926+100|n|n|r|Cffaaaaaa○|CffFFD24D金之符印+1|r|r|n|n|Cff00ff7f点击穿戴或脱卸。|r</v>
      </c>
      <c r="L443" s="27"/>
      <c r="M443" s="166" t="str">
        <f>VLOOKUP(LEFT(RIGHT(B443,5),4),物品!B:CU,20,FALSE)</f>
        <v>ReplaceableTextures\\CommandButtons\\BTNSST15.blp</v>
      </c>
      <c r="N443" s="27">
        <v>0.5</v>
      </c>
      <c r="O443" s="166" t="s">
        <v>108</v>
      </c>
      <c r="P443" s="27">
        <v>0</v>
      </c>
      <c r="Q443" s="27">
        <v>0</v>
      </c>
      <c r="R443" s="185" t="s">
        <v>83</v>
      </c>
      <c r="S443" s="185" t="s">
        <v>83</v>
      </c>
      <c r="T443" s="185" t="s">
        <v>83</v>
      </c>
      <c r="U443" s="185" t="s">
        <v>83</v>
      </c>
      <c r="V443" s="27"/>
      <c r="W443" s="167" t="s">
        <v>103</v>
      </c>
      <c r="X443" s="27">
        <v>0</v>
      </c>
      <c r="Y443" s="185" t="s">
        <v>83</v>
      </c>
      <c r="Z443" s="27">
        <v>0</v>
      </c>
      <c r="AA443" s="27">
        <v>0</v>
      </c>
      <c r="AB443" s="27">
        <v>10</v>
      </c>
      <c r="AC443" s="27">
        <v>1</v>
      </c>
      <c r="AD443" s="27">
        <v>1</v>
      </c>
      <c r="AE443" s="185" t="s">
        <v>83</v>
      </c>
      <c r="AF443" s="185" t="s">
        <v>83</v>
      </c>
      <c r="AG443" s="185" t="s">
        <v>83</v>
      </c>
      <c r="AH443" s="185" t="s">
        <v>83</v>
      </c>
      <c r="AI443" s="27"/>
      <c r="AJ443" s="27"/>
      <c r="AK443" s="27">
        <v>1</v>
      </c>
      <c r="AL443" s="27">
        <v>1</v>
      </c>
      <c r="AM443" s="185" t="s">
        <v>83</v>
      </c>
      <c r="AN443" s="27">
        <v>0</v>
      </c>
      <c r="AO443" s="27">
        <v>0</v>
      </c>
      <c r="AP443" s="27">
        <v>1</v>
      </c>
    </row>
    <row r="444" spans="1:42" ht="15">
      <c r="A444" s="163"/>
      <c r="B444" s="27" t="str">
        <f>物品!B445</f>
        <v>IK7C</v>
      </c>
      <c r="C444" s="27" t="s">
        <v>41</v>
      </c>
      <c r="D444" s="27" t="s">
        <v>81</v>
      </c>
      <c r="E444" s="27" t="s">
        <v>82</v>
      </c>
      <c r="F444" s="27"/>
      <c r="G444" s="27"/>
      <c r="H444" s="27" t="str">
        <f>VLOOKUP(LEFT(RIGHT(B444,5),4),物品!B:CU,2,FALSE)</f>
        <v>|CffFFD24D【史诗】腾蛇之牙|r</v>
      </c>
      <c r="I444" s="27" t="str">
        <f>VLOOKUP(B444,物品!B:CV,99,FALSE)</f>
        <v>护甲|Cffffc926+100|n|n|r|Cffaaaaaa○|CffFFD24D木之符印+1|r|r|n|n|Cff00ff7f点击穿戴或脱卸。|r</v>
      </c>
      <c r="J444" s="165" t="str">
        <f t="shared" si="184"/>
        <v>|CffFFD24D【史诗】腾蛇之牙|r</v>
      </c>
      <c r="K444" s="165" t="str">
        <f t="shared" si="185"/>
        <v>护甲|Cffffc926+100|n|n|r|Cffaaaaaa○|CffFFD24D木之符印+1|r|r|n|n|Cff00ff7f点击穿戴或脱卸。|r</v>
      </c>
      <c r="L444" s="27"/>
      <c r="M444" s="166" t="str">
        <f>VLOOKUP(LEFT(RIGHT(B444,5),4),物品!B:CU,20,FALSE)</f>
        <v>ReplaceableTextures\\CommandButtons\\BTNSST15.blp</v>
      </c>
      <c r="N444" s="27">
        <v>0.5</v>
      </c>
      <c r="O444" s="166" t="s">
        <v>108</v>
      </c>
      <c r="P444" s="27">
        <v>0</v>
      </c>
      <c r="Q444" s="27">
        <v>0</v>
      </c>
      <c r="R444" s="185" t="s">
        <v>83</v>
      </c>
      <c r="S444" s="185" t="s">
        <v>83</v>
      </c>
      <c r="T444" s="185" t="s">
        <v>83</v>
      </c>
      <c r="U444" s="185" t="s">
        <v>83</v>
      </c>
      <c r="V444" s="27"/>
      <c r="W444" s="167" t="s">
        <v>103</v>
      </c>
      <c r="X444" s="27">
        <v>0</v>
      </c>
      <c r="Y444" s="185" t="s">
        <v>83</v>
      </c>
      <c r="Z444" s="27">
        <v>0</v>
      </c>
      <c r="AA444" s="27">
        <v>0</v>
      </c>
      <c r="AB444" s="27">
        <v>10</v>
      </c>
      <c r="AC444" s="27">
        <v>1</v>
      </c>
      <c r="AD444" s="27">
        <v>1</v>
      </c>
      <c r="AE444" s="185" t="s">
        <v>83</v>
      </c>
      <c r="AF444" s="185" t="s">
        <v>83</v>
      </c>
      <c r="AG444" s="185" t="s">
        <v>83</v>
      </c>
      <c r="AH444" s="185" t="s">
        <v>83</v>
      </c>
      <c r="AI444" s="27"/>
      <c r="AJ444" s="27"/>
      <c r="AK444" s="27">
        <v>1</v>
      </c>
      <c r="AL444" s="27">
        <v>1</v>
      </c>
      <c r="AM444" s="185" t="s">
        <v>83</v>
      </c>
      <c r="AN444" s="27">
        <v>0</v>
      </c>
      <c r="AO444" s="27">
        <v>0</v>
      </c>
      <c r="AP444" s="27">
        <v>1</v>
      </c>
    </row>
    <row r="445" spans="1:42" ht="15">
      <c r="A445" s="163"/>
      <c r="B445" s="27" t="str">
        <f>物品!B446</f>
        <v>IK7D</v>
      </c>
      <c r="C445" s="27" t="s">
        <v>41</v>
      </c>
      <c r="D445" s="27" t="s">
        <v>81</v>
      </c>
      <c r="E445" s="27" t="s">
        <v>82</v>
      </c>
      <c r="F445" s="27"/>
      <c r="G445" s="27"/>
      <c r="H445" s="27" t="str">
        <f>VLOOKUP(LEFT(RIGHT(B445,5),4),物品!B:CU,2,FALSE)</f>
        <v>|CffFFD24D【史诗】腾蛇之牙|r</v>
      </c>
      <c r="I445" s="27" t="str">
        <f>VLOOKUP(B445,物品!B:CV,99,FALSE)</f>
        <v>护甲|Cffffc926+100|n|n|r|Cffaaaaaa○|CffFFD24D水之符印+1|r|r|n|n|Cff00ff7f点击穿戴或脱卸。|r</v>
      </c>
      <c r="J445" s="165" t="str">
        <f t="shared" si="184"/>
        <v>|CffFFD24D【史诗】腾蛇之牙|r</v>
      </c>
      <c r="K445" s="165" t="str">
        <f t="shared" si="185"/>
        <v>护甲|Cffffc926+100|n|n|r|Cffaaaaaa○|CffFFD24D水之符印+1|r|r|n|n|Cff00ff7f点击穿戴或脱卸。|r</v>
      </c>
      <c r="L445" s="27"/>
      <c r="M445" s="166" t="str">
        <f>VLOOKUP(LEFT(RIGHT(B445,5),4),物品!B:CU,20,FALSE)</f>
        <v>ReplaceableTextures\\CommandButtons\\BTNSST15.blp</v>
      </c>
      <c r="N445" s="27">
        <v>0.5</v>
      </c>
      <c r="O445" s="166" t="s">
        <v>108</v>
      </c>
      <c r="P445" s="27">
        <v>0</v>
      </c>
      <c r="Q445" s="27">
        <v>0</v>
      </c>
      <c r="R445" s="185" t="s">
        <v>83</v>
      </c>
      <c r="S445" s="185" t="s">
        <v>83</v>
      </c>
      <c r="T445" s="185" t="s">
        <v>83</v>
      </c>
      <c r="U445" s="185" t="s">
        <v>83</v>
      </c>
      <c r="V445" s="27"/>
      <c r="W445" s="167" t="s">
        <v>103</v>
      </c>
      <c r="X445" s="27">
        <v>0</v>
      </c>
      <c r="Y445" s="185" t="s">
        <v>83</v>
      </c>
      <c r="Z445" s="27">
        <v>0</v>
      </c>
      <c r="AA445" s="27">
        <v>0</v>
      </c>
      <c r="AB445" s="27">
        <v>10</v>
      </c>
      <c r="AC445" s="27">
        <v>1</v>
      </c>
      <c r="AD445" s="27">
        <v>1</v>
      </c>
      <c r="AE445" s="185" t="s">
        <v>83</v>
      </c>
      <c r="AF445" s="185" t="s">
        <v>83</v>
      </c>
      <c r="AG445" s="185" t="s">
        <v>83</v>
      </c>
      <c r="AH445" s="185" t="s">
        <v>83</v>
      </c>
      <c r="AI445" s="27"/>
      <c r="AJ445" s="27"/>
      <c r="AK445" s="27">
        <v>1</v>
      </c>
      <c r="AL445" s="27">
        <v>1</v>
      </c>
      <c r="AM445" s="185" t="s">
        <v>83</v>
      </c>
      <c r="AN445" s="27">
        <v>0</v>
      </c>
      <c r="AO445" s="27">
        <v>0</v>
      </c>
      <c r="AP445" s="27">
        <v>1</v>
      </c>
    </row>
    <row r="446" spans="1:42" ht="15">
      <c r="A446" s="163"/>
      <c r="B446" s="27" t="str">
        <f>物品!B447</f>
        <v>IK7E</v>
      </c>
      <c r="C446" s="27" t="s">
        <v>41</v>
      </c>
      <c r="D446" s="27" t="s">
        <v>81</v>
      </c>
      <c r="E446" s="27" t="s">
        <v>82</v>
      </c>
      <c r="F446" s="27"/>
      <c r="G446" s="27"/>
      <c r="H446" s="27" t="str">
        <f>VLOOKUP(LEFT(RIGHT(B446,5),4),物品!B:CU,2,FALSE)</f>
        <v>|CffFFD24D【史诗】腾蛇之牙|r</v>
      </c>
      <c r="I446" s="27" t="str">
        <f>VLOOKUP(B446,物品!B:CV,99,FALSE)</f>
        <v>护甲|Cffffc926+100|n|n|r|Cffaaaaaa○|CffFFD24D火之符印+1|r|r|n|n|Cff00ff7f点击穿戴或脱卸。|r</v>
      </c>
      <c r="J446" s="165" t="str">
        <f t="shared" si="184"/>
        <v>|CffFFD24D【史诗】腾蛇之牙|r</v>
      </c>
      <c r="K446" s="165" t="str">
        <f t="shared" si="185"/>
        <v>护甲|Cffffc926+100|n|n|r|Cffaaaaaa○|CffFFD24D火之符印+1|r|r|n|n|Cff00ff7f点击穿戴或脱卸。|r</v>
      </c>
      <c r="L446" s="27"/>
      <c r="M446" s="166" t="str">
        <f>VLOOKUP(LEFT(RIGHT(B446,5),4),物品!B:CU,20,FALSE)</f>
        <v>ReplaceableTextures\\CommandButtons\\BTNSST15.blp</v>
      </c>
      <c r="N446" s="27">
        <v>0.5</v>
      </c>
      <c r="O446" s="166" t="s">
        <v>108</v>
      </c>
      <c r="P446" s="27">
        <v>0</v>
      </c>
      <c r="Q446" s="27">
        <v>0</v>
      </c>
      <c r="R446" s="185" t="s">
        <v>83</v>
      </c>
      <c r="S446" s="185" t="s">
        <v>83</v>
      </c>
      <c r="T446" s="185" t="s">
        <v>83</v>
      </c>
      <c r="U446" s="185" t="s">
        <v>83</v>
      </c>
      <c r="V446" s="27"/>
      <c r="W446" s="167" t="s">
        <v>103</v>
      </c>
      <c r="X446" s="27">
        <v>0</v>
      </c>
      <c r="Y446" s="185" t="s">
        <v>83</v>
      </c>
      <c r="Z446" s="27">
        <v>0</v>
      </c>
      <c r="AA446" s="27">
        <v>0</v>
      </c>
      <c r="AB446" s="27">
        <v>10</v>
      </c>
      <c r="AC446" s="27">
        <v>1</v>
      </c>
      <c r="AD446" s="27">
        <v>1</v>
      </c>
      <c r="AE446" s="185" t="s">
        <v>83</v>
      </c>
      <c r="AF446" s="185" t="s">
        <v>83</v>
      </c>
      <c r="AG446" s="185" t="s">
        <v>83</v>
      </c>
      <c r="AH446" s="185" t="s">
        <v>83</v>
      </c>
      <c r="AI446" s="27"/>
      <c r="AJ446" s="27"/>
      <c r="AK446" s="27">
        <v>1</v>
      </c>
      <c r="AL446" s="27">
        <v>1</v>
      </c>
      <c r="AM446" s="185" t="s">
        <v>83</v>
      </c>
      <c r="AN446" s="27">
        <v>0</v>
      </c>
      <c r="AO446" s="27">
        <v>0</v>
      </c>
      <c r="AP446" s="27">
        <v>1</v>
      </c>
    </row>
    <row r="447" spans="1:42" ht="15">
      <c r="A447" s="163"/>
      <c r="B447" s="27" t="str">
        <f>物品!B448</f>
        <v>IK7F</v>
      </c>
      <c r="C447" s="27" t="s">
        <v>41</v>
      </c>
      <c r="D447" s="27" t="s">
        <v>81</v>
      </c>
      <c r="E447" s="27" t="s">
        <v>82</v>
      </c>
      <c r="F447" s="27"/>
      <c r="G447" s="27"/>
      <c r="H447" s="27" t="str">
        <f>VLOOKUP(LEFT(RIGHT(B447,5),4),物品!B:CU,2,FALSE)</f>
        <v>|CffFFD24D【史诗】腾蛇之牙|r</v>
      </c>
      <c r="I447" s="27" t="str">
        <f>VLOOKUP(B447,物品!B:CV,99,FALSE)</f>
        <v>护甲|Cffffc926+100|n|n|r|Cffaaaaaa○|CffFFD24D土之符印+1|r|r|n|n|Cff00ff7f点击穿戴或脱卸。|r</v>
      </c>
      <c r="J447" s="165" t="str">
        <f t="shared" si="184"/>
        <v>|CffFFD24D【史诗】腾蛇之牙|r</v>
      </c>
      <c r="K447" s="165" t="str">
        <f t="shared" si="185"/>
        <v>护甲|Cffffc926+100|n|n|r|Cffaaaaaa○|CffFFD24D土之符印+1|r|r|n|n|Cff00ff7f点击穿戴或脱卸。|r</v>
      </c>
      <c r="L447" s="27"/>
      <c r="M447" s="166" t="str">
        <f>VLOOKUP(LEFT(RIGHT(B447,5),4),物品!B:CU,20,FALSE)</f>
        <v>ReplaceableTextures\\CommandButtons\\BTNSST15.blp</v>
      </c>
      <c r="N447" s="27">
        <v>0.5</v>
      </c>
      <c r="O447" s="166" t="s">
        <v>108</v>
      </c>
      <c r="P447" s="27">
        <v>0</v>
      </c>
      <c r="Q447" s="27">
        <v>0</v>
      </c>
      <c r="R447" s="185" t="s">
        <v>83</v>
      </c>
      <c r="S447" s="185" t="s">
        <v>83</v>
      </c>
      <c r="T447" s="185" t="s">
        <v>83</v>
      </c>
      <c r="U447" s="185" t="s">
        <v>83</v>
      </c>
      <c r="V447" s="27"/>
      <c r="W447" s="167" t="s">
        <v>103</v>
      </c>
      <c r="X447" s="27">
        <v>0</v>
      </c>
      <c r="Y447" s="185" t="s">
        <v>83</v>
      </c>
      <c r="Z447" s="27">
        <v>0</v>
      </c>
      <c r="AA447" s="27">
        <v>0</v>
      </c>
      <c r="AB447" s="27">
        <v>10</v>
      </c>
      <c r="AC447" s="27">
        <v>1</v>
      </c>
      <c r="AD447" s="27">
        <v>1</v>
      </c>
      <c r="AE447" s="185" t="s">
        <v>83</v>
      </c>
      <c r="AF447" s="185" t="s">
        <v>83</v>
      </c>
      <c r="AG447" s="185" t="s">
        <v>83</v>
      </c>
      <c r="AH447" s="185" t="s">
        <v>83</v>
      </c>
      <c r="AI447" s="27"/>
      <c r="AJ447" s="27"/>
      <c r="AK447" s="27">
        <v>1</v>
      </c>
      <c r="AL447" s="27">
        <v>1</v>
      </c>
      <c r="AM447" s="185" t="s">
        <v>83</v>
      </c>
      <c r="AN447" s="27">
        <v>0</v>
      </c>
      <c r="AO447" s="27">
        <v>0</v>
      </c>
      <c r="AP447" s="27">
        <v>1</v>
      </c>
    </row>
    <row r="448" spans="1:42" ht="15">
      <c r="A448" s="163"/>
      <c r="B448" s="27" t="str">
        <f>物品!B449</f>
        <v>IK7G</v>
      </c>
      <c r="C448" s="27" t="s">
        <v>41</v>
      </c>
      <c r="D448" s="27" t="s">
        <v>81</v>
      </c>
      <c r="E448" s="27" t="s">
        <v>82</v>
      </c>
      <c r="F448" s="27"/>
      <c r="G448" s="27"/>
      <c r="H448" s="27" t="str">
        <f>VLOOKUP(LEFT(RIGHT(B448,5),4),物品!B:CU,2,FALSE)</f>
        <v>|CffFFD24D【史诗】腾蛇之牙|r</v>
      </c>
      <c r="I448" s="27" t="str">
        <f>VLOOKUP(B448,物品!B:CV,99,FALSE)</f>
        <v>护甲|Cffffc926+100|n|n|r|Cffaaaaaa○|CffFFD24D光之符印+1|r|r|n|n|Cff00ff7f点击穿戴或脱卸。|r</v>
      </c>
      <c r="J448" s="165" t="str">
        <f t="shared" si="184"/>
        <v>|CffFFD24D【史诗】腾蛇之牙|r</v>
      </c>
      <c r="K448" s="165" t="str">
        <f t="shared" si="185"/>
        <v>护甲|Cffffc926+100|n|n|r|Cffaaaaaa○|CffFFD24D光之符印+1|r|r|n|n|Cff00ff7f点击穿戴或脱卸。|r</v>
      </c>
      <c r="L448" s="27"/>
      <c r="M448" s="166" t="str">
        <f>VLOOKUP(LEFT(RIGHT(B448,5),4),物品!B:CU,20,FALSE)</f>
        <v>ReplaceableTextures\\CommandButtons\\BTNSST15.blp</v>
      </c>
      <c r="N448" s="27">
        <v>0.5</v>
      </c>
      <c r="O448" s="166" t="s">
        <v>108</v>
      </c>
      <c r="P448" s="27">
        <v>0</v>
      </c>
      <c r="Q448" s="27">
        <v>0</v>
      </c>
      <c r="R448" s="185" t="s">
        <v>83</v>
      </c>
      <c r="S448" s="185" t="s">
        <v>83</v>
      </c>
      <c r="T448" s="185" t="s">
        <v>83</v>
      </c>
      <c r="U448" s="185" t="s">
        <v>83</v>
      </c>
      <c r="V448" s="27"/>
      <c r="W448" s="167" t="s">
        <v>103</v>
      </c>
      <c r="X448" s="27">
        <v>0</v>
      </c>
      <c r="Y448" s="185" t="s">
        <v>83</v>
      </c>
      <c r="Z448" s="27">
        <v>0</v>
      </c>
      <c r="AA448" s="27">
        <v>0</v>
      </c>
      <c r="AB448" s="27">
        <v>10</v>
      </c>
      <c r="AC448" s="27">
        <v>1</v>
      </c>
      <c r="AD448" s="27">
        <v>1</v>
      </c>
      <c r="AE448" s="185" t="s">
        <v>83</v>
      </c>
      <c r="AF448" s="185" t="s">
        <v>83</v>
      </c>
      <c r="AG448" s="185" t="s">
        <v>83</v>
      </c>
      <c r="AH448" s="185" t="s">
        <v>83</v>
      </c>
      <c r="AI448" s="27"/>
      <c r="AJ448" s="27"/>
      <c r="AK448" s="27">
        <v>1</v>
      </c>
      <c r="AL448" s="27">
        <v>1</v>
      </c>
      <c r="AM448" s="185" t="s">
        <v>83</v>
      </c>
      <c r="AN448" s="27">
        <v>0</v>
      </c>
      <c r="AO448" s="27">
        <v>0</v>
      </c>
      <c r="AP448" s="27">
        <v>1</v>
      </c>
    </row>
    <row r="449" spans="1:42" ht="15">
      <c r="A449" s="163"/>
      <c r="B449" s="27" t="str">
        <f>物品!B450</f>
        <v>IK7H</v>
      </c>
      <c r="C449" s="27" t="s">
        <v>41</v>
      </c>
      <c r="D449" s="27" t="s">
        <v>81</v>
      </c>
      <c r="E449" s="27" t="s">
        <v>82</v>
      </c>
      <c r="F449" s="27"/>
      <c r="G449" s="27"/>
      <c r="H449" s="27" t="str">
        <f>VLOOKUP(LEFT(RIGHT(B449,5),4),物品!B:CU,2,FALSE)</f>
        <v>|CffFFD24D【史诗】腾蛇之牙|r</v>
      </c>
      <c r="I449" s="27" t="str">
        <f>VLOOKUP(B449,物品!B:CV,99,FALSE)</f>
        <v>护甲|Cffffc926+100|n|n|r|Cffaaaaaa○|CffFFD24D雷之符印+1|r|r|n|n|Cff00ff7f点击穿戴或脱卸。|r</v>
      </c>
      <c r="J449" s="165" t="str">
        <f t="shared" si="184"/>
        <v>|CffFFD24D【史诗】腾蛇之牙|r</v>
      </c>
      <c r="K449" s="165" t="str">
        <f t="shared" si="185"/>
        <v>护甲|Cffffc926+100|n|n|r|Cffaaaaaa○|CffFFD24D雷之符印+1|r|r|n|n|Cff00ff7f点击穿戴或脱卸。|r</v>
      </c>
      <c r="L449" s="27"/>
      <c r="M449" s="166" t="str">
        <f>VLOOKUP(LEFT(RIGHT(B449,5),4),物品!B:CU,20,FALSE)</f>
        <v>ReplaceableTextures\\CommandButtons\\BTNSST15.blp</v>
      </c>
      <c r="N449" s="27">
        <v>0.5</v>
      </c>
      <c r="O449" s="166" t="s">
        <v>108</v>
      </c>
      <c r="P449" s="27">
        <v>0</v>
      </c>
      <c r="Q449" s="27">
        <v>0</v>
      </c>
      <c r="R449" s="185" t="s">
        <v>83</v>
      </c>
      <c r="S449" s="185" t="s">
        <v>83</v>
      </c>
      <c r="T449" s="185" t="s">
        <v>83</v>
      </c>
      <c r="U449" s="185" t="s">
        <v>83</v>
      </c>
      <c r="V449" s="27"/>
      <c r="W449" s="167" t="s">
        <v>103</v>
      </c>
      <c r="X449" s="27">
        <v>0</v>
      </c>
      <c r="Y449" s="185" t="s">
        <v>83</v>
      </c>
      <c r="Z449" s="27">
        <v>0</v>
      </c>
      <c r="AA449" s="27">
        <v>0</v>
      </c>
      <c r="AB449" s="27">
        <v>10</v>
      </c>
      <c r="AC449" s="27">
        <v>1</v>
      </c>
      <c r="AD449" s="27">
        <v>1</v>
      </c>
      <c r="AE449" s="185" t="s">
        <v>83</v>
      </c>
      <c r="AF449" s="185" t="s">
        <v>83</v>
      </c>
      <c r="AG449" s="185" t="s">
        <v>83</v>
      </c>
      <c r="AH449" s="185" t="s">
        <v>83</v>
      </c>
      <c r="AI449" s="27"/>
      <c r="AJ449" s="27"/>
      <c r="AK449" s="27">
        <v>1</v>
      </c>
      <c r="AL449" s="27">
        <v>1</v>
      </c>
      <c r="AM449" s="185" t="s">
        <v>83</v>
      </c>
      <c r="AN449" s="27">
        <v>0</v>
      </c>
      <c r="AO449" s="27">
        <v>0</v>
      </c>
      <c r="AP449" s="27">
        <v>1</v>
      </c>
    </row>
    <row r="450" spans="1:42" ht="15">
      <c r="A450" s="163"/>
      <c r="B450" s="27" t="str">
        <f>物品!B451</f>
        <v>IK7I</v>
      </c>
      <c r="C450" s="27" t="s">
        <v>41</v>
      </c>
      <c r="D450" s="27" t="s">
        <v>81</v>
      </c>
      <c r="E450" s="27" t="s">
        <v>82</v>
      </c>
      <c r="F450" s="27"/>
      <c r="G450" s="27"/>
      <c r="H450" s="27" t="str">
        <f>VLOOKUP(LEFT(RIGHT(B450,5),4),物品!B:CU,2,FALSE)</f>
        <v>|CffFFD24D【史诗】腾蛇之牙|r</v>
      </c>
      <c r="I450" s="27" t="str">
        <f>VLOOKUP(B450,物品!B:CV,99,FALSE)</f>
        <v>护甲|Cffffc926+100|n|n|r|Cffaaaaaa○|CffFFD24D暗之符印+1|r|r|n|n|Cff00ff7f点击穿戴或脱卸。|r</v>
      </c>
      <c r="J450" s="165" t="str">
        <f t="shared" si="184"/>
        <v>|CffFFD24D【史诗】腾蛇之牙|r</v>
      </c>
      <c r="K450" s="165" t="str">
        <f t="shared" si="185"/>
        <v>护甲|Cffffc926+100|n|n|r|Cffaaaaaa○|CffFFD24D暗之符印+1|r|r|n|n|Cff00ff7f点击穿戴或脱卸。|r</v>
      </c>
      <c r="L450" s="27"/>
      <c r="M450" s="166" t="str">
        <f>VLOOKUP(LEFT(RIGHT(B450,5),4),物品!B:CU,20,FALSE)</f>
        <v>ReplaceableTextures\\CommandButtons\\BTNSST15.blp</v>
      </c>
      <c r="N450" s="27">
        <v>0.5</v>
      </c>
      <c r="O450" s="166" t="s">
        <v>108</v>
      </c>
      <c r="P450" s="27">
        <v>0</v>
      </c>
      <c r="Q450" s="27">
        <v>0</v>
      </c>
      <c r="R450" s="185" t="s">
        <v>83</v>
      </c>
      <c r="S450" s="185" t="s">
        <v>83</v>
      </c>
      <c r="T450" s="185" t="s">
        <v>83</v>
      </c>
      <c r="U450" s="185" t="s">
        <v>83</v>
      </c>
      <c r="V450" s="27"/>
      <c r="W450" s="167" t="s">
        <v>103</v>
      </c>
      <c r="X450" s="27">
        <v>0</v>
      </c>
      <c r="Y450" s="185" t="s">
        <v>83</v>
      </c>
      <c r="Z450" s="27">
        <v>0</v>
      </c>
      <c r="AA450" s="27">
        <v>0</v>
      </c>
      <c r="AB450" s="27">
        <v>10</v>
      </c>
      <c r="AC450" s="27">
        <v>1</v>
      </c>
      <c r="AD450" s="27">
        <v>1</v>
      </c>
      <c r="AE450" s="185" t="s">
        <v>83</v>
      </c>
      <c r="AF450" s="185" t="s">
        <v>83</v>
      </c>
      <c r="AG450" s="185" t="s">
        <v>83</v>
      </c>
      <c r="AH450" s="185" t="s">
        <v>83</v>
      </c>
      <c r="AI450" s="27"/>
      <c r="AJ450" s="27"/>
      <c r="AK450" s="27">
        <v>1</v>
      </c>
      <c r="AL450" s="27">
        <v>1</v>
      </c>
      <c r="AM450" s="185" t="s">
        <v>83</v>
      </c>
      <c r="AN450" s="27">
        <v>0</v>
      </c>
      <c r="AO450" s="27">
        <v>0</v>
      </c>
      <c r="AP450" s="27">
        <v>1</v>
      </c>
    </row>
    <row r="451" spans="1:42" ht="15">
      <c r="A451" s="163"/>
      <c r="B451" s="27" t="str">
        <f>物品!B452</f>
        <v>IK8A</v>
      </c>
      <c r="C451" s="27" t="s">
        <v>41</v>
      </c>
      <c r="D451" s="27" t="s">
        <v>81</v>
      </c>
      <c r="E451" s="27" t="s">
        <v>82</v>
      </c>
      <c r="F451" s="27"/>
      <c r="G451" s="27"/>
      <c r="H451" s="27" t="str">
        <f>VLOOKUP(LEFT(RIGHT(B451,5),4),物品!B:CU,2,FALSE)</f>
        <v>|CffFFD24D【史诗】悟道碑石|r</v>
      </c>
      <c r="I451" s="27" t="str">
        <f>VLOOKUP(B451,物品!B:CV,99,FALSE)</f>
        <v>业力|Cffffc926+50000|r，业力|Cffffc926+12%|n|n|r|Cffaaaaaa○刻印槽 【空】|r|n|n|Cff00ff7f点击穿戴或脱卸。|r</v>
      </c>
      <c r="J451" s="165" t="str">
        <f t="shared" si="184"/>
        <v>|CffFFD24D【史诗】悟道碑石|r</v>
      </c>
      <c r="K451" s="165" t="str">
        <f t="shared" si="185"/>
        <v>业力|Cffffc926+50000|r，业力|Cffffc926+12%|n|n|r|Cffaaaaaa○刻印槽 【空】|r|n|n|Cff00ff7f点击穿戴或脱卸。|r</v>
      </c>
      <c r="L451" s="27"/>
      <c r="M451" s="166" t="str">
        <f>VLOOKUP(LEFT(RIGHT(B451,5),4),物品!B:CU,20,FALSE)</f>
        <v>ReplaceableTextures\\CommandButtons\\BTNSST16.blp</v>
      </c>
      <c r="N451" s="27">
        <v>0.5</v>
      </c>
      <c r="O451" s="166" t="s">
        <v>108</v>
      </c>
      <c r="P451" s="27">
        <v>0</v>
      </c>
      <c r="Q451" s="27">
        <v>0</v>
      </c>
      <c r="R451" s="185" t="s">
        <v>83</v>
      </c>
      <c r="S451" s="185" t="s">
        <v>83</v>
      </c>
      <c r="T451" s="185" t="s">
        <v>83</v>
      </c>
      <c r="U451" s="185" t="s">
        <v>83</v>
      </c>
      <c r="V451" s="27"/>
      <c r="W451" s="167" t="s">
        <v>103</v>
      </c>
      <c r="X451" s="27">
        <v>0</v>
      </c>
      <c r="Y451" s="185" t="s">
        <v>83</v>
      </c>
      <c r="Z451" s="27">
        <v>0</v>
      </c>
      <c r="AA451" s="27">
        <v>0</v>
      </c>
      <c r="AB451" s="27">
        <v>10</v>
      </c>
      <c r="AC451" s="27">
        <v>1</v>
      </c>
      <c r="AD451" s="27">
        <v>1</v>
      </c>
      <c r="AE451" s="185" t="s">
        <v>83</v>
      </c>
      <c r="AF451" s="185" t="s">
        <v>83</v>
      </c>
      <c r="AG451" s="185" t="s">
        <v>83</v>
      </c>
      <c r="AH451" s="185" t="s">
        <v>83</v>
      </c>
      <c r="AI451" s="27"/>
      <c r="AJ451" s="27"/>
      <c r="AK451" s="27">
        <v>1</v>
      </c>
      <c r="AL451" s="27">
        <v>1</v>
      </c>
      <c r="AM451" s="185" t="s">
        <v>83</v>
      </c>
      <c r="AN451" s="27">
        <v>0</v>
      </c>
      <c r="AO451" s="27">
        <v>0</v>
      </c>
      <c r="AP451" s="27">
        <v>1</v>
      </c>
    </row>
    <row r="452" spans="1:42" ht="15">
      <c r="A452" s="163"/>
      <c r="B452" s="27" t="str">
        <f>物品!B453</f>
        <v>IK8B</v>
      </c>
      <c r="C452" s="27" t="s">
        <v>41</v>
      </c>
      <c r="D452" s="27" t="s">
        <v>81</v>
      </c>
      <c r="E452" s="27" t="s">
        <v>82</v>
      </c>
      <c r="F452" s="27"/>
      <c r="G452" s="27"/>
      <c r="H452" s="27" t="str">
        <f>VLOOKUP(LEFT(RIGHT(B452,5),4),物品!B:CU,2,FALSE)</f>
        <v>|CffFFD24D【史诗】悟道碑石|r</v>
      </c>
      <c r="I452" s="27" t="str">
        <f>VLOOKUP(B452,物品!B:CV,99,FALSE)</f>
        <v>业力|Cffffc926+50000|r，业力|Cffffc926+12%|n|n|r|Cffaaaaaa○|CffFFD24D金之符印+1|r|r|n|n|Cff00ff7f点击穿戴或脱卸。|r</v>
      </c>
      <c r="J452" s="165" t="str">
        <f t="shared" si="184"/>
        <v>|CffFFD24D【史诗】悟道碑石|r</v>
      </c>
      <c r="K452" s="165" t="str">
        <f t="shared" si="185"/>
        <v>业力|Cffffc926+50000|r，业力|Cffffc926+12%|n|n|r|Cffaaaaaa○|CffFFD24D金之符印+1|r|r|n|n|Cff00ff7f点击穿戴或脱卸。|r</v>
      </c>
      <c r="L452" s="27"/>
      <c r="M452" s="166" t="str">
        <f>VLOOKUP(LEFT(RIGHT(B452,5),4),物品!B:CU,20,FALSE)</f>
        <v>ReplaceableTextures\\CommandButtons\\BTNSST16.blp</v>
      </c>
      <c r="N452" s="27">
        <v>0.5</v>
      </c>
      <c r="O452" s="166" t="s">
        <v>108</v>
      </c>
      <c r="P452" s="27">
        <v>0</v>
      </c>
      <c r="Q452" s="27">
        <v>0</v>
      </c>
      <c r="R452" s="185" t="s">
        <v>83</v>
      </c>
      <c r="S452" s="185" t="s">
        <v>83</v>
      </c>
      <c r="T452" s="185" t="s">
        <v>83</v>
      </c>
      <c r="U452" s="185" t="s">
        <v>83</v>
      </c>
      <c r="V452" s="27"/>
      <c r="W452" s="167" t="s">
        <v>103</v>
      </c>
      <c r="X452" s="27">
        <v>0</v>
      </c>
      <c r="Y452" s="185" t="s">
        <v>83</v>
      </c>
      <c r="Z452" s="27">
        <v>0</v>
      </c>
      <c r="AA452" s="27">
        <v>0</v>
      </c>
      <c r="AB452" s="27">
        <v>10</v>
      </c>
      <c r="AC452" s="27">
        <v>1</v>
      </c>
      <c r="AD452" s="27">
        <v>1</v>
      </c>
      <c r="AE452" s="185" t="s">
        <v>83</v>
      </c>
      <c r="AF452" s="185" t="s">
        <v>83</v>
      </c>
      <c r="AG452" s="185" t="s">
        <v>83</v>
      </c>
      <c r="AH452" s="185" t="s">
        <v>83</v>
      </c>
      <c r="AI452" s="27"/>
      <c r="AJ452" s="27"/>
      <c r="AK452" s="27">
        <v>1</v>
      </c>
      <c r="AL452" s="27">
        <v>1</v>
      </c>
      <c r="AM452" s="185" t="s">
        <v>83</v>
      </c>
      <c r="AN452" s="27">
        <v>0</v>
      </c>
      <c r="AO452" s="27">
        <v>0</v>
      </c>
      <c r="AP452" s="27">
        <v>1</v>
      </c>
    </row>
    <row r="453" spans="1:42" ht="15">
      <c r="A453" s="163"/>
      <c r="B453" s="27" t="str">
        <f>物品!B454</f>
        <v>IK8C</v>
      </c>
      <c r="C453" s="27" t="s">
        <v>41</v>
      </c>
      <c r="D453" s="27" t="s">
        <v>81</v>
      </c>
      <c r="E453" s="27" t="s">
        <v>82</v>
      </c>
      <c r="F453" s="27"/>
      <c r="G453" s="27"/>
      <c r="H453" s="27" t="str">
        <f>VLOOKUP(LEFT(RIGHT(B453,5),4),物品!B:CU,2,FALSE)</f>
        <v>|CffFFD24D【史诗】悟道碑石|r</v>
      </c>
      <c r="I453" s="27" t="str">
        <f>VLOOKUP(B453,物品!B:CV,99,FALSE)</f>
        <v>业力|Cffffc926+50000|r，业力|Cffffc926+12%|n|n|r|Cffaaaaaa○|CffFFD24D木之符印+1|r|r|n|n|Cff00ff7f点击穿戴或脱卸。|r</v>
      </c>
      <c r="J453" s="165" t="str">
        <f t="shared" si="184"/>
        <v>|CffFFD24D【史诗】悟道碑石|r</v>
      </c>
      <c r="K453" s="165" t="str">
        <f t="shared" si="185"/>
        <v>业力|Cffffc926+50000|r，业力|Cffffc926+12%|n|n|r|Cffaaaaaa○|CffFFD24D木之符印+1|r|r|n|n|Cff00ff7f点击穿戴或脱卸。|r</v>
      </c>
      <c r="L453" s="27"/>
      <c r="M453" s="166" t="str">
        <f>VLOOKUP(LEFT(RIGHT(B453,5),4),物品!B:CU,20,FALSE)</f>
        <v>ReplaceableTextures\\CommandButtons\\BTNSST16.blp</v>
      </c>
      <c r="N453" s="27">
        <v>0.5</v>
      </c>
      <c r="O453" s="166" t="s">
        <v>108</v>
      </c>
      <c r="P453" s="27">
        <v>0</v>
      </c>
      <c r="Q453" s="27">
        <v>0</v>
      </c>
      <c r="R453" s="185" t="s">
        <v>83</v>
      </c>
      <c r="S453" s="185" t="s">
        <v>83</v>
      </c>
      <c r="T453" s="185" t="s">
        <v>83</v>
      </c>
      <c r="U453" s="185" t="s">
        <v>83</v>
      </c>
      <c r="V453" s="27"/>
      <c r="W453" s="167" t="s">
        <v>103</v>
      </c>
      <c r="X453" s="27">
        <v>0</v>
      </c>
      <c r="Y453" s="185" t="s">
        <v>83</v>
      </c>
      <c r="Z453" s="27">
        <v>0</v>
      </c>
      <c r="AA453" s="27">
        <v>0</v>
      </c>
      <c r="AB453" s="27">
        <v>10</v>
      </c>
      <c r="AC453" s="27">
        <v>1</v>
      </c>
      <c r="AD453" s="27">
        <v>1</v>
      </c>
      <c r="AE453" s="185" t="s">
        <v>83</v>
      </c>
      <c r="AF453" s="185" t="s">
        <v>83</v>
      </c>
      <c r="AG453" s="185" t="s">
        <v>83</v>
      </c>
      <c r="AH453" s="185" t="s">
        <v>83</v>
      </c>
      <c r="AI453" s="27"/>
      <c r="AJ453" s="27"/>
      <c r="AK453" s="27">
        <v>1</v>
      </c>
      <c r="AL453" s="27">
        <v>1</v>
      </c>
      <c r="AM453" s="185" t="s">
        <v>83</v>
      </c>
      <c r="AN453" s="27">
        <v>0</v>
      </c>
      <c r="AO453" s="27">
        <v>0</v>
      </c>
      <c r="AP453" s="27">
        <v>1</v>
      </c>
    </row>
    <row r="454" spans="1:42" ht="15">
      <c r="A454" s="163"/>
      <c r="B454" s="27" t="str">
        <f>物品!B455</f>
        <v>IK8D</v>
      </c>
      <c r="C454" s="27" t="s">
        <v>41</v>
      </c>
      <c r="D454" s="27" t="s">
        <v>81</v>
      </c>
      <c r="E454" s="27" t="s">
        <v>82</v>
      </c>
      <c r="F454" s="27"/>
      <c r="G454" s="27"/>
      <c r="H454" s="27" t="str">
        <f>VLOOKUP(LEFT(RIGHT(B454,5),4),物品!B:CU,2,FALSE)</f>
        <v>|CffFFD24D【史诗】悟道碑石|r</v>
      </c>
      <c r="I454" s="27" t="str">
        <f>VLOOKUP(B454,物品!B:CV,99,FALSE)</f>
        <v>业力|Cffffc926+50000|r，业力|Cffffc926+12%|n|n|r|Cffaaaaaa○|CffFFD24D水之符印+1|r|r|n|n|Cff00ff7f点击穿戴或脱卸。|r</v>
      </c>
      <c r="J454" s="165" t="str">
        <f t="shared" si="184"/>
        <v>|CffFFD24D【史诗】悟道碑石|r</v>
      </c>
      <c r="K454" s="165" t="str">
        <f t="shared" si="185"/>
        <v>业力|Cffffc926+50000|r，业力|Cffffc926+12%|n|n|r|Cffaaaaaa○|CffFFD24D水之符印+1|r|r|n|n|Cff00ff7f点击穿戴或脱卸。|r</v>
      </c>
      <c r="L454" s="27"/>
      <c r="M454" s="166" t="str">
        <f>VLOOKUP(LEFT(RIGHT(B454,5),4),物品!B:CU,20,FALSE)</f>
        <v>ReplaceableTextures\\CommandButtons\\BTNSST16.blp</v>
      </c>
      <c r="N454" s="27">
        <v>0.5</v>
      </c>
      <c r="O454" s="166" t="s">
        <v>108</v>
      </c>
      <c r="P454" s="27">
        <v>0</v>
      </c>
      <c r="Q454" s="27">
        <v>0</v>
      </c>
      <c r="R454" s="185" t="s">
        <v>83</v>
      </c>
      <c r="S454" s="185" t="s">
        <v>83</v>
      </c>
      <c r="T454" s="185" t="s">
        <v>83</v>
      </c>
      <c r="U454" s="185" t="s">
        <v>83</v>
      </c>
      <c r="V454" s="27"/>
      <c r="W454" s="167" t="s">
        <v>103</v>
      </c>
      <c r="X454" s="27">
        <v>0</v>
      </c>
      <c r="Y454" s="185" t="s">
        <v>83</v>
      </c>
      <c r="Z454" s="27">
        <v>0</v>
      </c>
      <c r="AA454" s="27">
        <v>0</v>
      </c>
      <c r="AB454" s="27">
        <v>10</v>
      </c>
      <c r="AC454" s="27">
        <v>1</v>
      </c>
      <c r="AD454" s="27">
        <v>1</v>
      </c>
      <c r="AE454" s="185" t="s">
        <v>83</v>
      </c>
      <c r="AF454" s="185" t="s">
        <v>83</v>
      </c>
      <c r="AG454" s="185" t="s">
        <v>83</v>
      </c>
      <c r="AH454" s="185" t="s">
        <v>83</v>
      </c>
      <c r="AI454" s="27"/>
      <c r="AJ454" s="27"/>
      <c r="AK454" s="27">
        <v>1</v>
      </c>
      <c r="AL454" s="27">
        <v>1</v>
      </c>
      <c r="AM454" s="185" t="s">
        <v>83</v>
      </c>
      <c r="AN454" s="27">
        <v>0</v>
      </c>
      <c r="AO454" s="27">
        <v>0</v>
      </c>
      <c r="AP454" s="27">
        <v>1</v>
      </c>
    </row>
    <row r="455" spans="1:42" ht="15">
      <c r="A455" s="163"/>
      <c r="B455" s="27" t="str">
        <f>物品!B456</f>
        <v>IK8E</v>
      </c>
      <c r="C455" s="27" t="s">
        <v>41</v>
      </c>
      <c r="D455" s="27" t="s">
        <v>81</v>
      </c>
      <c r="E455" s="27" t="s">
        <v>82</v>
      </c>
      <c r="F455" s="27"/>
      <c r="G455" s="27"/>
      <c r="H455" s="27" t="str">
        <f>VLOOKUP(LEFT(RIGHT(B455,5),4),物品!B:CU,2,FALSE)</f>
        <v>|CffFFD24D【史诗】悟道碑石|r</v>
      </c>
      <c r="I455" s="27" t="str">
        <f>VLOOKUP(B455,物品!B:CV,99,FALSE)</f>
        <v>业力|Cffffc926+50000|r，业力|Cffffc926+12%|n|n|r|Cffaaaaaa○|CffFFD24D火之符印+1|r|r|n|n|Cff00ff7f点击穿戴或脱卸。|r</v>
      </c>
      <c r="J455" s="165" t="str">
        <f t="shared" si="184"/>
        <v>|CffFFD24D【史诗】悟道碑石|r</v>
      </c>
      <c r="K455" s="165" t="str">
        <f t="shared" si="185"/>
        <v>业力|Cffffc926+50000|r，业力|Cffffc926+12%|n|n|r|Cffaaaaaa○|CffFFD24D火之符印+1|r|r|n|n|Cff00ff7f点击穿戴或脱卸。|r</v>
      </c>
      <c r="L455" s="27"/>
      <c r="M455" s="166" t="str">
        <f>VLOOKUP(LEFT(RIGHT(B455,5),4),物品!B:CU,20,FALSE)</f>
        <v>ReplaceableTextures\\CommandButtons\\BTNSST16.blp</v>
      </c>
      <c r="N455" s="27">
        <v>0.5</v>
      </c>
      <c r="O455" s="166" t="s">
        <v>108</v>
      </c>
      <c r="P455" s="27">
        <v>0</v>
      </c>
      <c r="Q455" s="27">
        <v>0</v>
      </c>
      <c r="R455" s="185" t="s">
        <v>83</v>
      </c>
      <c r="S455" s="185" t="s">
        <v>83</v>
      </c>
      <c r="T455" s="185" t="s">
        <v>83</v>
      </c>
      <c r="U455" s="185" t="s">
        <v>83</v>
      </c>
      <c r="V455" s="27"/>
      <c r="W455" s="167" t="s">
        <v>103</v>
      </c>
      <c r="X455" s="27">
        <v>0</v>
      </c>
      <c r="Y455" s="185" t="s">
        <v>83</v>
      </c>
      <c r="Z455" s="27">
        <v>0</v>
      </c>
      <c r="AA455" s="27">
        <v>0</v>
      </c>
      <c r="AB455" s="27">
        <v>10</v>
      </c>
      <c r="AC455" s="27">
        <v>1</v>
      </c>
      <c r="AD455" s="27">
        <v>1</v>
      </c>
      <c r="AE455" s="185" t="s">
        <v>83</v>
      </c>
      <c r="AF455" s="185" t="s">
        <v>83</v>
      </c>
      <c r="AG455" s="185" t="s">
        <v>83</v>
      </c>
      <c r="AH455" s="185" t="s">
        <v>83</v>
      </c>
      <c r="AI455" s="27"/>
      <c r="AJ455" s="27"/>
      <c r="AK455" s="27">
        <v>1</v>
      </c>
      <c r="AL455" s="27">
        <v>1</v>
      </c>
      <c r="AM455" s="185" t="s">
        <v>83</v>
      </c>
      <c r="AN455" s="27">
        <v>0</v>
      </c>
      <c r="AO455" s="27">
        <v>0</v>
      </c>
      <c r="AP455" s="27">
        <v>1</v>
      </c>
    </row>
    <row r="456" spans="1:42" ht="15">
      <c r="A456" s="163"/>
      <c r="B456" s="27" t="str">
        <f>物品!B457</f>
        <v>IK8F</v>
      </c>
      <c r="C456" s="27" t="s">
        <v>41</v>
      </c>
      <c r="D456" s="27" t="s">
        <v>81</v>
      </c>
      <c r="E456" s="27" t="s">
        <v>82</v>
      </c>
      <c r="F456" s="27"/>
      <c r="G456" s="27"/>
      <c r="H456" s="27" t="str">
        <f>VLOOKUP(LEFT(RIGHT(B456,5),4),物品!B:CU,2,FALSE)</f>
        <v>|CffFFD24D【史诗】悟道碑石|r</v>
      </c>
      <c r="I456" s="27" t="str">
        <f>VLOOKUP(B456,物品!B:CV,99,FALSE)</f>
        <v>业力|Cffffc926+50000|r，业力|Cffffc926+12%|n|n|r|Cffaaaaaa○|CffFFD24D土之符印+1|r|r|n|n|Cff00ff7f点击穿戴或脱卸。|r</v>
      </c>
      <c r="J456" s="165" t="str">
        <f t="shared" si="184"/>
        <v>|CffFFD24D【史诗】悟道碑石|r</v>
      </c>
      <c r="K456" s="165" t="str">
        <f t="shared" si="185"/>
        <v>业力|Cffffc926+50000|r，业力|Cffffc926+12%|n|n|r|Cffaaaaaa○|CffFFD24D土之符印+1|r|r|n|n|Cff00ff7f点击穿戴或脱卸。|r</v>
      </c>
      <c r="L456" s="27"/>
      <c r="M456" s="166" t="str">
        <f>VLOOKUP(LEFT(RIGHT(B456,5),4),物品!B:CU,20,FALSE)</f>
        <v>ReplaceableTextures\\CommandButtons\\BTNSST16.blp</v>
      </c>
      <c r="N456" s="27">
        <v>0.5</v>
      </c>
      <c r="O456" s="166" t="s">
        <v>108</v>
      </c>
      <c r="P456" s="27">
        <v>0</v>
      </c>
      <c r="Q456" s="27">
        <v>0</v>
      </c>
      <c r="R456" s="185" t="s">
        <v>83</v>
      </c>
      <c r="S456" s="185" t="s">
        <v>83</v>
      </c>
      <c r="T456" s="185" t="s">
        <v>83</v>
      </c>
      <c r="U456" s="185" t="s">
        <v>83</v>
      </c>
      <c r="V456" s="27"/>
      <c r="W456" s="167" t="s">
        <v>103</v>
      </c>
      <c r="X456" s="27">
        <v>0</v>
      </c>
      <c r="Y456" s="185" t="s">
        <v>83</v>
      </c>
      <c r="Z456" s="27">
        <v>0</v>
      </c>
      <c r="AA456" s="27">
        <v>0</v>
      </c>
      <c r="AB456" s="27">
        <v>10</v>
      </c>
      <c r="AC456" s="27">
        <v>1</v>
      </c>
      <c r="AD456" s="27">
        <v>1</v>
      </c>
      <c r="AE456" s="185" t="s">
        <v>83</v>
      </c>
      <c r="AF456" s="185" t="s">
        <v>83</v>
      </c>
      <c r="AG456" s="185" t="s">
        <v>83</v>
      </c>
      <c r="AH456" s="185" t="s">
        <v>83</v>
      </c>
      <c r="AI456" s="27"/>
      <c r="AJ456" s="27"/>
      <c r="AK456" s="27">
        <v>1</v>
      </c>
      <c r="AL456" s="27">
        <v>1</v>
      </c>
      <c r="AM456" s="185" t="s">
        <v>83</v>
      </c>
      <c r="AN456" s="27">
        <v>0</v>
      </c>
      <c r="AO456" s="27">
        <v>0</v>
      </c>
      <c r="AP456" s="27">
        <v>1</v>
      </c>
    </row>
    <row r="457" spans="1:42" ht="15">
      <c r="A457" s="163"/>
      <c r="B457" s="27" t="str">
        <f>物品!B458</f>
        <v>IK8G</v>
      </c>
      <c r="C457" s="27" t="s">
        <v>41</v>
      </c>
      <c r="D457" s="27" t="s">
        <v>81</v>
      </c>
      <c r="E457" s="27" t="s">
        <v>82</v>
      </c>
      <c r="F457" s="27"/>
      <c r="G457" s="27"/>
      <c r="H457" s="27" t="str">
        <f>VLOOKUP(LEFT(RIGHT(B457,5),4),物品!B:CU,2,FALSE)</f>
        <v>|CffFFD24D【史诗】悟道碑石|r</v>
      </c>
      <c r="I457" s="27" t="str">
        <f>VLOOKUP(B457,物品!B:CV,99,FALSE)</f>
        <v>业力|Cffffc926+50000|r，业力|Cffffc926+12%|n|n|r|Cffaaaaaa○|CffFFD24D光之符印+1|r|r|n|n|Cff00ff7f点击穿戴或脱卸。|r</v>
      </c>
      <c r="J457" s="165" t="str">
        <f t="shared" si="184"/>
        <v>|CffFFD24D【史诗】悟道碑石|r</v>
      </c>
      <c r="K457" s="165" t="str">
        <f t="shared" si="185"/>
        <v>业力|Cffffc926+50000|r，业力|Cffffc926+12%|n|n|r|Cffaaaaaa○|CffFFD24D光之符印+1|r|r|n|n|Cff00ff7f点击穿戴或脱卸。|r</v>
      </c>
      <c r="L457" s="27"/>
      <c r="M457" s="166" t="str">
        <f>VLOOKUP(LEFT(RIGHT(B457,5),4),物品!B:CU,20,FALSE)</f>
        <v>ReplaceableTextures\\CommandButtons\\BTNSST16.blp</v>
      </c>
      <c r="N457" s="27">
        <v>0.5</v>
      </c>
      <c r="O457" s="166" t="s">
        <v>108</v>
      </c>
      <c r="P457" s="27">
        <v>0</v>
      </c>
      <c r="Q457" s="27">
        <v>0</v>
      </c>
      <c r="R457" s="185" t="s">
        <v>83</v>
      </c>
      <c r="S457" s="185" t="s">
        <v>83</v>
      </c>
      <c r="T457" s="185" t="s">
        <v>83</v>
      </c>
      <c r="U457" s="185" t="s">
        <v>83</v>
      </c>
      <c r="V457" s="27"/>
      <c r="W457" s="167" t="s">
        <v>103</v>
      </c>
      <c r="X457" s="27">
        <v>0</v>
      </c>
      <c r="Y457" s="185" t="s">
        <v>83</v>
      </c>
      <c r="Z457" s="27">
        <v>0</v>
      </c>
      <c r="AA457" s="27">
        <v>0</v>
      </c>
      <c r="AB457" s="27">
        <v>10</v>
      </c>
      <c r="AC457" s="27">
        <v>1</v>
      </c>
      <c r="AD457" s="27">
        <v>1</v>
      </c>
      <c r="AE457" s="185" t="s">
        <v>83</v>
      </c>
      <c r="AF457" s="185" t="s">
        <v>83</v>
      </c>
      <c r="AG457" s="185" t="s">
        <v>83</v>
      </c>
      <c r="AH457" s="185" t="s">
        <v>83</v>
      </c>
      <c r="AI457" s="27"/>
      <c r="AJ457" s="27"/>
      <c r="AK457" s="27">
        <v>1</v>
      </c>
      <c r="AL457" s="27">
        <v>1</v>
      </c>
      <c r="AM457" s="185" t="s">
        <v>83</v>
      </c>
      <c r="AN457" s="27">
        <v>0</v>
      </c>
      <c r="AO457" s="27">
        <v>0</v>
      </c>
      <c r="AP457" s="27">
        <v>1</v>
      </c>
    </row>
    <row r="458" spans="1:42" ht="15">
      <c r="A458" s="163"/>
      <c r="B458" s="27" t="str">
        <f>物品!B459</f>
        <v>IK8H</v>
      </c>
      <c r="C458" s="27" t="s">
        <v>41</v>
      </c>
      <c r="D458" s="27" t="s">
        <v>81</v>
      </c>
      <c r="E458" s="27" t="s">
        <v>82</v>
      </c>
      <c r="F458" s="27"/>
      <c r="G458" s="27"/>
      <c r="H458" s="27" t="str">
        <f>VLOOKUP(LEFT(RIGHT(B458,5),4),物品!B:CU,2,FALSE)</f>
        <v>|CffFFD24D【史诗】悟道碑石|r</v>
      </c>
      <c r="I458" s="27" t="str">
        <f>VLOOKUP(B458,物品!B:CV,99,FALSE)</f>
        <v>业力|Cffffc926+50000|r，业力|Cffffc926+12%|n|n|r|Cffaaaaaa○|CffFFD24D雷之符印+1|r|r|n|n|Cff00ff7f点击穿戴或脱卸。|r</v>
      </c>
      <c r="J458" s="165" t="str">
        <f t="shared" si="184"/>
        <v>|CffFFD24D【史诗】悟道碑石|r</v>
      </c>
      <c r="K458" s="165" t="str">
        <f t="shared" si="185"/>
        <v>业力|Cffffc926+50000|r，业力|Cffffc926+12%|n|n|r|Cffaaaaaa○|CffFFD24D雷之符印+1|r|r|n|n|Cff00ff7f点击穿戴或脱卸。|r</v>
      </c>
      <c r="L458" s="27"/>
      <c r="M458" s="166" t="str">
        <f>VLOOKUP(LEFT(RIGHT(B458,5),4),物品!B:CU,20,FALSE)</f>
        <v>ReplaceableTextures\\CommandButtons\\BTNSST16.blp</v>
      </c>
      <c r="N458" s="27">
        <v>0.5</v>
      </c>
      <c r="O458" s="166" t="s">
        <v>108</v>
      </c>
      <c r="P458" s="27">
        <v>0</v>
      </c>
      <c r="Q458" s="27">
        <v>0</v>
      </c>
      <c r="R458" s="185" t="s">
        <v>83</v>
      </c>
      <c r="S458" s="185" t="s">
        <v>83</v>
      </c>
      <c r="T458" s="185" t="s">
        <v>83</v>
      </c>
      <c r="U458" s="185" t="s">
        <v>83</v>
      </c>
      <c r="V458" s="27"/>
      <c r="W458" s="167" t="s">
        <v>103</v>
      </c>
      <c r="X458" s="27">
        <v>0</v>
      </c>
      <c r="Y458" s="185" t="s">
        <v>83</v>
      </c>
      <c r="Z458" s="27">
        <v>0</v>
      </c>
      <c r="AA458" s="27">
        <v>0</v>
      </c>
      <c r="AB458" s="27">
        <v>10</v>
      </c>
      <c r="AC458" s="27">
        <v>1</v>
      </c>
      <c r="AD458" s="27">
        <v>1</v>
      </c>
      <c r="AE458" s="185" t="s">
        <v>83</v>
      </c>
      <c r="AF458" s="185" t="s">
        <v>83</v>
      </c>
      <c r="AG458" s="185" t="s">
        <v>83</v>
      </c>
      <c r="AH458" s="185" t="s">
        <v>83</v>
      </c>
      <c r="AI458" s="27"/>
      <c r="AJ458" s="27"/>
      <c r="AK458" s="27">
        <v>1</v>
      </c>
      <c r="AL458" s="27">
        <v>1</v>
      </c>
      <c r="AM458" s="185" t="s">
        <v>83</v>
      </c>
      <c r="AN458" s="27">
        <v>0</v>
      </c>
      <c r="AO458" s="27">
        <v>0</v>
      </c>
      <c r="AP458" s="27">
        <v>1</v>
      </c>
    </row>
    <row r="459" spans="1:42" ht="15">
      <c r="A459" s="163"/>
      <c r="B459" s="27" t="str">
        <f>物品!B460</f>
        <v>IK8I</v>
      </c>
      <c r="C459" s="27" t="s">
        <v>41</v>
      </c>
      <c r="D459" s="27" t="s">
        <v>81</v>
      </c>
      <c r="E459" s="27" t="s">
        <v>82</v>
      </c>
      <c r="F459" s="27"/>
      <c r="G459" s="27"/>
      <c r="H459" s="27" t="str">
        <f>VLOOKUP(LEFT(RIGHT(B459,5),4),物品!B:CU,2,FALSE)</f>
        <v>|CffFFD24D【史诗】悟道碑石|r</v>
      </c>
      <c r="I459" s="27" t="str">
        <f>VLOOKUP(B459,物品!B:CV,99,FALSE)</f>
        <v>业力|Cffffc926+50000|r，业力|Cffffc926+12%|n|n|r|Cffaaaaaa○|CffFFD24D暗之符印+1|r|r|n|n|Cff00ff7f点击穿戴或脱卸。|r</v>
      </c>
      <c r="J459" s="165" t="str">
        <f t="shared" si="184"/>
        <v>|CffFFD24D【史诗】悟道碑石|r</v>
      </c>
      <c r="K459" s="165" t="str">
        <f t="shared" si="185"/>
        <v>业力|Cffffc926+50000|r，业力|Cffffc926+12%|n|n|r|Cffaaaaaa○|CffFFD24D暗之符印+1|r|r|n|n|Cff00ff7f点击穿戴或脱卸。|r</v>
      </c>
      <c r="L459" s="27"/>
      <c r="M459" s="166" t="str">
        <f>VLOOKUP(LEFT(RIGHT(B459,5),4),物品!B:CU,20,FALSE)</f>
        <v>ReplaceableTextures\\CommandButtons\\BTNSST16.blp</v>
      </c>
      <c r="N459" s="27">
        <v>0.5</v>
      </c>
      <c r="O459" s="166" t="s">
        <v>108</v>
      </c>
      <c r="P459" s="27">
        <v>0</v>
      </c>
      <c r="Q459" s="27">
        <v>0</v>
      </c>
      <c r="R459" s="185" t="s">
        <v>83</v>
      </c>
      <c r="S459" s="185" t="s">
        <v>83</v>
      </c>
      <c r="T459" s="185" t="s">
        <v>83</v>
      </c>
      <c r="U459" s="185" t="s">
        <v>83</v>
      </c>
      <c r="V459" s="27"/>
      <c r="W459" s="167" t="s">
        <v>103</v>
      </c>
      <c r="X459" s="27">
        <v>0</v>
      </c>
      <c r="Y459" s="185" t="s">
        <v>83</v>
      </c>
      <c r="Z459" s="27">
        <v>0</v>
      </c>
      <c r="AA459" s="27">
        <v>0</v>
      </c>
      <c r="AB459" s="27">
        <v>10</v>
      </c>
      <c r="AC459" s="27">
        <v>1</v>
      </c>
      <c r="AD459" s="27">
        <v>1</v>
      </c>
      <c r="AE459" s="185" t="s">
        <v>83</v>
      </c>
      <c r="AF459" s="185" t="s">
        <v>83</v>
      </c>
      <c r="AG459" s="185" t="s">
        <v>83</v>
      </c>
      <c r="AH459" s="185" t="s">
        <v>83</v>
      </c>
      <c r="AI459" s="27"/>
      <c r="AJ459" s="27"/>
      <c r="AK459" s="27">
        <v>1</v>
      </c>
      <c r="AL459" s="27">
        <v>1</v>
      </c>
      <c r="AM459" s="185" t="s">
        <v>83</v>
      </c>
      <c r="AN459" s="27">
        <v>0</v>
      </c>
      <c r="AO459" s="27">
        <v>0</v>
      </c>
      <c r="AP459" s="27">
        <v>1</v>
      </c>
    </row>
    <row r="460" spans="1:42" ht="15">
      <c r="A460" s="163"/>
      <c r="B460" s="27" t="str">
        <f>物品!B461</f>
        <v>IK91</v>
      </c>
      <c r="C460" s="27" t="s">
        <v>41</v>
      </c>
      <c r="D460" s="27" t="s">
        <v>81</v>
      </c>
      <c r="E460" s="170" t="s">
        <v>112</v>
      </c>
      <c r="F460" s="27"/>
      <c r="G460" s="27"/>
      <c r="H460" s="27" t="str">
        <f>VLOOKUP(LEFT(RIGHT(B460,5),4),物品!B:CU,2,FALSE)</f>
        <v>|CffFFD24D金之刻印|r</v>
      </c>
      <c r="I460" s="27" t="str">
        <f>VLOOKUP(B460,物品!B:CV,99,FALSE)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60" s="165" t="str">
        <f t="shared" si="184"/>
        <v>|CffFFD24D金之刻印|r</v>
      </c>
      <c r="K460" s="165" t="str">
        <f t="shared" si="185"/>
        <v>为|Cffffc926史诗品质|r的|Cffffc926宝物|r附加一条|Cffffc926金之符印|r属性。|n|n|Cff00ff7f点击可将刻印镶嵌至指定史诗品质的宝物。|n|r|Cffff0000镶嵌后不可拆卸和替换。|r</v>
      </c>
      <c r="L460" s="27"/>
      <c r="M460" s="166" t="str">
        <f>VLOOKUP(LEFT(RIGHT(B460,5),4),物品!B:CU,20,FALSE)</f>
        <v>ReplaceableTextures\\CommandButtons\\BTNUI_Fuin_01.blp</v>
      </c>
      <c r="N460" s="27">
        <v>1</v>
      </c>
      <c r="O460" s="166" t="s">
        <v>113</v>
      </c>
      <c r="P460" s="27">
        <v>0</v>
      </c>
      <c r="Q460" s="27">
        <v>0</v>
      </c>
      <c r="R460" s="185" t="s">
        <v>83</v>
      </c>
      <c r="S460" s="185" t="s">
        <v>83</v>
      </c>
      <c r="T460" s="185" t="s">
        <v>83</v>
      </c>
      <c r="U460" s="185" t="s">
        <v>83</v>
      </c>
      <c r="V460" s="27"/>
      <c r="W460" s="167" t="s">
        <v>103</v>
      </c>
      <c r="X460" s="27">
        <v>0</v>
      </c>
      <c r="Y460" s="185" t="s">
        <v>83</v>
      </c>
      <c r="Z460" s="27">
        <v>0</v>
      </c>
      <c r="AA460" s="27">
        <v>0</v>
      </c>
      <c r="AB460" s="27">
        <v>10</v>
      </c>
      <c r="AC460" s="27">
        <v>1</v>
      </c>
      <c r="AD460" s="27">
        <v>1</v>
      </c>
      <c r="AE460" s="185" t="s">
        <v>83</v>
      </c>
      <c r="AF460" s="185" t="s">
        <v>83</v>
      </c>
      <c r="AG460" s="185" t="s">
        <v>83</v>
      </c>
      <c r="AH460" s="185" t="s">
        <v>83</v>
      </c>
      <c r="AI460" s="27"/>
      <c r="AJ460" s="27"/>
      <c r="AK460" s="27">
        <v>1</v>
      </c>
      <c r="AL460" s="27">
        <v>1</v>
      </c>
      <c r="AM460" s="185" t="s">
        <v>83</v>
      </c>
      <c r="AN460" s="27">
        <v>0</v>
      </c>
      <c r="AO460" s="27">
        <v>0</v>
      </c>
      <c r="AP460" s="27">
        <v>1</v>
      </c>
    </row>
    <row r="461" spans="1:42" ht="15">
      <c r="A461" s="163"/>
      <c r="B461" s="27" t="str">
        <f>物品!B462</f>
        <v>IK92</v>
      </c>
      <c r="C461" s="27" t="s">
        <v>41</v>
      </c>
      <c r="D461" s="27" t="s">
        <v>81</v>
      </c>
      <c r="E461" s="170" t="s">
        <v>114</v>
      </c>
      <c r="F461" s="27"/>
      <c r="G461" s="27"/>
      <c r="H461" s="27" t="str">
        <f>VLOOKUP(LEFT(RIGHT(B461,5),4),物品!B:CU,2,FALSE)</f>
        <v>|CffFFD24D木之刻印|r</v>
      </c>
      <c r="I461" s="27" t="str">
        <f>VLOOKUP(B461,物品!B:CV,99,FALSE)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61" s="165" t="str">
        <f t="shared" si="184"/>
        <v>|CffFFD24D木之刻印|r</v>
      </c>
      <c r="K461" s="165" t="str">
        <f t="shared" si="185"/>
        <v>为|Cffffc926史诗品质|r的|Cffffc926宝物|r附加一条|Cffffc926木之符印|r属性。|n|n|Cff00ff7f点击可将刻印镶嵌至指定史诗品质的宝物。|n|r|Cffff0000镶嵌后不可拆卸和替换。|r</v>
      </c>
      <c r="L461" s="27"/>
      <c r="M461" s="166" t="str">
        <f>VLOOKUP(LEFT(RIGHT(B461,5),4),物品!B:CU,20,FALSE)</f>
        <v>ReplaceableTextures\\CommandButtons\\BTNUI_Fuin_02.blp</v>
      </c>
      <c r="N461" s="27">
        <v>1</v>
      </c>
      <c r="O461" s="166" t="s">
        <v>113</v>
      </c>
      <c r="P461" s="27">
        <v>0</v>
      </c>
      <c r="Q461" s="27">
        <v>0</v>
      </c>
      <c r="R461" s="185" t="s">
        <v>83</v>
      </c>
      <c r="S461" s="185" t="s">
        <v>83</v>
      </c>
      <c r="T461" s="185" t="s">
        <v>83</v>
      </c>
      <c r="U461" s="185" t="s">
        <v>83</v>
      </c>
      <c r="V461" s="27"/>
      <c r="W461" s="167" t="s">
        <v>103</v>
      </c>
      <c r="X461" s="27">
        <v>0</v>
      </c>
      <c r="Y461" s="185" t="s">
        <v>83</v>
      </c>
      <c r="Z461" s="27">
        <v>0</v>
      </c>
      <c r="AA461" s="27">
        <v>0</v>
      </c>
      <c r="AB461" s="27">
        <v>10</v>
      </c>
      <c r="AC461" s="27">
        <v>1</v>
      </c>
      <c r="AD461" s="27">
        <v>1</v>
      </c>
      <c r="AE461" s="185" t="s">
        <v>83</v>
      </c>
      <c r="AF461" s="185" t="s">
        <v>83</v>
      </c>
      <c r="AG461" s="185" t="s">
        <v>83</v>
      </c>
      <c r="AH461" s="185" t="s">
        <v>83</v>
      </c>
      <c r="AI461" s="27"/>
      <c r="AJ461" s="27"/>
      <c r="AK461" s="27">
        <v>1</v>
      </c>
      <c r="AL461" s="27">
        <v>1</v>
      </c>
      <c r="AM461" s="185" t="s">
        <v>83</v>
      </c>
      <c r="AN461" s="27">
        <v>0</v>
      </c>
      <c r="AO461" s="27">
        <v>0</v>
      </c>
      <c r="AP461" s="27">
        <v>1</v>
      </c>
    </row>
    <row r="462" spans="1:42" ht="15">
      <c r="A462" s="163"/>
      <c r="B462" s="27" t="str">
        <f>物品!B463</f>
        <v>IK93</v>
      </c>
      <c r="C462" s="27" t="s">
        <v>41</v>
      </c>
      <c r="D462" s="27" t="s">
        <v>81</v>
      </c>
      <c r="E462" s="170" t="s">
        <v>115</v>
      </c>
      <c r="F462" s="27"/>
      <c r="G462" s="27"/>
      <c r="H462" s="27" t="str">
        <f>VLOOKUP(LEFT(RIGHT(B462,5),4),物品!B:CU,2,FALSE)</f>
        <v>|CffFFD24D水之刻印|r</v>
      </c>
      <c r="I462" s="27" t="str">
        <f>VLOOKUP(B462,物品!B:CV,99,FALSE)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62" s="165" t="str">
        <f t="shared" si="184"/>
        <v>|CffFFD24D水之刻印|r</v>
      </c>
      <c r="K462" s="165" t="str">
        <f t="shared" si="185"/>
        <v>为|Cffffc926史诗品质|r的|Cffffc926宝物|r附加一条|Cffffc926水之符印|r属性。|n|n|Cff00ff7f点击可将刻印镶嵌至指定史诗品质的宝物。|n|r|Cffff0000镶嵌后不可拆卸和替换。|r</v>
      </c>
      <c r="L462" s="27"/>
      <c r="M462" s="166" t="str">
        <f>VLOOKUP(LEFT(RIGHT(B462,5),4),物品!B:CU,20,FALSE)</f>
        <v>ReplaceableTextures\\CommandButtons\\BTNUI_Fuin_03.blp</v>
      </c>
      <c r="N462" s="27">
        <v>1</v>
      </c>
      <c r="O462" s="166" t="s">
        <v>113</v>
      </c>
      <c r="P462" s="27">
        <v>0</v>
      </c>
      <c r="Q462" s="27">
        <v>0</v>
      </c>
      <c r="R462" s="185" t="s">
        <v>83</v>
      </c>
      <c r="S462" s="185" t="s">
        <v>83</v>
      </c>
      <c r="T462" s="185" t="s">
        <v>83</v>
      </c>
      <c r="U462" s="185" t="s">
        <v>83</v>
      </c>
      <c r="V462" s="27"/>
      <c r="W462" s="167" t="s">
        <v>103</v>
      </c>
      <c r="X462" s="27">
        <v>0</v>
      </c>
      <c r="Y462" s="185" t="s">
        <v>83</v>
      </c>
      <c r="Z462" s="27">
        <v>0</v>
      </c>
      <c r="AA462" s="27">
        <v>0</v>
      </c>
      <c r="AB462" s="27">
        <v>10</v>
      </c>
      <c r="AC462" s="27">
        <v>1</v>
      </c>
      <c r="AD462" s="27">
        <v>1</v>
      </c>
      <c r="AE462" s="185" t="s">
        <v>83</v>
      </c>
      <c r="AF462" s="185" t="s">
        <v>83</v>
      </c>
      <c r="AG462" s="185" t="s">
        <v>83</v>
      </c>
      <c r="AH462" s="185" t="s">
        <v>83</v>
      </c>
      <c r="AI462" s="27"/>
      <c r="AJ462" s="27"/>
      <c r="AK462" s="27">
        <v>1</v>
      </c>
      <c r="AL462" s="27">
        <v>1</v>
      </c>
      <c r="AM462" s="185" t="s">
        <v>83</v>
      </c>
      <c r="AN462" s="27">
        <v>0</v>
      </c>
      <c r="AO462" s="27">
        <v>0</v>
      </c>
      <c r="AP462" s="27">
        <v>1</v>
      </c>
    </row>
    <row r="463" spans="1:42" ht="15">
      <c r="A463" s="163"/>
      <c r="B463" s="27" t="str">
        <f>物品!B464</f>
        <v>IK94</v>
      </c>
      <c r="C463" s="27" t="s">
        <v>41</v>
      </c>
      <c r="D463" s="27" t="s">
        <v>81</v>
      </c>
      <c r="E463" s="170" t="s">
        <v>116</v>
      </c>
      <c r="F463" s="27"/>
      <c r="G463" s="27"/>
      <c r="H463" s="27" t="str">
        <f>VLOOKUP(LEFT(RIGHT(B463,5),4),物品!B:CU,2,FALSE)</f>
        <v>|CffFFD24D火之刻印|r</v>
      </c>
      <c r="I463" s="27" t="str">
        <f>VLOOKUP(B463,物品!B:CV,99,FALSE)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63" s="165" t="str">
        <f t="shared" si="184"/>
        <v>|CffFFD24D火之刻印|r</v>
      </c>
      <c r="K463" s="165" t="str">
        <f t="shared" si="185"/>
        <v>为|Cffffc926史诗品质|r的|Cffffc926宝物|r附加一条|Cffffc926火之符印|r属性。|n|n|Cff00ff7f点击可将刻印镶嵌至指定史诗品质的宝物。|n|r|Cffff0000镶嵌后不可拆卸和替换。|r</v>
      </c>
      <c r="L463" s="27"/>
      <c r="M463" s="166" t="str">
        <f>VLOOKUP(LEFT(RIGHT(B463,5),4),物品!B:CU,20,FALSE)</f>
        <v>ReplaceableTextures\\CommandButtons\\BTNUI_Fuin_04.blp</v>
      </c>
      <c r="N463" s="27">
        <v>1</v>
      </c>
      <c r="O463" s="166" t="s">
        <v>113</v>
      </c>
      <c r="P463" s="27">
        <v>0</v>
      </c>
      <c r="Q463" s="27">
        <v>0</v>
      </c>
      <c r="R463" s="185" t="s">
        <v>83</v>
      </c>
      <c r="S463" s="185" t="s">
        <v>83</v>
      </c>
      <c r="T463" s="185" t="s">
        <v>83</v>
      </c>
      <c r="U463" s="185" t="s">
        <v>83</v>
      </c>
      <c r="V463" s="27"/>
      <c r="W463" s="167" t="s">
        <v>103</v>
      </c>
      <c r="X463" s="27">
        <v>0</v>
      </c>
      <c r="Y463" s="185" t="s">
        <v>83</v>
      </c>
      <c r="Z463" s="27">
        <v>0</v>
      </c>
      <c r="AA463" s="27">
        <v>0</v>
      </c>
      <c r="AB463" s="27">
        <v>10</v>
      </c>
      <c r="AC463" s="27">
        <v>1</v>
      </c>
      <c r="AD463" s="27">
        <v>1</v>
      </c>
      <c r="AE463" s="185" t="s">
        <v>83</v>
      </c>
      <c r="AF463" s="185" t="s">
        <v>83</v>
      </c>
      <c r="AG463" s="185" t="s">
        <v>83</v>
      </c>
      <c r="AH463" s="185" t="s">
        <v>83</v>
      </c>
      <c r="AI463" s="27"/>
      <c r="AJ463" s="27"/>
      <c r="AK463" s="27">
        <v>1</v>
      </c>
      <c r="AL463" s="27">
        <v>1</v>
      </c>
      <c r="AM463" s="185" t="s">
        <v>83</v>
      </c>
      <c r="AN463" s="27">
        <v>0</v>
      </c>
      <c r="AO463" s="27">
        <v>0</v>
      </c>
      <c r="AP463" s="27">
        <v>1</v>
      </c>
    </row>
    <row r="464" spans="1:42" ht="15">
      <c r="A464" s="163"/>
      <c r="B464" s="27" t="str">
        <f>物品!B465</f>
        <v>IK95</v>
      </c>
      <c r="C464" s="27" t="s">
        <v>41</v>
      </c>
      <c r="D464" s="27" t="s">
        <v>81</v>
      </c>
      <c r="E464" s="170" t="s">
        <v>117</v>
      </c>
      <c r="F464" s="27"/>
      <c r="G464" s="27"/>
      <c r="H464" s="27" t="str">
        <f>VLOOKUP(LEFT(RIGHT(B464,5),4),物品!B:CU,2,FALSE)</f>
        <v>|CffFFD24D土之刻印|r</v>
      </c>
      <c r="I464" s="27" t="str">
        <f>VLOOKUP(B464,物品!B:CV,99,FALSE)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64" s="165" t="str">
        <f t="shared" si="184"/>
        <v>|CffFFD24D土之刻印|r</v>
      </c>
      <c r="K464" s="165" t="str">
        <f t="shared" si="185"/>
        <v>为|Cffffc926史诗品质|r的|Cffffc926宝物|r附加一条|Cffffc926土之符印|r属性。|n|n|Cff00ff7f点击可将刻印镶嵌至指定史诗品质的宝物。|n|r|Cffff0000镶嵌后不可拆卸和替换。|r</v>
      </c>
      <c r="L464" s="27"/>
      <c r="M464" s="166" t="str">
        <f>VLOOKUP(LEFT(RIGHT(B464,5),4),物品!B:CU,20,FALSE)</f>
        <v>ReplaceableTextures\\CommandButtons\\BTNUI_Fuin_05.blp</v>
      </c>
      <c r="N464" s="27">
        <v>1</v>
      </c>
      <c r="O464" s="166" t="s">
        <v>113</v>
      </c>
      <c r="P464" s="27">
        <v>0</v>
      </c>
      <c r="Q464" s="27">
        <v>0</v>
      </c>
      <c r="R464" s="185" t="s">
        <v>83</v>
      </c>
      <c r="S464" s="185" t="s">
        <v>83</v>
      </c>
      <c r="T464" s="185" t="s">
        <v>83</v>
      </c>
      <c r="U464" s="185" t="s">
        <v>83</v>
      </c>
      <c r="V464" s="27"/>
      <c r="W464" s="167" t="s">
        <v>103</v>
      </c>
      <c r="X464" s="27">
        <v>0</v>
      </c>
      <c r="Y464" s="185" t="s">
        <v>83</v>
      </c>
      <c r="Z464" s="27">
        <v>0</v>
      </c>
      <c r="AA464" s="27">
        <v>0</v>
      </c>
      <c r="AB464" s="27">
        <v>10</v>
      </c>
      <c r="AC464" s="27">
        <v>1</v>
      </c>
      <c r="AD464" s="27">
        <v>1</v>
      </c>
      <c r="AE464" s="185" t="s">
        <v>83</v>
      </c>
      <c r="AF464" s="185" t="s">
        <v>83</v>
      </c>
      <c r="AG464" s="185" t="s">
        <v>83</v>
      </c>
      <c r="AH464" s="185" t="s">
        <v>83</v>
      </c>
      <c r="AI464" s="27"/>
      <c r="AJ464" s="27"/>
      <c r="AK464" s="27">
        <v>1</v>
      </c>
      <c r="AL464" s="27">
        <v>1</v>
      </c>
      <c r="AM464" s="185" t="s">
        <v>83</v>
      </c>
      <c r="AN464" s="27">
        <v>0</v>
      </c>
      <c r="AO464" s="27">
        <v>0</v>
      </c>
      <c r="AP464" s="27">
        <v>1</v>
      </c>
    </row>
    <row r="465" spans="1:42" ht="15">
      <c r="A465" s="163"/>
      <c r="B465" s="27" t="str">
        <f>物品!B466</f>
        <v>IK96</v>
      </c>
      <c r="C465" s="27" t="s">
        <v>41</v>
      </c>
      <c r="D465" s="27" t="s">
        <v>81</v>
      </c>
      <c r="E465" s="170" t="s">
        <v>118</v>
      </c>
      <c r="F465" s="27"/>
      <c r="G465" s="27"/>
      <c r="H465" s="27" t="str">
        <f>VLOOKUP(LEFT(RIGHT(B465,5),4),物品!B:CU,2,FALSE)</f>
        <v>|CffFFD24D光之刻印|r</v>
      </c>
      <c r="I465" s="27" t="str">
        <f>VLOOKUP(B465,物品!B:CV,99,FALSE)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65" s="165" t="str">
        <f t="shared" si="184"/>
        <v>|CffFFD24D光之刻印|r</v>
      </c>
      <c r="K465" s="165" t="str">
        <f t="shared" si="185"/>
        <v>为|Cffffc926史诗品质|r的|Cffffc926宝物|r附加一条|Cffffc926光之符印|r属性。|n|n|Cff00ff7f点击可将刻印镶嵌至指定史诗品质的宝物。|n|r|Cffff0000镶嵌后不可拆卸和替换。|r</v>
      </c>
      <c r="L465" s="27"/>
      <c r="M465" s="166" t="str">
        <f>VLOOKUP(LEFT(RIGHT(B465,5),4),物品!B:CU,20,FALSE)</f>
        <v>ReplaceableTextures\\CommandButtons\\BTNUI_Fuin_06.blp</v>
      </c>
      <c r="N465" s="27">
        <v>1</v>
      </c>
      <c r="O465" s="166" t="s">
        <v>113</v>
      </c>
      <c r="P465" s="27">
        <v>0</v>
      </c>
      <c r="Q465" s="27">
        <v>0</v>
      </c>
      <c r="R465" s="185" t="s">
        <v>83</v>
      </c>
      <c r="S465" s="185" t="s">
        <v>83</v>
      </c>
      <c r="T465" s="185" t="s">
        <v>83</v>
      </c>
      <c r="U465" s="185" t="s">
        <v>83</v>
      </c>
      <c r="V465" s="27"/>
      <c r="W465" s="167" t="s">
        <v>103</v>
      </c>
      <c r="X465" s="27">
        <v>0</v>
      </c>
      <c r="Y465" s="185" t="s">
        <v>83</v>
      </c>
      <c r="Z465" s="27">
        <v>0</v>
      </c>
      <c r="AA465" s="27">
        <v>0</v>
      </c>
      <c r="AB465" s="27">
        <v>10</v>
      </c>
      <c r="AC465" s="27">
        <v>1</v>
      </c>
      <c r="AD465" s="27">
        <v>1</v>
      </c>
      <c r="AE465" s="185" t="s">
        <v>83</v>
      </c>
      <c r="AF465" s="185" t="s">
        <v>83</v>
      </c>
      <c r="AG465" s="185" t="s">
        <v>83</v>
      </c>
      <c r="AH465" s="185" t="s">
        <v>83</v>
      </c>
      <c r="AI465" s="27"/>
      <c r="AJ465" s="27"/>
      <c r="AK465" s="27">
        <v>1</v>
      </c>
      <c r="AL465" s="27">
        <v>1</v>
      </c>
      <c r="AM465" s="185" t="s">
        <v>83</v>
      </c>
      <c r="AN465" s="27">
        <v>0</v>
      </c>
      <c r="AO465" s="27">
        <v>0</v>
      </c>
      <c r="AP465" s="27">
        <v>1</v>
      </c>
    </row>
    <row r="466" spans="1:42" ht="15">
      <c r="A466" s="163"/>
      <c r="B466" s="27" t="str">
        <f>物品!B467</f>
        <v>IK97</v>
      </c>
      <c r="C466" s="27" t="s">
        <v>41</v>
      </c>
      <c r="D466" s="27" t="s">
        <v>81</v>
      </c>
      <c r="E466" s="170" t="s">
        <v>119</v>
      </c>
      <c r="F466" s="27"/>
      <c r="G466" s="27"/>
      <c r="H466" s="27" t="str">
        <f>VLOOKUP(LEFT(RIGHT(B466,5),4),物品!B:CU,2,FALSE)</f>
        <v>|CffFFD24D雷之刻印|r</v>
      </c>
      <c r="I466" s="27" t="str">
        <f>VLOOKUP(B466,物品!B:CV,99,FALSE)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66" s="165" t="str">
        <f t="shared" si="184"/>
        <v>|CffFFD24D雷之刻印|r</v>
      </c>
      <c r="K466" s="165" t="str">
        <f t="shared" si="185"/>
        <v>为|Cffffc926史诗品质|r的|Cffffc926宝物|r附加一条|Cffffc926雷之符印|r属性。|n|n|Cff00ff7f点击可将刻印镶嵌至指定史诗品质的宝物。|n|r|Cffff0000镶嵌后不可拆卸和替换。|r</v>
      </c>
      <c r="L466" s="27"/>
      <c r="M466" s="166" t="str">
        <f>VLOOKUP(LEFT(RIGHT(B466,5),4),物品!B:CU,20,FALSE)</f>
        <v>ReplaceableTextures\\CommandButtons\\BTNUI_Fuin_07.blp</v>
      </c>
      <c r="N466" s="27">
        <v>1</v>
      </c>
      <c r="O466" s="166" t="s">
        <v>113</v>
      </c>
      <c r="P466" s="27">
        <v>0</v>
      </c>
      <c r="Q466" s="27">
        <v>0</v>
      </c>
      <c r="R466" s="185" t="s">
        <v>83</v>
      </c>
      <c r="S466" s="185" t="s">
        <v>83</v>
      </c>
      <c r="T466" s="185" t="s">
        <v>83</v>
      </c>
      <c r="U466" s="185" t="s">
        <v>83</v>
      </c>
      <c r="V466" s="27"/>
      <c r="W466" s="167" t="s">
        <v>103</v>
      </c>
      <c r="X466" s="27">
        <v>0</v>
      </c>
      <c r="Y466" s="185" t="s">
        <v>83</v>
      </c>
      <c r="Z466" s="27">
        <v>0</v>
      </c>
      <c r="AA466" s="27">
        <v>0</v>
      </c>
      <c r="AB466" s="27">
        <v>10</v>
      </c>
      <c r="AC466" s="27">
        <v>1</v>
      </c>
      <c r="AD466" s="27">
        <v>1</v>
      </c>
      <c r="AE466" s="185" t="s">
        <v>83</v>
      </c>
      <c r="AF466" s="185" t="s">
        <v>83</v>
      </c>
      <c r="AG466" s="185" t="s">
        <v>83</v>
      </c>
      <c r="AH466" s="185" t="s">
        <v>83</v>
      </c>
      <c r="AI466" s="27"/>
      <c r="AJ466" s="27"/>
      <c r="AK466" s="27">
        <v>1</v>
      </c>
      <c r="AL466" s="27">
        <v>1</v>
      </c>
      <c r="AM466" s="185" t="s">
        <v>83</v>
      </c>
      <c r="AN466" s="27">
        <v>0</v>
      </c>
      <c r="AO466" s="27">
        <v>0</v>
      </c>
      <c r="AP466" s="27">
        <v>1</v>
      </c>
    </row>
    <row r="467" spans="1:42" ht="15">
      <c r="A467" s="163"/>
      <c r="B467" s="27" t="str">
        <f>物品!B468</f>
        <v>IK98</v>
      </c>
      <c r="C467" s="27" t="s">
        <v>41</v>
      </c>
      <c r="D467" s="27" t="s">
        <v>81</v>
      </c>
      <c r="E467" s="170" t="s">
        <v>120</v>
      </c>
      <c r="F467" s="27"/>
      <c r="G467" s="27"/>
      <c r="H467" s="27" t="str">
        <f>VLOOKUP(LEFT(RIGHT(B467,5),4),物品!B:CU,2,FALSE)</f>
        <v>|CffFFD24D暗之刻印|r</v>
      </c>
      <c r="I467" s="27" t="str">
        <f>VLOOKUP(B467,物品!B:CV,99,FALSE)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67" s="165" t="str">
        <f t="shared" si="184"/>
        <v>|CffFFD24D暗之刻印|r</v>
      </c>
      <c r="K467" s="165" t="str">
        <f t="shared" si="185"/>
        <v>为|Cffffc926史诗品质|r的|Cffffc926宝物|r附加一条|Cffffc926暗之符印|r属性。|n|n|Cff00ff7f点击可将刻印镶嵌至指定史诗品质的宝物。|n|r|Cffff0000镶嵌后不可拆卸和替换。|r</v>
      </c>
      <c r="L467" s="27"/>
      <c r="M467" s="166" t="str">
        <f>VLOOKUP(LEFT(RIGHT(B467,5),4),物品!B:CU,20,FALSE)</f>
        <v>ReplaceableTextures\\CommandButtons\\BTNUI_Fuin_08.blp</v>
      </c>
      <c r="N467" s="27">
        <v>1</v>
      </c>
      <c r="O467" s="166" t="s">
        <v>113</v>
      </c>
      <c r="P467" s="27">
        <v>0</v>
      </c>
      <c r="Q467" s="27">
        <v>0</v>
      </c>
      <c r="R467" s="185" t="s">
        <v>83</v>
      </c>
      <c r="S467" s="185" t="s">
        <v>83</v>
      </c>
      <c r="T467" s="185" t="s">
        <v>83</v>
      </c>
      <c r="U467" s="185" t="s">
        <v>83</v>
      </c>
      <c r="V467" s="27"/>
      <c r="W467" s="167" t="s">
        <v>103</v>
      </c>
      <c r="X467" s="27">
        <v>0</v>
      </c>
      <c r="Y467" s="185" t="s">
        <v>83</v>
      </c>
      <c r="Z467" s="27">
        <v>0</v>
      </c>
      <c r="AA467" s="27">
        <v>0</v>
      </c>
      <c r="AB467" s="27">
        <v>10</v>
      </c>
      <c r="AC467" s="27">
        <v>1</v>
      </c>
      <c r="AD467" s="27">
        <v>1</v>
      </c>
      <c r="AE467" s="185" t="s">
        <v>83</v>
      </c>
      <c r="AF467" s="185" t="s">
        <v>83</v>
      </c>
      <c r="AG467" s="185" t="s">
        <v>83</v>
      </c>
      <c r="AH467" s="185" t="s">
        <v>83</v>
      </c>
      <c r="AI467" s="27"/>
      <c r="AJ467" s="27"/>
      <c r="AK467" s="27">
        <v>1</v>
      </c>
      <c r="AL467" s="27">
        <v>1</v>
      </c>
      <c r="AM467" s="185" t="s">
        <v>83</v>
      </c>
      <c r="AN467" s="27">
        <v>0</v>
      </c>
      <c r="AO467" s="27">
        <v>0</v>
      </c>
      <c r="AP467" s="27">
        <v>1</v>
      </c>
    </row>
    <row r="468" spans="1:42">
      <c r="A468" s="163"/>
      <c r="B468" s="27" t="str">
        <f>物品!B469</f>
        <v>IL1A</v>
      </c>
      <c r="C468" s="27" t="s">
        <v>41</v>
      </c>
      <c r="D468" s="27" t="s">
        <v>81</v>
      </c>
      <c r="E468" s="27"/>
      <c r="F468" s="27"/>
      <c r="G468" s="27"/>
      <c r="H468" s="27" t="str">
        <f>VLOOKUP(LEFT(RIGHT(B468,5),4),物品!B:CU,2,FALSE)</f>
        <v>兑换：|CffFFD24D炽星魔盒|r</v>
      </c>
      <c r="I468" s="27" t="str">
        <f>VLOOKUP(B468,物品!B:CV,99,FALSE)</f>
        <v>|cffffcc00需求：|r钻石x6|n|n开启后获得|Cffffd24d随机奖励|r。</v>
      </c>
      <c r="J468" s="165" t="str">
        <f t="shared" si="184"/>
        <v>兑换：|CffFFD24D炽星魔盒|r</v>
      </c>
      <c r="K468" s="165" t="str">
        <f t="shared" si="185"/>
        <v>|cffffcc00需求：|r钻石x6|n|n开启后获得|Cffffd24d随机奖励|r。</v>
      </c>
      <c r="L468" s="27"/>
      <c r="M468" s="166" t="str">
        <f>VLOOKUP(LEFT(RIGHT(B468,5),4),物品!B:CU,20,FALSE)</f>
        <v>ReplaceableTextures\\CommandButtons\\BTNI014.blp</v>
      </c>
      <c r="N468" s="185" t="s">
        <v>83</v>
      </c>
      <c r="O468" s="166" t="s">
        <v>98</v>
      </c>
      <c r="P468" s="27">
        <v>0</v>
      </c>
      <c r="Q468" s="27">
        <v>0</v>
      </c>
      <c r="R468" s="185" t="s">
        <v>83</v>
      </c>
      <c r="S468" s="185" t="s">
        <v>83</v>
      </c>
      <c r="T468" s="185" t="s">
        <v>83</v>
      </c>
      <c r="U468" s="185" t="s">
        <v>83</v>
      </c>
      <c r="V468" s="27"/>
      <c r="W468" s="27" t="s">
        <v>88</v>
      </c>
      <c r="X468" s="27">
        <v>0</v>
      </c>
      <c r="Y468" s="185" t="s">
        <v>83</v>
      </c>
      <c r="Z468" s="27">
        <v>0</v>
      </c>
      <c r="AA468" s="27">
        <v>0</v>
      </c>
      <c r="AB468" s="27">
        <v>0</v>
      </c>
      <c r="AC468" s="27">
        <v>1</v>
      </c>
      <c r="AD468" s="27">
        <v>1</v>
      </c>
      <c r="AE468" s="185" t="s">
        <v>83</v>
      </c>
      <c r="AF468" s="185" t="s">
        <v>83</v>
      </c>
      <c r="AG468" s="185" t="s">
        <v>83</v>
      </c>
      <c r="AH468" s="185" t="s">
        <v>83</v>
      </c>
      <c r="AI468" s="27">
        <v>1</v>
      </c>
      <c r="AJ468" s="27"/>
      <c r="AK468" s="27">
        <v>1</v>
      </c>
      <c r="AL468" s="27">
        <v>1</v>
      </c>
      <c r="AM468" s="185" t="s">
        <v>83</v>
      </c>
      <c r="AN468" s="27">
        <v>1</v>
      </c>
      <c r="AO468" s="27">
        <v>1</v>
      </c>
      <c r="AP468" s="27">
        <v>1</v>
      </c>
    </row>
    <row r="469" spans="1:42">
      <c r="A469" s="163"/>
      <c r="B469" s="27" t="str">
        <f>物品!B470</f>
        <v>IL1B</v>
      </c>
      <c r="C469" s="27" t="s">
        <v>41</v>
      </c>
      <c r="D469" s="27" t="s">
        <v>81</v>
      </c>
      <c r="E469" s="27"/>
      <c r="F469" s="27"/>
      <c r="G469" s="27"/>
      <c r="H469" s="27" t="str">
        <f>VLOOKUP(LEFT(RIGHT(B469,5),4),物品!B:CU,2,FALSE)</f>
        <v>兑换：|cff00BFFF初级附魔石|r</v>
      </c>
      <c r="I469" s="27" t="str">
        <f>VLOOKUP(B469,物品!B:CV,99,FALSE)</f>
        <v>|cffffcc00需求：|r钻石x2|n|n为指定的装备附魔一条额外属性。|n|n|cffff0000只可附魔紫色及以上品质装备|r</v>
      </c>
      <c r="J469" s="165" t="str">
        <f t="shared" ref="J469:J501" si="186">H469</f>
        <v>兑换：|cff00BFFF初级附魔石|r</v>
      </c>
      <c r="K469" s="165" t="str">
        <f t="shared" ref="K469:K501" si="187">I469</f>
        <v>|cffffcc00需求：|r钻石x2|n|n为指定的装备附魔一条额外属性。|n|n|cffff0000只可附魔紫色及以上品质装备|r</v>
      </c>
      <c r="L469" s="27"/>
      <c r="M469" s="166" t="str">
        <f>VLOOKUP(LEFT(RIGHT(B469,5),4),物品!B:CU,20,FALSE)</f>
        <v>ReplaceableTextures\\CommandButtons\\BTNCS51.blp</v>
      </c>
      <c r="N469" s="185" t="s">
        <v>83</v>
      </c>
      <c r="O469" s="166" t="s">
        <v>98</v>
      </c>
      <c r="P469" s="27">
        <v>0</v>
      </c>
      <c r="Q469" s="27">
        <v>0</v>
      </c>
      <c r="R469" s="185" t="s">
        <v>83</v>
      </c>
      <c r="S469" s="185" t="s">
        <v>83</v>
      </c>
      <c r="T469" s="185" t="s">
        <v>83</v>
      </c>
      <c r="U469" s="185" t="s">
        <v>83</v>
      </c>
      <c r="V469" s="27"/>
      <c r="W469" s="27" t="s">
        <v>88</v>
      </c>
      <c r="X469" s="27">
        <v>0</v>
      </c>
      <c r="Y469" s="185" t="s">
        <v>83</v>
      </c>
      <c r="Z469" s="27">
        <v>0</v>
      </c>
      <c r="AA469" s="27">
        <v>0</v>
      </c>
      <c r="AB469" s="27">
        <v>0</v>
      </c>
      <c r="AC469" s="27">
        <v>1</v>
      </c>
      <c r="AD469" s="27">
        <v>1</v>
      </c>
      <c r="AE469" s="185" t="s">
        <v>83</v>
      </c>
      <c r="AF469" s="185" t="s">
        <v>83</v>
      </c>
      <c r="AG469" s="185" t="s">
        <v>83</v>
      </c>
      <c r="AH469" s="185" t="s">
        <v>83</v>
      </c>
      <c r="AI469" s="27">
        <v>1</v>
      </c>
      <c r="AJ469" s="27"/>
      <c r="AK469" s="27">
        <v>1</v>
      </c>
      <c r="AL469" s="27">
        <v>1</v>
      </c>
      <c r="AM469" s="185" t="s">
        <v>83</v>
      </c>
      <c r="AN469" s="27">
        <v>1</v>
      </c>
      <c r="AO469" s="27">
        <v>1</v>
      </c>
      <c r="AP469" s="27">
        <v>1</v>
      </c>
    </row>
    <row r="470" spans="1:42">
      <c r="A470" s="163"/>
      <c r="B470" s="27" t="str">
        <f>物品!B471</f>
        <v>IL1C</v>
      </c>
      <c r="C470" s="27" t="s">
        <v>41</v>
      </c>
      <c r="D470" s="27" t="s">
        <v>81</v>
      </c>
      <c r="E470" s="27"/>
      <c r="F470" s="27"/>
      <c r="G470" s="27"/>
      <c r="H470" s="27" t="str">
        <f>VLOOKUP(LEFT(RIGHT(B470,5),4),物品!B:CU,2,FALSE)</f>
        <v>兑换：|cffffff00中级附魔石|r</v>
      </c>
      <c r="I470" s="27" t="str">
        <f>VLOOKUP(B470,物品!B:CV,99,FALSE)</f>
        <v>|cffffcc00需求：|r钻石x4|n|n为指定装备附魔一条较强的额外属性。|n|n|cffff0000只可附魔紫色及以上品质装备|r</v>
      </c>
      <c r="J470" s="165" t="str">
        <f t="shared" si="186"/>
        <v>兑换：|cffffff00中级附魔石|r</v>
      </c>
      <c r="K470" s="165" t="str">
        <f t="shared" si="187"/>
        <v>|cffffcc00需求：|r钻石x4|n|n为指定装备附魔一条较强的额外属性。|n|n|cffff0000只可附魔紫色及以上品质装备|r</v>
      </c>
      <c r="L470" s="27"/>
      <c r="M470" s="166" t="str">
        <f>VLOOKUP(LEFT(RIGHT(B470,5),4),物品!B:CU,20,FALSE)</f>
        <v>ReplaceableTextures\\CommandButtons\\BTNCS52.blp</v>
      </c>
      <c r="N470" s="185" t="s">
        <v>83</v>
      </c>
      <c r="O470" s="166" t="s">
        <v>98</v>
      </c>
      <c r="P470" s="27">
        <v>0</v>
      </c>
      <c r="Q470" s="27">
        <v>0</v>
      </c>
      <c r="R470" s="185" t="s">
        <v>83</v>
      </c>
      <c r="S470" s="185" t="s">
        <v>83</v>
      </c>
      <c r="T470" s="185" t="s">
        <v>83</v>
      </c>
      <c r="U470" s="185" t="s">
        <v>83</v>
      </c>
      <c r="V470" s="27"/>
      <c r="W470" s="27" t="s">
        <v>88</v>
      </c>
      <c r="X470" s="27">
        <v>0</v>
      </c>
      <c r="Y470" s="185" t="s">
        <v>83</v>
      </c>
      <c r="Z470" s="27">
        <v>0</v>
      </c>
      <c r="AA470" s="27">
        <v>0</v>
      </c>
      <c r="AB470" s="27">
        <v>0</v>
      </c>
      <c r="AC470" s="27">
        <v>1</v>
      </c>
      <c r="AD470" s="27">
        <v>1</v>
      </c>
      <c r="AE470" s="185" t="s">
        <v>83</v>
      </c>
      <c r="AF470" s="185" t="s">
        <v>83</v>
      </c>
      <c r="AG470" s="185" t="s">
        <v>83</v>
      </c>
      <c r="AH470" s="185" t="s">
        <v>83</v>
      </c>
      <c r="AI470" s="27">
        <v>1</v>
      </c>
      <c r="AJ470" s="27"/>
      <c r="AK470" s="27">
        <v>1</v>
      </c>
      <c r="AL470" s="27">
        <v>1</v>
      </c>
      <c r="AM470" s="185" t="s">
        <v>83</v>
      </c>
      <c r="AN470" s="27">
        <v>1</v>
      </c>
      <c r="AO470" s="27">
        <v>1</v>
      </c>
      <c r="AP470" s="27">
        <v>1</v>
      </c>
    </row>
    <row r="471" spans="1:42">
      <c r="A471" s="163"/>
      <c r="B471" s="27" t="str">
        <f>物品!B472</f>
        <v>IL1D</v>
      </c>
      <c r="C471" s="27" t="s">
        <v>41</v>
      </c>
      <c r="D471" s="27" t="s">
        <v>81</v>
      </c>
      <c r="E471" s="27"/>
      <c r="F471" s="27"/>
      <c r="G471" s="27"/>
      <c r="H471" s="27" t="str">
        <f>VLOOKUP(LEFT(RIGHT(B471,5),4),物品!B:CU,2,FALSE)</f>
        <v>兑换：|cffff0033高级附魔石|r</v>
      </c>
      <c r="I471" s="27" t="str">
        <f>VLOOKUP(B471,物品!B:CV,99,FALSE)</f>
        <v>|cffffcc00需求：|r钻石x8|n|n为指定装备附魔一条强大的额外属性。|n|n|cffff0000只可附魔紫色及以上品质装备|r</v>
      </c>
      <c r="J471" s="165" t="str">
        <f t="shared" si="186"/>
        <v>兑换：|cffff0033高级附魔石|r</v>
      </c>
      <c r="K471" s="165" t="str">
        <f t="shared" si="187"/>
        <v>|cffffcc00需求：|r钻石x8|n|n为指定装备附魔一条强大的额外属性。|n|n|cffff0000只可附魔紫色及以上品质装备|r</v>
      </c>
      <c r="L471" s="27"/>
      <c r="M471" s="166" t="str">
        <f>VLOOKUP(LEFT(RIGHT(B471,5),4),物品!B:CU,20,FALSE)</f>
        <v>ReplaceableTextures\\CommandButtons\\BTNCS53.blp</v>
      </c>
      <c r="N471" s="185" t="s">
        <v>83</v>
      </c>
      <c r="O471" s="166" t="s">
        <v>98</v>
      </c>
      <c r="P471" s="27">
        <v>0</v>
      </c>
      <c r="Q471" s="27">
        <v>0</v>
      </c>
      <c r="R471" s="185" t="s">
        <v>83</v>
      </c>
      <c r="S471" s="185" t="s">
        <v>83</v>
      </c>
      <c r="T471" s="185" t="s">
        <v>83</v>
      </c>
      <c r="U471" s="185" t="s">
        <v>83</v>
      </c>
      <c r="V471" s="27"/>
      <c r="W471" s="27" t="s">
        <v>88</v>
      </c>
      <c r="X471" s="27">
        <v>0</v>
      </c>
      <c r="Y471" s="185" t="s">
        <v>83</v>
      </c>
      <c r="Z471" s="27">
        <v>0</v>
      </c>
      <c r="AA471" s="27">
        <v>0</v>
      </c>
      <c r="AB471" s="27">
        <v>0</v>
      </c>
      <c r="AC471" s="27">
        <v>1</v>
      </c>
      <c r="AD471" s="27">
        <v>1</v>
      </c>
      <c r="AE471" s="185" t="s">
        <v>83</v>
      </c>
      <c r="AF471" s="185" t="s">
        <v>83</v>
      </c>
      <c r="AG471" s="185" t="s">
        <v>83</v>
      </c>
      <c r="AH471" s="185" t="s">
        <v>83</v>
      </c>
      <c r="AI471" s="27">
        <v>1</v>
      </c>
      <c r="AJ471" s="27"/>
      <c r="AK471" s="27">
        <v>1</v>
      </c>
      <c r="AL471" s="27">
        <v>1</v>
      </c>
      <c r="AM471" s="185" t="s">
        <v>83</v>
      </c>
      <c r="AN471" s="27">
        <v>1</v>
      </c>
      <c r="AO471" s="27">
        <v>1</v>
      </c>
      <c r="AP471" s="27">
        <v>1</v>
      </c>
    </row>
    <row r="472" spans="1:42">
      <c r="A472" s="163"/>
      <c r="B472" s="27" t="str">
        <f>物品!B473</f>
        <v>IL1E</v>
      </c>
      <c r="C472" s="27" t="s">
        <v>41</v>
      </c>
      <c r="D472" s="27" t="s">
        <v>81</v>
      </c>
      <c r="E472" s="27"/>
      <c r="F472" s="27"/>
      <c r="G472" s="27"/>
      <c r="H472" s="27" t="str">
        <f>VLOOKUP(LEFT(RIGHT(B472,5),4),物品!B:CU,2,FALSE)</f>
        <v>兑换：|Cff00BFFF来点玄铁|r</v>
      </c>
      <c r="I472" s="27" t="str">
        <f>VLOOKUP(B472,物品!B:CV,99,FALSE)</f>
        <v>|cffffcc00需求：|r钻石x1|n|n玄铁|Cffffc926+5~20|r</v>
      </c>
      <c r="J472" s="165" t="str">
        <f t="shared" si="186"/>
        <v>兑换：|Cff00BFFF来点玄铁|r</v>
      </c>
      <c r="K472" s="165" t="str">
        <f t="shared" si="187"/>
        <v>|cffffcc00需求：|r钻石x1|n|n玄铁|Cffffc926+5~20|r</v>
      </c>
      <c r="L472" s="27"/>
      <c r="M472" s="166" t="str">
        <f>VLOOKUP(LEFT(RIGHT(B472,5),4),物品!B:CU,20,FALSE)</f>
        <v>ReplaceableTextures\\CommandButtons\\BTNIN17.blp</v>
      </c>
      <c r="N472" s="185" t="s">
        <v>83</v>
      </c>
      <c r="O472" s="166" t="s">
        <v>98</v>
      </c>
      <c r="P472" s="27">
        <v>0</v>
      </c>
      <c r="Q472" s="27">
        <v>0</v>
      </c>
      <c r="R472" s="185" t="s">
        <v>83</v>
      </c>
      <c r="S472" s="185" t="s">
        <v>83</v>
      </c>
      <c r="T472" s="185" t="s">
        <v>83</v>
      </c>
      <c r="U472" s="185" t="s">
        <v>83</v>
      </c>
      <c r="V472" s="27"/>
      <c r="W472" s="27" t="s">
        <v>88</v>
      </c>
      <c r="X472" s="27">
        <v>0</v>
      </c>
      <c r="Y472" s="185" t="s">
        <v>83</v>
      </c>
      <c r="Z472" s="27">
        <v>0</v>
      </c>
      <c r="AA472" s="27">
        <v>0</v>
      </c>
      <c r="AB472" s="27">
        <v>0</v>
      </c>
      <c r="AC472" s="27">
        <v>1</v>
      </c>
      <c r="AD472" s="27">
        <v>1</v>
      </c>
      <c r="AE472" s="185" t="s">
        <v>83</v>
      </c>
      <c r="AF472" s="185" t="s">
        <v>83</v>
      </c>
      <c r="AG472" s="185" t="s">
        <v>83</v>
      </c>
      <c r="AH472" s="185" t="s">
        <v>83</v>
      </c>
      <c r="AI472" s="27">
        <v>1</v>
      </c>
      <c r="AJ472" s="27"/>
      <c r="AK472" s="27">
        <v>1</v>
      </c>
      <c r="AL472" s="27">
        <v>1</v>
      </c>
      <c r="AM472" s="185" t="s">
        <v>83</v>
      </c>
      <c r="AN472" s="27">
        <v>1</v>
      </c>
      <c r="AO472" s="27">
        <v>1</v>
      </c>
      <c r="AP472" s="27">
        <v>1</v>
      </c>
    </row>
    <row r="473" spans="1:42">
      <c r="A473" s="163"/>
      <c r="B473" s="27" t="str">
        <f>物品!B474</f>
        <v>IL1F</v>
      </c>
      <c r="C473" s="27" t="s">
        <v>41</v>
      </c>
      <c r="D473" s="27" t="s">
        <v>81</v>
      </c>
      <c r="E473" s="27"/>
      <c r="F473" s="27"/>
      <c r="G473" s="27"/>
      <c r="H473" s="27" t="str">
        <f>VLOOKUP(LEFT(RIGHT(B473,5),4),物品!B:CU,2,FALSE)</f>
        <v>兑换：|CffFFC926大金矿|r</v>
      </c>
      <c r="I473" s="27" t="str">
        <f>VLOOKUP(B473,物品!B:CV,99,FALSE)</f>
        <v>|cffffcc00需求：|r钻石x4|n|n金币|Cffffc926+8888~88888|r</v>
      </c>
      <c r="J473" s="165" t="str">
        <f t="shared" si="186"/>
        <v>兑换：|CffFFC926大金矿|r</v>
      </c>
      <c r="K473" s="165" t="str">
        <f t="shared" si="187"/>
        <v>|cffffcc00需求：|r钻石x4|n|n金币|Cffffc926+8888~88888|r</v>
      </c>
      <c r="L473" s="27"/>
      <c r="M473" s="166" t="str">
        <f>VLOOKUP(LEFT(RIGHT(B473,5),4),物品!B:CU,20,FALSE)</f>
        <v>ReplaceableTextures\\CommandButtons\\BTNIN23.blp</v>
      </c>
      <c r="N473" s="185" t="s">
        <v>83</v>
      </c>
      <c r="O473" s="166" t="s">
        <v>98</v>
      </c>
      <c r="P473" s="27">
        <v>0</v>
      </c>
      <c r="Q473" s="27">
        <v>0</v>
      </c>
      <c r="R473" s="185" t="s">
        <v>83</v>
      </c>
      <c r="S473" s="185" t="s">
        <v>83</v>
      </c>
      <c r="T473" s="185" t="s">
        <v>83</v>
      </c>
      <c r="U473" s="185" t="s">
        <v>83</v>
      </c>
      <c r="V473" s="27"/>
      <c r="W473" s="27" t="s">
        <v>88</v>
      </c>
      <c r="X473" s="27">
        <v>0</v>
      </c>
      <c r="Y473" s="185" t="s">
        <v>83</v>
      </c>
      <c r="Z473" s="27">
        <v>0</v>
      </c>
      <c r="AA473" s="27">
        <v>0</v>
      </c>
      <c r="AB473" s="27">
        <v>0</v>
      </c>
      <c r="AC473" s="27">
        <v>1</v>
      </c>
      <c r="AD473" s="27">
        <v>1</v>
      </c>
      <c r="AE473" s="185" t="s">
        <v>83</v>
      </c>
      <c r="AF473" s="185" t="s">
        <v>83</v>
      </c>
      <c r="AG473" s="185" t="s">
        <v>83</v>
      </c>
      <c r="AH473" s="185" t="s">
        <v>83</v>
      </c>
      <c r="AI473" s="27">
        <v>1</v>
      </c>
      <c r="AJ473" s="27"/>
      <c r="AK473" s="27">
        <v>1</v>
      </c>
      <c r="AL473" s="27">
        <v>1</v>
      </c>
      <c r="AM473" s="185" t="s">
        <v>83</v>
      </c>
      <c r="AN473" s="27">
        <v>1</v>
      </c>
      <c r="AO473" s="27">
        <v>1</v>
      </c>
      <c r="AP473" s="27">
        <v>1</v>
      </c>
    </row>
    <row r="474" spans="1:42">
      <c r="A474" s="163"/>
      <c r="B474" s="27" t="str">
        <f>物品!B475</f>
        <v>IL1G</v>
      </c>
      <c r="C474" s="27" t="s">
        <v>41</v>
      </c>
      <c r="D474" s="27" t="s">
        <v>81</v>
      </c>
      <c r="E474" s="27"/>
      <c r="F474" s="27"/>
      <c r="G474" s="27"/>
      <c r="H474" s="27" t="str">
        <f>VLOOKUP(LEFT(RIGHT(B474,5),4),物品!B:CU,2,FALSE)</f>
        <v>兑换：|cffff0000虚空神石|r</v>
      </c>
      <c r="I474" s="27" t="str">
        <f>VLOOKUP(B474,物品!B:CV,99,FALSE)</f>
        <v>|cffffcc00需求：|r钻石x8|n|n点击后可将|Cffffc926任意|r装备提升一级。|n|n|Cff00ff7f只能对|r|Cffff73ff创|r|Cffff56bf世|r|Cffff397f品|r|Cffff1c3f质|r|Cff00ff7f以下的装备使用。|r</v>
      </c>
      <c r="J474" s="165" t="str">
        <f t="shared" si="186"/>
        <v>兑换：|cffff0000虚空神石|r</v>
      </c>
      <c r="K474" s="165" t="str">
        <f t="shared" si="187"/>
        <v>|cffffcc00需求：|r钻石x8|n|n点击后可将|Cffffc926任意|r装备提升一级。|n|n|Cff00ff7f只能对|r|Cffff73ff创|r|Cffff56bf世|r|Cffff397f品|r|Cffff1c3f质|r|Cff00ff7f以下的装备使用。|r</v>
      </c>
      <c r="L474" s="27"/>
      <c r="M474" s="166" t="str">
        <f>VLOOKUP(LEFT(RIGHT(B474,5),4),物品!B:CU,20,FALSE)</f>
        <v>ReplaceableTextures\\CommandButtons\\BTNCS41.blp</v>
      </c>
      <c r="N474" s="185" t="s">
        <v>83</v>
      </c>
      <c r="O474" s="166" t="s">
        <v>98</v>
      </c>
      <c r="P474" s="27">
        <v>0</v>
      </c>
      <c r="Q474" s="27">
        <v>0</v>
      </c>
      <c r="R474" s="185" t="s">
        <v>83</v>
      </c>
      <c r="S474" s="185" t="s">
        <v>83</v>
      </c>
      <c r="T474" s="185" t="s">
        <v>83</v>
      </c>
      <c r="U474" s="185" t="s">
        <v>83</v>
      </c>
      <c r="V474" s="27"/>
      <c r="W474" s="27" t="s">
        <v>88</v>
      </c>
      <c r="X474" s="27">
        <v>0</v>
      </c>
      <c r="Y474" s="185" t="s">
        <v>83</v>
      </c>
      <c r="Z474" s="27">
        <v>0</v>
      </c>
      <c r="AA474" s="27">
        <v>0</v>
      </c>
      <c r="AB474" s="27">
        <v>0</v>
      </c>
      <c r="AC474" s="27">
        <v>1</v>
      </c>
      <c r="AD474" s="27">
        <v>1</v>
      </c>
      <c r="AE474" s="185" t="s">
        <v>83</v>
      </c>
      <c r="AF474" s="185" t="s">
        <v>83</v>
      </c>
      <c r="AG474" s="185" t="s">
        <v>83</v>
      </c>
      <c r="AH474" s="185" t="s">
        <v>83</v>
      </c>
      <c r="AI474" s="27">
        <v>1</v>
      </c>
      <c r="AJ474" s="27"/>
      <c r="AK474" s="27">
        <v>1</v>
      </c>
      <c r="AL474" s="27">
        <v>1</v>
      </c>
      <c r="AM474" s="185" t="s">
        <v>83</v>
      </c>
      <c r="AN474" s="27">
        <v>1</v>
      </c>
      <c r="AO474" s="27">
        <v>1</v>
      </c>
      <c r="AP474" s="27">
        <v>1</v>
      </c>
    </row>
    <row r="475" spans="1:42">
      <c r="A475" s="163"/>
      <c r="B475" s="27" t="str">
        <f>物品!B476</f>
        <v>IL1H</v>
      </c>
      <c r="C475" s="27" t="s">
        <v>41</v>
      </c>
      <c r="D475" s="27" t="s">
        <v>81</v>
      </c>
      <c r="E475" s="27"/>
      <c r="F475" s="27"/>
      <c r="G475" s="27"/>
      <c r="H475" s="27" t="str">
        <f>VLOOKUP(LEFT(RIGHT(B475,5),4),物品!B:CU,2,FALSE)</f>
        <v>兑换：|Cff00BFFF小银行|r</v>
      </c>
      <c r="I475" s="27" t="str">
        <f>VLOOKUP(B475,物品!B:CV,99,FALSE)</f>
        <v>|cffffcc00需求：|r钻石x1|n|n金币|Cffffc926+2888~18888|r</v>
      </c>
      <c r="J475" s="165" t="str">
        <f t="shared" si="186"/>
        <v>兑换：|Cff00BFFF小银行|r</v>
      </c>
      <c r="K475" s="165" t="str">
        <f t="shared" si="187"/>
        <v>|cffffcc00需求：|r钻石x1|n|n金币|Cffffc926+2888~18888|r</v>
      </c>
      <c r="L475" s="27"/>
      <c r="M475" s="166" t="str">
        <f>VLOOKUP(LEFT(RIGHT(B475,5),4),物品!B:CU,20,FALSE)</f>
        <v>ReplaceableTextures\\CommandButtons\\BTNIN22.blp</v>
      </c>
      <c r="N475" s="185" t="s">
        <v>83</v>
      </c>
      <c r="O475" s="166" t="s">
        <v>98</v>
      </c>
      <c r="P475" s="27">
        <v>0</v>
      </c>
      <c r="Q475" s="27">
        <v>0</v>
      </c>
      <c r="R475" s="185" t="s">
        <v>83</v>
      </c>
      <c r="S475" s="185" t="s">
        <v>83</v>
      </c>
      <c r="T475" s="185" t="s">
        <v>83</v>
      </c>
      <c r="U475" s="185" t="s">
        <v>83</v>
      </c>
      <c r="V475" s="27"/>
      <c r="W475" s="27" t="s">
        <v>88</v>
      </c>
      <c r="X475" s="27">
        <v>0</v>
      </c>
      <c r="Y475" s="185" t="s">
        <v>83</v>
      </c>
      <c r="Z475" s="27">
        <v>0</v>
      </c>
      <c r="AA475" s="27">
        <v>0</v>
      </c>
      <c r="AB475" s="27">
        <v>0</v>
      </c>
      <c r="AC475" s="27">
        <v>1</v>
      </c>
      <c r="AD475" s="27">
        <v>1</v>
      </c>
      <c r="AE475" s="185" t="s">
        <v>83</v>
      </c>
      <c r="AF475" s="185" t="s">
        <v>83</v>
      </c>
      <c r="AG475" s="185" t="s">
        <v>83</v>
      </c>
      <c r="AH475" s="185" t="s">
        <v>83</v>
      </c>
      <c r="AI475" s="27">
        <v>1</v>
      </c>
      <c r="AJ475" s="27"/>
      <c r="AK475" s="27">
        <v>1</v>
      </c>
      <c r="AL475" s="27">
        <v>1</v>
      </c>
      <c r="AM475" s="185" t="s">
        <v>83</v>
      </c>
      <c r="AN475" s="27">
        <v>1</v>
      </c>
      <c r="AO475" s="27">
        <v>1</v>
      </c>
      <c r="AP475" s="27">
        <v>1</v>
      </c>
    </row>
    <row r="476" spans="1:42">
      <c r="A476" s="163"/>
      <c r="B476" s="27" t="str">
        <f>物品!B477</f>
        <v>IL1I</v>
      </c>
      <c r="C476" s="27" t="s">
        <v>41</v>
      </c>
      <c r="D476" s="27" t="s">
        <v>81</v>
      </c>
      <c r="E476" s="27"/>
      <c r="F476" s="27"/>
      <c r="G476" s="27"/>
      <c r="H476" s="27" t="str">
        <f>VLOOKUP(LEFT(RIGHT(B476,5),4),物品!B:CU,2,FALSE)</f>
        <v>兑换：|CffFFD24D补天石|r</v>
      </c>
      <c r="I476" s="27" t="str">
        <f>VLOOKUP(B476,物品!B:CV,99,FALSE)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76" s="165" t="str">
        <f t="shared" si="186"/>
        <v>兑换：|CffFFD24D补天石|r</v>
      </c>
      <c r="K476" s="165" t="str">
        <f t="shared" si="18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76" s="27"/>
      <c r="M476" s="166" t="str">
        <f>VLOOKUP(LEFT(RIGHT(B476,5),4),物品!B:CU,20,FALSE)</f>
        <v>ReplaceableTextures\\CommandButtons\\BTNIP02.blp</v>
      </c>
      <c r="N476" s="185" t="s">
        <v>83</v>
      </c>
      <c r="O476" s="166" t="s">
        <v>98</v>
      </c>
      <c r="P476" s="27">
        <v>0</v>
      </c>
      <c r="Q476" s="27">
        <v>0</v>
      </c>
      <c r="R476" s="185" t="s">
        <v>83</v>
      </c>
      <c r="S476" s="185" t="s">
        <v>83</v>
      </c>
      <c r="T476" s="185" t="s">
        <v>83</v>
      </c>
      <c r="U476" s="185" t="s">
        <v>83</v>
      </c>
      <c r="V476" s="27"/>
      <c r="W476" s="27" t="s">
        <v>88</v>
      </c>
      <c r="X476" s="27">
        <v>0</v>
      </c>
      <c r="Y476" s="185" t="s">
        <v>83</v>
      </c>
      <c r="Z476" s="27">
        <v>0</v>
      </c>
      <c r="AA476" s="27">
        <v>0</v>
      </c>
      <c r="AB476" s="27">
        <v>0</v>
      </c>
      <c r="AC476" s="27">
        <v>1</v>
      </c>
      <c r="AD476" s="27">
        <v>1</v>
      </c>
      <c r="AE476" s="185" t="s">
        <v>83</v>
      </c>
      <c r="AF476" s="185" t="s">
        <v>83</v>
      </c>
      <c r="AG476" s="185" t="s">
        <v>83</v>
      </c>
      <c r="AH476" s="185" t="s">
        <v>83</v>
      </c>
      <c r="AI476" s="27">
        <v>1</v>
      </c>
      <c r="AJ476" s="27"/>
      <c r="AK476" s="27">
        <v>1</v>
      </c>
      <c r="AL476" s="27">
        <v>1</v>
      </c>
      <c r="AM476" s="185" t="s">
        <v>83</v>
      </c>
      <c r="AN476" s="27">
        <v>1</v>
      </c>
      <c r="AO476" s="27">
        <v>1</v>
      </c>
      <c r="AP476" s="27">
        <v>1</v>
      </c>
    </row>
    <row r="477" spans="1:42">
      <c r="A477" s="163"/>
      <c r="B477" s="27" t="str">
        <f>物品!B478</f>
        <v>IL2A</v>
      </c>
      <c r="C477" s="27" t="s">
        <v>41</v>
      </c>
      <c r="D477" s="27" t="s">
        <v>81</v>
      </c>
      <c r="E477" s="27"/>
      <c r="F477" s="27"/>
      <c r="G477" s="27"/>
      <c r="H477" s="27" t="str">
        <f>VLOOKUP(LEFT(RIGHT(B477,5),4),物品!B:CU,2,FALSE)</f>
        <v>兑换：|CffFFD24D炽星魔盒|r</v>
      </c>
      <c r="I477" s="27" t="str">
        <f>VLOOKUP(B477,物品!B:CV,99,FALSE)</f>
        <v>|cffffcc00需求：|r钻石x6|n|n开启后获得|Cffffd24d随机奖励|r。</v>
      </c>
      <c r="J477" s="165" t="str">
        <f t="shared" si="186"/>
        <v>兑换：|CffFFD24D炽星魔盒|r</v>
      </c>
      <c r="K477" s="165" t="str">
        <f t="shared" si="187"/>
        <v>|cffffcc00需求：|r钻石x6|n|n开启后获得|Cffffd24d随机奖励|r。</v>
      </c>
      <c r="L477" s="27"/>
      <c r="M477" s="166" t="str">
        <f>VLOOKUP(LEFT(RIGHT(B477,5),4),物品!B:CU,20,FALSE)</f>
        <v>ReplaceableTextures\\CommandButtons\\BTNI014.blp</v>
      </c>
      <c r="N477" s="185" t="s">
        <v>83</v>
      </c>
      <c r="O477" s="166" t="s">
        <v>98</v>
      </c>
      <c r="P477" s="27">
        <v>1</v>
      </c>
      <c r="Q477" s="27">
        <v>0</v>
      </c>
      <c r="R477" s="185" t="s">
        <v>83</v>
      </c>
      <c r="S477" s="185" t="s">
        <v>83</v>
      </c>
      <c r="T477" s="185" t="s">
        <v>83</v>
      </c>
      <c r="U477" s="185" t="s">
        <v>83</v>
      </c>
      <c r="V477" s="27"/>
      <c r="W477" s="27" t="s">
        <v>88</v>
      </c>
      <c r="X477" s="27">
        <v>0</v>
      </c>
      <c r="Y477" s="185" t="s">
        <v>83</v>
      </c>
      <c r="Z477" s="27">
        <v>0</v>
      </c>
      <c r="AA477" s="27">
        <v>0</v>
      </c>
      <c r="AB477" s="27">
        <v>0</v>
      </c>
      <c r="AC477" s="27">
        <v>1</v>
      </c>
      <c r="AD477" s="27">
        <v>1</v>
      </c>
      <c r="AE477" s="185" t="s">
        <v>83</v>
      </c>
      <c r="AF477" s="185" t="s">
        <v>83</v>
      </c>
      <c r="AG477" s="185" t="s">
        <v>83</v>
      </c>
      <c r="AH477" s="185" t="s">
        <v>83</v>
      </c>
      <c r="AI477" s="27">
        <v>1</v>
      </c>
      <c r="AJ477" s="27"/>
      <c r="AK477" s="27">
        <v>1</v>
      </c>
      <c r="AL477" s="27">
        <v>1</v>
      </c>
      <c r="AM477" s="185" t="s">
        <v>83</v>
      </c>
      <c r="AN477" s="27">
        <v>1</v>
      </c>
      <c r="AO477" s="27">
        <v>1</v>
      </c>
      <c r="AP477" s="27">
        <v>1</v>
      </c>
    </row>
    <row r="478" spans="1:42">
      <c r="A478" s="163"/>
      <c r="B478" s="27" t="str">
        <f>物品!B479</f>
        <v>IL2B</v>
      </c>
      <c r="C478" s="27" t="s">
        <v>41</v>
      </c>
      <c r="D478" s="27" t="s">
        <v>81</v>
      </c>
      <c r="E478" s="27"/>
      <c r="F478" s="27"/>
      <c r="G478" s="27"/>
      <c r="H478" s="27" t="str">
        <f>VLOOKUP(LEFT(RIGHT(B478,5),4),物品!B:CU,2,FALSE)</f>
        <v>兑换：|cff00BFFF初级附魔石|r</v>
      </c>
      <c r="I478" s="27" t="str">
        <f>VLOOKUP(B478,物品!B:CV,99,FALSE)</f>
        <v>|cffffcc00需求：|r钻石x2|n|n为指定的装备附魔一条额外属性。|n|n|cffff0000只可附魔紫色及以上品质装备|r</v>
      </c>
      <c r="J478" s="165" t="str">
        <f t="shared" ref="J478:J494" si="188">H478</f>
        <v>兑换：|cff00BFFF初级附魔石|r</v>
      </c>
      <c r="K478" s="165" t="str">
        <f t="shared" ref="K478:K494" si="189">I478</f>
        <v>|cffffcc00需求：|r钻石x2|n|n为指定的装备附魔一条额外属性。|n|n|cffff0000只可附魔紫色及以上品质装备|r</v>
      </c>
      <c r="L478" s="27"/>
      <c r="M478" s="166" t="str">
        <f>VLOOKUP(LEFT(RIGHT(B478,5),4),物品!B:CU,20,FALSE)</f>
        <v>ReplaceableTextures\\CommandButtons\\BTNCS51.blp</v>
      </c>
      <c r="N478" s="185" t="s">
        <v>83</v>
      </c>
      <c r="O478" s="166" t="s">
        <v>98</v>
      </c>
      <c r="P478" s="27">
        <v>1</v>
      </c>
      <c r="Q478" s="27">
        <v>0</v>
      </c>
      <c r="R478" s="185" t="s">
        <v>83</v>
      </c>
      <c r="S478" s="185" t="s">
        <v>83</v>
      </c>
      <c r="T478" s="185" t="s">
        <v>83</v>
      </c>
      <c r="U478" s="185" t="s">
        <v>83</v>
      </c>
      <c r="V478" s="27"/>
      <c r="W478" s="27" t="s">
        <v>88</v>
      </c>
      <c r="X478" s="27">
        <v>0</v>
      </c>
      <c r="Y478" s="185" t="s">
        <v>83</v>
      </c>
      <c r="Z478" s="27">
        <v>0</v>
      </c>
      <c r="AA478" s="27">
        <v>0</v>
      </c>
      <c r="AB478" s="27">
        <v>0</v>
      </c>
      <c r="AC478" s="27">
        <v>1</v>
      </c>
      <c r="AD478" s="27">
        <v>1</v>
      </c>
      <c r="AE478" s="185" t="s">
        <v>83</v>
      </c>
      <c r="AF478" s="185" t="s">
        <v>83</v>
      </c>
      <c r="AG478" s="185" t="s">
        <v>83</v>
      </c>
      <c r="AH478" s="185" t="s">
        <v>83</v>
      </c>
      <c r="AI478" s="27">
        <v>1</v>
      </c>
      <c r="AJ478" s="27"/>
      <c r="AK478" s="27">
        <v>1</v>
      </c>
      <c r="AL478" s="27">
        <v>1</v>
      </c>
      <c r="AM478" s="185" t="s">
        <v>83</v>
      </c>
      <c r="AN478" s="27">
        <v>1</v>
      </c>
      <c r="AO478" s="27">
        <v>1</v>
      </c>
      <c r="AP478" s="27">
        <v>1</v>
      </c>
    </row>
    <row r="479" spans="1:42">
      <c r="A479" s="163"/>
      <c r="B479" s="27" t="str">
        <f>物品!B480</f>
        <v>IL2C</v>
      </c>
      <c r="C479" s="27" t="s">
        <v>41</v>
      </c>
      <c r="D479" s="27" t="s">
        <v>81</v>
      </c>
      <c r="E479" s="27"/>
      <c r="F479" s="27"/>
      <c r="G479" s="27"/>
      <c r="H479" s="27" t="str">
        <f>VLOOKUP(LEFT(RIGHT(B479,5),4),物品!B:CU,2,FALSE)</f>
        <v>兑换：|cffffff00中级附魔石|r</v>
      </c>
      <c r="I479" s="27" t="str">
        <f>VLOOKUP(B479,物品!B:CV,99,FALSE)</f>
        <v>|cffffcc00需求：|r钻石x4|n|n为指定装备附魔一条较强的额外属性。|n|n|cffff0000只可附魔紫色及以上品质装备|r</v>
      </c>
      <c r="J479" s="165" t="str">
        <f t="shared" si="188"/>
        <v>兑换：|cffffff00中级附魔石|r</v>
      </c>
      <c r="K479" s="165" t="str">
        <f t="shared" si="189"/>
        <v>|cffffcc00需求：|r钻石x4|n|n为指定装备附魔一条较强的额外属性。|n|n|cffff0000只可附魔紫色及以上品质装备|r</v>
      </c>
      <c r="L479" s="27"/>
      <c r="M479" s="166" t="str">
        <f>VLOOKUP(LEFT(RIGHT(B479,5),4),物品!B:CU,20,FALSE)</f>
        <v>ReplaceableTextures\\CommandButtons\\BTNCS52.blp</v>
      </c>
      <c r="N479" s="185" t="s">
        <v>83</v>
      </c>
      <c r="O479" s="166" t="s">
        <v>98</v>
      </c>
      <c r="P479" s="27">
        <v>1</v>
      </c>
      <c r="Q479" s="27">
        <v>0</v>
      </c>
      <c r="R479" s="185" t="s">
        <v>83</v>
      </c>
      <c r="S479" s="185" t="s">
        <v>83</v>
      </c>
      <c r="T479" s="185" t="s">
        <v>83</v>
      </c>
      <c r="U479" s="185" t="s">
        <v>83</v>
      </c>
      <c r="V479" s="27"/>
      <c r="W479" s="27" t="s">
        <v>88</v>
      </c>
      <c r="X479" s="27">
        <v>0</v>
      </c>
      <c r="Y479" s="185" t="s">
        <v>83</v>
      </c>
      <c r="Z479" s="27">
        <v>0</v>
      </c>
      <c r="AA479" s="27">
        <v>0</v>
      </c>
      <c r="AB479" s="27">
        <v>0</v>
      </c>
      <c r="AC479" s="27">
        <v>1</v>
      </c>
      <c r="AD479" s="27">
        <v>1</v>
      </c>
      <c r="AE479" s="185" t="s">
        <v>83</v>
      </c>
      <c r="AF479" s="185" t="s">
        <v>83</v>
      </c>
      <c r="AG479" s="185" t="s">
        <v>83</v>
      </c>
      <c r="AH479" s="185" t="s">
        <v>83</v>
      </c>
      <c r="AI479" s="27">
        <v>1</v>
      </c>
      <c r="AJ479" s="27"/>
      <c r="AK479" s="27">
        <v>1</v>
      </c>
      <c r="AL479" s="27">
        <v>1</v>
      </c>
      <c r="AM479" s="185" t="s">
        <v>83</v>
      </c>
      <c r="AN479" s="27">
        <v>1</v>
      </c>
      <c r="AO479" s="27">
        <v>1</v>
      </c>
      <c r="AP479" s="27">
        <v>1</v>
      </c>
    </row>
    <row r="480" spans="1:42">
      <c r="A480" s="163"/>
      <c r="B480" s="27" t="str">
        <f>物品!B481</f>
        <v>IL2D</v>
      </c>
      <c r="C480" s="27" t="s">
        <v>41</v>
      </c>
      <c r="D480" s="27" t="s">
        <v>81</v>
      </c>
      <c r="E480" s="27"/>
      <c r="F480" s="27"/>
      <c r="G480" s="27"/>
      <c r="H480" s="27" t="str">
        <f>VLOOKUP(LEFT(RIGHT(B480,5),4),物品!B:CU,2,FALSE)</f>
        <v>兑换：|cffff0033高级附魔石|r</v>
      </c>
      <c r="I480" s="27" t="str">
        <f>VLOOKUP(B480,物品!B:CV,99,FALSE)</f>
        <v>|cffffcc00需求：|r钻石x8|n|n为指定装备附魔一条强大的额外属性。|n|n|cffff0000只可附魔紫色及以上品质装备|r</v>
      </c>
      <c r="J480" s="165" t="str">
        <f t="shared" si="188"/>
        <v>兑换：|cffff0033高级附魔石|r</v>
      </c>
      <c r="K480" s="165" t="str">
        <f t="shared" si="189"/>
        <v>|cffffcc00需求：|r钻石x8|n|n为指定装备附魔一条强大的额外属性。|n|n|cffff0000只可附魔紫色及以上品质装备|r</v>
      </c>
      <c r="L480" s="27"/>
      <c r="M480" s="166" t="str">
        <f>VLOOKUP(LEFT(RIGHT(B480,5),4),物品!B:CU,20,FALSE)</f>
        <v>ReplaceableTextures\\CommandButtons\\BTNCS53.blp</v>
      </c>
      <c r="N480" s="185" t="s">
        <v>83</v>
      </c>
      <c r="O480" s="166" t="s">
        <v>98</v>
      </c>
      <c r="P480" s="27">
        <v>1</v>
      </c>
      <c r="Q480" s="27">
        <v>0</v>
      </c>
      <c r="R480" s="185" t="s">
        <v>83</v>
      </c>
      <c r="S480" s="185" t="s">
        <v>83</v>
      </c>
      <c r="T480" s="185" t="s">
        <v>83</v>
      </c>
      <c r="U480" s="185" t="s">
        <v>83</v>
      </c>
      <c r="V480" s="27"/>
      <c r="W480" s="27" t="s">
        <v>88</v>
      </c>
      <c r="X480" s="27">
        <v>0</v>
      </c>
      <c r="Y480" s="185" t="s">
        <v>83</v>
      </c>
      <c r="Z480" s="27">
        <v>0</v>
      </c>
      <c r="AA480" s="27">
        <v>0</v>
      </c>
      <c r="AB480" s="27">
        <v>0</v>
      </c>
      <c r="AC480" s="27">
        <v>1</v>
      </c>
      <c r="AD480" s="27">
        <v>1</v>
      </c>
      <c r="AE480" s="185" t="s">
        <v>83</v>
      </c>
      <c r="AF480" s="185" t="s">
        <v>83</v>
      </c>
      <c r="AG480" s="185" t="s">
        <v>83</v>
      </c>
      <c r="AH480" s="185" t="s">
        <v>83</v>
      </c>
      <c r="AI480" s="27">
        <v>1</v>
      </c>
      <c r="AJ480" s="27"/>
      <c r="AK480" s="27">
        <v>1</v>
      </c>
      <c r="AL480" s="27">
        <v>1</v>
      </c>
      <c r="AM480" s="185" t="s">
        <v>83</v>
      </c>
      <c r="AN480" s="27">
        <v>1</v>
      </c>
      <c r="AO480" s="27">
        <v>1</v>
      </c>
      <c r="AP480" s="27">
        <v>1</v>
      </c>
    </row>
    <row r="481" spans="1:42">
      <c r="A481" s="163"/>
      <c r="B481" s="27" t="str">
        <f>物品!B482</f>
        <v>IL2E</v>
      </c>
      <c r="C481" s="27" t="s">
        <v>41</v>
      </c>
      <c r="D481" s="27" t="s">
        <v>81</v>
      </c>
      <c r="E481" s="27"/>
      <c r="F481" s="27"/>
      <c r="G481" s="27"/>
      <c r="H481" s="27" t="str">
        <f>VLOOKUP(LEFT(RIGHT(B481,5),4),物品!B:CU,2,FALSE)</f>
        <v>兑换：|Cff00BFFF来点玄铁|r</v>
      </c>
      <c r="I481" s="27" t="str">
        <f>VLOOKUP(B481,物品!B:CV,99,FALSE)</f>
        <v>|cffffcc00需求：|r钻石x1|n|n玄铁|Cffffc926+5~20|r</v>
      </c>
      <c r="J481" s="165" t="str">
        <f t="shared" si="188"/>
        <v>兑换：|Cff00BFFF来点玄铁|r</v>
      </c>
      <c r="K481" s="165" t="str">
        <f t="shared" si="189"/>
        <v>|cffffcc00需求：|r钻石x1|n|n玄铁|Cffffc926+5~20|r</v>
      </c>
      <c r="L481" s="27"/>
      <c r="M481" s="166" t="str">
        <f>VLOOKUP(LEFT(RIGHT(B481,5),4),物品!B:CU,20,FALSE)</f>
        <v>ReplaceableTextures\\CommandButtons\\BTNIN17.blp</v>
      </c>
      <c r="N481" s="185" t="s">
        <v>83</v>
      </c>
      <c r="O481" s="166" t="s">
        <v>98</v>
      </c>
      <c r="P481" s="27">
        <v>1</v>
      </c>
      <c r="Q481" s="27">
        <v>0</v>
      </c>
      <c r="R481" s="185" t="s">
        <v>83</v>
      </c>
      <c r="S481" s="185" t="s">
        <v>83</v>
      </c>
      <c r="T481" s="185" t="s">
        <v>83</v>
      </c>
      <c r="U481" s="185" t="s">
        <v>83</v>
      </c>
      <c r="V481" s="27"/>
      <c r="W481" s="27" t="s">
        <v>88</v>
      </c>
      <c r="X481" s="27">
        <v>0</v>
      </c>
      <c r="Y481" s="185" t="s">
        <v>83</v>
      </c>
      <c r="Z481" s="27">
        <v>0</v>
      </c>
      <c r="AA481" s="27">
        <v>0</v>
      </c>
      <c r="AB481" s="27">
        <v>0</v>
      </c>
      <c r="AC481" s="27">
        <v>1</v>
      </c>
      <c r="AD481" s="27">
        <v>1</v>
      </c>
      <c r="AE481" s="185" t="s">
        <v>83</v>
      </c>
      <c r="AF481" s="185" t="s">
        <v>83</v>
      </c>
      <c r="AG481" s="185" t="s">
        <v>83</v>
      </c>
      <c r="AH481" s="185" t="s">
        <v>83</v>
      </c>
      <c r="AI481" s="27">
        <v>1</v>
      </c>
      <c r="AJ481" s="27"/>
      <c r="AK481" s="27">
        <v>1</v>
      </c>
      <c r="AL481" s="27">
        <v>1</v>
      </c>
      <c r="AM481" s="185" t="s">
        <v>83</v>
      </c>
      <c r="AN481" s="27">
        <v>1</v>
      </c>
      <c r="AO481" s="27">
        <v>1</v>
      </c>
      <c r="AP481" s="27">
        <v>1</v>
      </c>
    </row>
    <row r="482" spans="1:42">
      <c r="A482" s="163"/>
      <c r="B482" s="27" t="str">
        <f>物品!B483</f>
        <v>IL2F</v>
      </c>
      <c r="C482" s="27" t="s">
        <v>41</v>
      </c>
      <c r="D482" s="27" t="s">
        <v>81</v>
      </c>
      <c r="E482" s="27"/>
      <c r="F482" s="27"/>
      <c r="G482" s="27"/>
      <c r="H482" s="27" t="str">
        <f>VLOOKUP(LEFT(RIGHT(B482,5),4),物品!B:CU,2,FALSE)</f>
        <v>兑换：|CffFFC926大金矿|r</v>
      </c>
      <c r="I482" s="27" t="str">
        <f>VLOOKUP(B482,物品!B:CV,99,FALSE)</f>
        <v>|cffffcc00需求：|r钻石x4|n|n金币|Cffffc926+8888~88888|r</v>
      </c>
      <c r="J482" s="165" t="str">
        <f t="shared" si="188"/>
        <v>兑换：|CffFFC926大金矿|r</v>
      </c>
      <c r="K482" s="165" t="str">
        <f t="shared" si="189"/>
        <v>|cffffcc00需求：|r钻石x4|n|n金币|Cffffc926+8888~88888|r</v>
      </c>
      <c r="L482" s="27"/>
      <c r="M482" s="166" t="str">
        <f>VLOOKUP(LEFT(RIGHT(B482,5),4),物品!B:CU,20,FALSE)</f>
        <v>ReplaceableTextures\\CommandButtons\\BTNIN23.blp</v>
      </c>
      <c r="N482" s="185" t="s">
        <v>83</v>
      </c>
      <c r="O482" s="166" t="s">
        <v>98</v>
      </c>
      <c r="P482" s="27">
        <v>1</v>
      </c>
      <c r="Q482" s="27">
        <v>0</v>
      </c>
      <c r="R482" s="185" t="s">
        <v>83</v>
      </c>
      <c r="S482" s="185" t="s">
        <v>83</v>
      </c>
      <c r="T482" s="185" t="s">
        <v>83</v>
      </c>
      <c r="U482" s="185" t="s">
        <v>83</v>
      </c>
      <c r="V482" s="27"/>
      <c r="W482" s="27" t="s">
        <v>88</v>
      </c>
      <c r="X482" s="27">
        <v>0</v>
      </c>
      <c r="Y482" s="185" t="s">
        <v>83</v>
      </c>
      <c r="Z482" s="27">
        <v>0</v>
      </c>
      <c r="AA482" s="27">
        <v>0</v>
      </c>
      <c r="AB482" s="27">
        <v>0</v>
      </c>
      <c r="AC482" s="27">
        <v>1</v>
      </c>
      <c r="AD482" s="27">
        <v>1</v>
      </c>
      <c r="AE482" s="185" t="s">
        <v>83</v>
      </c>
      <c r="AF482" s="185" t="s">
        <v>83</v>
      </c>
      <c r="AG482" s="185" t="s">
        <v>83</v>
      </c>
      <c r="AH482" s="185" t="s">
        <v>83</v>
      </c>
      <c r="AI482" s="27">
        <v>1</v>
      </c>
      <c r="AJ482" s="27"/>
      <c r="AK482" s="27">
        <v>1</v>
      </c>
      <c r="AL482" s="27">
        <v>1</v>
      </c>
      <c r="AM482" s="185" t="s">
        <v>83</v>
      </c>
      <c r="AN482" s="27">
        <v>1</v>
      </c>
      <c r="AO482" s="27">
        <v>1</v>
      </c>
      <c r="AP482" s="27">
        <v>1</v>
      </c>
    </row>
    <row r="483" spans="1:42">
      <c r="A483" s="163"/>
      <c r="B483" s="27" t="str">
        <f>物品!B484</f>
        <v>IL2G</v>
      </c>
      <c r="C483" s="27" t="s">
        <v>41</v>
      </c>
      <c r="D483" s="27" t="s">
        <v>81</v>
      </c>
      <c r="E483" s="27"/>
      <c r="F483" s="27"/>
      <c r="G483" s="27"/>
      <c r="H483" s="27" t="str">
        <f>VLOOKUP(LEFT(RIGHT(B483,5),4),物品!B:CU,2,FALSE)</f>
        <v>兑换：|cffff0000虚空神石|r</v>
      </c>
      <c r="I483" s="27" t="str">
        <f>VLOOKUP(B483,物品!B:CV,99,FALSE)</f>
        <v>|cffffcc00需求：|r钻石x8|n|n点击后可将|Cffffc926任意|r装备提升一级。|n|n|Cff00ff7f只能对|r|Cffff73ff创|r|Cffff56bf世|r|Cffff397f品|r|Cffff1c3f质|r|Cff00ff7f以下的装备使用。|r</v>
      </c>
      <c r="J483" s="165" t="str">
        <f t="shared" si="188"/>
        <v>兑换：|cffff0000虚空神石|r</v>
      </c>
      <c r="K483" s="165" t="str">
        <f t="shared" si="189"/>
        <v>|cffffcc00需求：|r钻石x8|n|n点击后可将|Cffffc926任意|r装备提升一级。|n|n|Cff00ff7f只能对|r|Cffff73ff创|r|Cffff56bf世|r|Cffff397f品|r|Cffff1c3f质|r|Cff00ff7f以下的装备使用。|r</v>
      </c>
      <c r="L483" s="27"/>
      <c r="M483" s="166" t="str">
        <f>VLOOKUP(LEFT(RIGHT(B483,5),4),物品!B:CU,20,FALSE)</f>
        <v>ReplaceableTextures\\CommandButtons\\BTNCS41.blp</v>
      </c>
      <c r="N483" s="185" t="s">
        <v>83</v>
      </c>
      <c r="O483" s="166" t="s">
        <v>98</v>
      </c>
      <c r="P483" s="27">
        <v>1</v>
      </c>
      <c r="Q483" s="27">
        <v>0</v>
      </c>
      <c r="R483" s="185" t="s">
        <v>83</v>
      </c>
      <c r="S483" s="185" t="s">
        <v>83</v>
      </c>
      <c r="T483" s="185" t="s">
        <v>83</v>
      </c>
      <c r="U483" s="185" t="s">
        <v>83</v>
      </c>
      <c r="V483" s="27"/>
      <c r="W483" s="27" t="s">
        <v>88</v>
      </c>
      <c r="X483" s="27">
        <v>0</v>
      </c>
      <c r="Y483" s="185" t="s">
        <v>83</v>
      </c>
      <c r="Z483" s="27">
        <v>0</v>
      </c>
      <c r="AA483" s="27">
        <v>0</v>
      </c>
      <c r="AB483" s="27">
        <v>0</v>
      </c>
      <c r="AC483" s="27">
        <v>1</v>
      </c>
      <c r="AD483" s="27">
        <v>1</v>
      </c>
      <c r="AE483" s="185" t="s">
        <v>83</v>
      </c>
      <c r="AF483" s="185" t="s">
        <v>83</v>
      </c>
      <c r="AG483" s="185" t="s">
        <v>83</v>
      </c>
      <c r="AH483" s="185" t="s">
        <v>83</v>
      </c>
      <c r="AI483" s="27">
        <v>1</v>
      </c>
      <c r="AJ483" s="27"/>
      <c r="AK483" s="27">
        <v>1</v>
      </c>
      <c r="AL483" s="27">
        <v>1</v>
      </c>
      <c r="AM483" s="185" t="s">
        <v>83</v>
      </c>
      <c r="AN483" s="27">
        <v>1</v>
      </c>
      <c r="AO483" s="27">
        <v>1</v>
      </c>
      <c r="AP483" s="27">
        <v>1</v>
      </c>
    </row>
    <row r="484" spans="1:42">
      <c r="A484" s="163"/>
      <c r="B484" s="27" t="str">
        <f>物品!B485</f>
        <v>IL2H</v>
      </c>
      <c r="C484" s="27" t="s">
        <v>41</v>
      </c>
      <c r="D484" s="27" t="s">
        <v>81</v>
      </c>
      <c r="E484" s="27"/>
      <c r="F484" s="27"/>
      <c r="G484" s="27"/>
      <c r="H484" s="27" t="str">
        <f>VLOOKUP(LEFT(RIGHT(B484,5),4),物品!B:CU,2,FALSE)</f>
        <v>兑换：|Cff00BFFF小银行|r</v>
      </c>
      <c r="I484" s="27" t="str">
        <f>VLOOKUP(B484,物品!B:CV,99,FALSE)</f>
        <v>|cffffcc00需求：|r钻石x1|n|n金币|Cffffc926+2888~18888|r</v>
      </c>
      <c r="J484" s="165" t="str">
        <f t="shared" si="188"/>
        <v>兑换：|Cff00BFFF小银行|r</v>
      </c>
      <c r="K484" s="165" t="str">
        <f t="shared" si="189"/>
        <v>|cffffcc00需求：|r钻石x1|n|n金币|Cffffc926+2888~18888|r</v>
      </c>
      <c r="L484" s="27"/>
      <c r="M484" s="166" t="str">
        <f>VLOOKUP(LEFT(RIGHT(B484,5),4),物品!B:CU,20,FALSE)</f>
        <v>ReplaceableTextures\\CommandButtons\\BTNIN22.blp</v>
      </c>
      <c r="N484" s="185" t="s">
        <v>83</v>
      </c>
      <c r="O484" s="166" t="s">
        <v>98</v>
      </c>
      <c r="P484" s="27">
        <v>1</v>
      </c>
      <c r="Q484" s="27">
        <v>0</v>
      </c>
      <c r="R484" s="185" t="s">
        <v>83</v>
      </c>
      <c r="S484" s="185" t="s">
        <v>83</v>
      </c>
      <c r="T484" s="185" t="s">
        <v>83</v>
      </c>
      <c r="U484" s="185" t="s">
        <v>83</v>
      </c>
      <c r="V484" s="27"/>
      <c r="W484" s="27" t="s">
        <v>88</v>
      </c>
      <c r="X484" s="27">
        <v>0</v>
      </c>
      <c r="Y484" s="185" t="s">
        <v>83</v>
      </c>
      <c r="Z484" s="27">
        <v>0</v>
      </c>
      <c r="AA484" s="27">
        <v>0</v>
      </c>
      <c r="AB484" s="27">
        <v>0</v>
      </c>
      <c r="AC484" s="27">
        <v>1</v>
      </c>
      <c r="AD484" s="27">
        <v>1</v>
      </c>
      <c r="AE484" s="185" t="s">
        <v>83</v>
      </c>
      <c r="AF484" s="185" t="s">
        <v>83</v>
      </c>
      <c r="AG484" s="185" t="s">
        <v>83</v>
      </c>
      <c r="AH484" s="185" t="s">
        <v>83</v>
      </c>
      <c r="AI484" s="27">
        <v>1</v>
      </c>
      <c r="AJ484" s="27"/>
      <c r="AK484" s="27">
        <v>1</v>
      </c>
      <c r="AL484" s="27">
        <v>1</v>
      </c>
      <c r="AM484" s="185" t="s">
        <v>83</v>
      </c>
      <c r="AN484" s="27">
        <v>1</v>
      </c>
      <c r="AO484" s="27">
        <v>1</v>
      </c>
      <c r="AP484" s="27">
        <v>1</v>
      </c>
    </row>
    <row r="485" spans="1:42">
      <c r="A485" s="163"/>
      <c r="B485" s="27" t="str">
        <f>物品!B486</f>
        <v>IL2I</v>
      </c>
      <c r="C485" s="27" t="s">
        <v>41</v>
      </c>
      <c r="D485" s="27" t="s">
        <v>81</v>
      </c>
      <c r="E485" s="27"/>
      <c r="F485" s="27"/>
      <c r="G485" s="27"/>
      <c r="H485" s="27" t="str">
        <f>VLOOKUP(LEFT(RIGHT(B485,5),4),物品!B:CU,2,FALSE)</f>
        <v>兑换：|CffFFD24D补天石|r</v>
      </c>
      <c r="I485" s="27" t="str">
        <f>VLOOKUP(B485,物品!B:CV,99,FALSE)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85" s="165" t="str">
        <f t="shared" si="188"/>
        <v>兑换：|CffFFD24D补天石|r</v>
      </c>
      <c r="K485" s="165" t="str">
        <f t="shared" si="18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85" s="27"/>
      <c r="M485" s="166" t="str">
        <f>VLOOKUP(LEFT(RIGHT(B485,5),4),物品!B:CU,20,FALSE)</f>
        <v>ReplaceableTextures\\CommandButtons\\BTNIP02.blp</v>
      </c>
      <c r="N485" s="185" t="s">
        <v>83</v>
      </c>
      <c r="O485" s="166" t="s">
        <v>98</v>
      </c>
      <c r="P485" s="27">
        <v>1</v>
      </c>
      <c r="Q485" s="27">
        <v>0</v>
      </c>
      <c r="R485" s="185" t="s">
        <v>83</v>
      </c>
      <c r="S485" s="185" t="s">
        <v>83</v>
      </c>
      <c r="T485" s="185" t="s">
        <v>83</v>
      </c>
      <c r="U485" s="185" t="s">
        <v>83</v>
      </c>
      <c r="V485" s="27"/>
      <c r="W485" s="27" t="s">
        <v>88</v>
      </c>
      <c r="X485" s="27">
        <v>0</v>
      </c>
      <c r="Y485" s="185" t="s">
        <v>83</v>
      </c>
      <c r="Z485" s="27">
        <v>0</v>
      </c>
      <c r="AA485" s="27">
        <v>0</v>
      </c>
      <c r="AB485" s="27">
        <v>0</v>
      </c>
      <c r="AC485" s="27">
        <v>1</v>
      </c>
      <c r="AD485" s="27">
        <v>1</v>
      </c>
      <c r="AE485" s="185" t="s">
        <v>83</v>
      </c>
      <c r="AF485" s="185" t="s">
        <v>83</v>
      </c>
      <c r="AG485" s="185" t="s">
        <v>83</v>
      </c>
      <c r="AH485" s="185" t="s">
        <v>83</v>
      </c>
      <c r="AI485" s="27">
        <v>1</v>
      </c>
      <c r="AJ485" s="27"/>
      <c r="AK485" s="27">
        <v>1</v>
      </c>
      <c r="AL485" s="27">
        <v>1</v>
      </c>
      <c r="AM485" s="185" t="s">
        <v>83</v>
      </c>
      <c r="AN485" s="27">
        <v>1</v>
      </c>
      <c r="AO485" s="27">
        <v>1</v>
      </c>
      <c r="AP485" s="27">
        <v>1</v>
      </c>
    </row>
    <row r="486" spans="1:42">
      <c r="A486" s="163"/>
      <c r="B486" s="27" t="str">
        <f>物品!B487</f>
        <v>IL3A</v>
      </c>
      <c r="C486" s="27" t="s">
        <v>41</v>
      </c>
      <c r="D486" s="27" t="s">
        <v>81</v>
      </c>
      <c r="E486" s="27"/>
      <c r="F486" s="27"/>
      <c r="G486" s="27"/>
      <c r="H486" s="27" t="str">
        <f>VLOOKUP(LEFT(RIGHT(B486,5),4),物品!B:CU,2,FALSE)</f>
        <v>兑换：|CffFFD24D炽星魔盒|r</v>
      </c>
      <c r="I486" s="27" t="str">
        <f>VLOOKUP(B486,物品!B:CV,99,FALSE)</f>
        <v>|cffffcc00需求：|r钻石x6|n|n开启后获得|Cffffd24d随机奖励|r。</v>
      </c>
      <c r="J486" s="165" t="str">
        <f t="shared" si="188"/>
        <v>兑换：|CffFFD24D炽星魔盒|r</v>
      </c>
      <c r="K486" s="165" t="str">
        <f t="shared" si="189"/>
        <v>|cffffcc00需求：|r钻石x6|n|n开启后获得|Cffffd24d随机奖励|r。</v>
      </c>
      <c r="L486" s="27"/>
      <c r="M486" s="166" t="str">
        <f>VLOOKUP(LEFT(RIGHT(B486,5),4),物品!B:CU,20,FALSE)</f>
        <v>ReplaceableTextures\\CommandButtons\\BTNI014.blp</v>
      </c>
      <c r="N486" s="185" t="s">
        <v>83</v>
      </c>
      <c r="O486" s="166" t="s">
        <v>98</v>
      </c>
      <c r="P486" s="27">
        <v>3</v>
      </c>
      <c r="Q486" s="27">
        <v>0</v>
      </c>
      <c r="R486" s="185" t="s">
        <v>83</v>
      </c>
      <c r="S486" s="185" t="s">
        <v>83</v>
      </c>
      <c r="T486" s="185" t="s">
        <v>83</v>
      </c>
      <c r="U486" s="185" t="s">
        <v>83</v>
      </c>
      <c r="V486" s="27"/>
      <c r="W486" s="27" t="s">
        <v>88</v>
      </c>
      <c r="X486" s="27">
        <v>0</v>
      </c>
      <c r="Y486" s="185" t="s">
        <v>83</v>
      </c>
      <c r="Z486" s="27">
        <v>0</v>
      </c>
      <c r="AA486" s="27">
        <v>0</v>
      </c>
      <c r="AB486" s="27">
        <v>0</v>
      </c>
      <c r="AC486" s="27">
        <v>1</v>
      </c>
      <c r="AD486" s="27">
        <v>1</v>
      </c>
      <c r="AE486" s="185" t="s">
        <v>83</v>
      </c>
      <c r="AF486" s="185" t="s">
        <v>83</v>
      </c>
      <c r="AG486" s="185" t="s">
        <v>83</v>
      </c>
      <c r="AH486" s="185" t="s">
        <v>83</v>
      </c>
      <c r="AI486" s="27">
        <v>1</v>
      </c>
      <c r="AJ486" s="27"/>
      <c r="AK486" s="27">
        <v>1</v>
      </c>
      <c r="AL486" s="27">
        <v>1</v>
      </c>
      <c r="AM486" s="185" t="s">
        <v>83</v>
      </c>
      <c r="AN486" s="27">
        <v>1</v>
      </c>
      <c r="AO486" s="27">
        <v>1</v>
      </c>
      <c r="AP486" s="27">
        <v>1</v>
      </c>
    </row>
    <row r="487" spans="1:42">
      <c r="A487" s="163"/>
      <c r="B487" s="27" t="str">
        <f>物品!B488</f>
        <v>IL3B</v>
      </c>
      <c r="C487" s="27" t="s">
        <v>41</v>
      </c>
      <c r="D487" s="27" t="s">
        <v>81</v>
      </c>
      <c r="E487" s="27"/>
      <c r="F487" s="27"/>
      <c r="G487" s="27"/>
      <c r="H487" s="27" t="str">
        <f>VLOOKUP(LEFT(RIGHT(B487,5),4),物品!B:CU,2,FALSE)</f>
        <v>兑换：|cff00BFFF初级附魔石|r</v>
      </c>
      <c r="I487" s="27" t="str">
        <f>VLOOKUP(B487,物品!B:CV,99,FALSE)</f>
        <v>|cffffcc00需求：|r钻石x2|n|n为指定的装备附魔一条额外属性。|n|n|cffff0000只可附魔紫色及以上品质装备|r</v>
      </c>
      <c r="J487" s="165" t="str">
        <f t="shared" si="188"/>
        <v>兑换：|cff00BFFF初级附魔石|r</v>
      </c>
      <c r="K487" s="165" t="str">
        <f t="shared" si="189"/>
        <v>|cffffcc00需求：|r钻石x2|n|n为指定的装备附魔一条额外属性。|n|n|cffff0000只可附魔紫色及以上品质装备|r</v>
      </c>
      <c r="L487" s="27"/>
      <c r="M487" s="166" t="str">
        <f>VLOOKUP(LEFT(RIGHT(B487,5),4),物品!B:CU,20,FALSE)</f>
        <v>ReplaceableTextures\\CommandButtons\\BTNCS51.blp</v>
      </c>
      <c r="N487" s="185" t="s">
        <v>83</v>
      </c>
      <c r="O487" s="166" t="s">
        <v>98</v>
      </c>
      <c r="P487" s="27">
        <v>3</v>
      </c>
      <c r="Q487" s="27">
        <v>0</v>
      </c>
      <c r="R487" s="185" t="s">
        <v>83</v>
      </c>
      <c r="S487" s="185" t="s">
        <v>83</v>
      </c>
      <c r="T487" s="185" t="s">
        <v>83</v>
      </c>
      <c r="U487" s="185" t="s">
        <v>83</v>
      </c>
      <c r="V487" s="27"/>
      <c r="W487" s="27" t="s">
        <v>88</v>
      </c>
      <c r="X487" s="27">
        <v>0</v>
      </c>
      <c r="Y487" s="185" t="s">
        <v>83</v>
      </c>
      <c r="Z487" s="27">
        <v>0</v>
      </c>
      <c r="AA487" s="27">
        <v>0</v>
      </c>
      <c r="AB487" s="27">
        <v>0</v>
      </c>
      <c r="AC487" s="27">
        <v>1</v>
      </c>
      <c r="AD487" s="27">
        <v>1</v>
      </c>
      <c r="AE487" s="185" t="s">
        <v>83</v>
      </c>
      <c r="AF487" s="185" t="s">
        <v>83</v>
      </c>
      <c r="AG487" s="185" t="s">
        <v>83</v>
      </c>
      <c r="AH487" s="185" t="s">
        <v>83</v>
      </c>
      <c r="AI487" s="27">
        <v>1</v>
      </c>
      <c r="AJ487" s="27"/>
      <c r="AK487" s="27">
        <v>1</v>
      </c>
      <c r="AL487" s="27">
        <v>1</v>
      </c>
      <c r="AM487" s="185" t="s">
        <v>83</v>
      </c>
      <c r="AN487" s="27">
        <v>1</v>
      </c>
      <c r="AO487" s="27">
        <v>1</v>
      </c>
      <c r="AP487" s="27">
        <v>1</v>
      </c>
    </row>
    <row r="488" spans="1:42">
      <c r="A488" s="163"/>
      <c r="B488" s="27" t="str">
        <f>物品!B489</f>
        <v>IL3C</v>
      </c>
      <c r="C488" s="27" t="s">
        <v>41</v>
      </c>
      <c r="D488" s="27" t="s">
        <v>81</v>
      </c>
      <c r="E488" s="27"/>
      <c r="F488" s="27"/>
      <c r="G488" s="27"/>
      <c r="H488" s="27" t="str">
        <f>VLOOKUP(LEFT(RIGHT(B488,5),4),物品!B:CU,2,FALSE)</f>
        <v>兑换：|cffffff00中级附魔石|r</v>
      </c>
      <c r="I488" s="27" t="str">
        <f>VLOOKUP(B488,物品!B:CV,99,FALSE)</f>
        <v>|cffffcc00需求：|r钻石x4|n|n为指定装备附魔一条较强的额外属性。|n|n|cffff0000只可附魔紫色及以上品质装备|r</v>
      </c>
      <c r="J488" s="165" t="str">
        <f t="shared" si="188"/>
        <v>兑换：|cffffff00中级附魔石|r</v>
      </c>
      <c r="K488" s="165" t="str">
        <f t="shared" si="189"/>
        <v>|cffffcc00需求：|r钻石x4|n|n为指定装备附魔一条较强的额外属性。|n|n|cffff0000只可附魔紫色及以上品质装备|r</v>
      </c>
      <c r="L488" s="27"/>
      <c r="M488" s="166" t="str">
        <f>VLOOKUP(LEFT(RIGHT(B488,5),4),物品!B:CU,20,FALSE)</f>
        <v>ReplaceableTextures\\CommandButtons\\BTNCS52.blp</v>
      </c>
      <c r="N488" s="185" t="s">
        <v>83</v>
      </c>
      <c r="O488" s="166" t="s">
        <v>98</v>
      </c>
      <c r="P488" s="27">
        <v>3</v>
      </c>
      <c r="Q488" s="27">
        <v>0</v>
      </c>
      <c r="R488" s="185" t="s">
        <v>83</v>
      </c>
      <c r="S488" s="185" t="s">
        <v>83</v>
      </c>
      <c r="T488" s="185" t="s">
        <v>83</v>
      </c>
      <c r="U488" s="185" t="s">
        <v>83</v>
      </c>
      <c r="V488" s="27"/>
      <c r="W488" s="27" t="s">
        <v>88</v>
      </c>
      <c r="X488" s="27">
        <v>0</v>
      </c>
      <c r="Y488" s="185" t="s">
        <v>83</v>
      </c>
      <c r="Z488" s="27">
        <v>0</v>
      </c>
      <c r="AA488" s="27">
        <v>0</v>
      </c>
      <c r="AB488" s="27">
        <v>0</v>
      </c>
      <c r="AC488" s="27">
        <v>1</v>
      </c>
      <c r="AD488" s="27">
        <v>1</v>
      </c>
      <c r="AE488" s="185" t="s">
        <v>83</v>
      </c>
      <c r="AF488" s="185" t="s">
        <v>83</v>
      </c>
      <c r="AG488" s="185" t="s">
        <v>83</v>
      </c>
      <c r="AH488" s="185" t="s">
        <v>83</v>
      </c>
      <c r="AI488" s="27">
        <v>1</v>
      </c>
      <c r="AJ488" s="27"/>
      <c r="AK488" s="27">
        <v>1</v>
      </c>
      <c r="AL488" s="27">
        <v>1</v>
      </c>
      <c r="AM488" s="185" t="s">
        <v>83</v>
      </c>
      <c r="AN488" s="27">
        <v>1</v>
      </c>
      <c r="AO488" s="27">
        <v>1</v>
      </c>
      <c r="AP488" s="27">
        <v>1</v>
      </c>
    </row>
    <row r="489" spans="1:42">
      <c r="A489" s="163"/>
      <c r="B489" s="27" t="str">
        <f>物品!B490</f>
        <v>IL3D</v>
      </c>
      <c r="C489" s="27" t="s">
        <v>41</v>
      </c>
      <c r="D489" s="27" t="s">
        <v>81</v>
      </c>
      <c r="E489" s="27"/>
      <c r="F489" s="27"/>
      <c r="G489" s="27"/>
      <c r="H489" s="27" t="str">
        <f>VLOOKUP(LEFT(RIGHT(B489,5),4),物品!B:CU,2,FALSE)</f>
        <v>兑换：|cffff0033高级附魔石|r</v>
      </c>
      <c r="I489" s="27" t="str">
        <f>VLOOKUP(B489,物品!B:CV,99,FALSE)</f>
        <v>|cffffcc00需求：|r钻石x8|n|n为指定装备附魔一条强大的额外属性。|n|n|cffff0000只可附魔紫色及以上品质装备|r</v>
      </c>
      <c r="J489" s="165" t="str">
        <f t="shared" si="188"/>
        <v>兑换：|cffff0033高级附魔石|r</v>
      </c>
      <c r="K489" s="165" t="str">
        <f t="shared" si="189"/>
        <v>|cffffcc00需求：|r钻石x8|n|n为指定装备附魔一条强大的额外属性。|n|n|cffff0000只可附魔紫色及以上品质装备|r</v>
      </c>
      <c r="L489" s="27"/>
      <c r="M489" s="166" t="str">
        <f>VLOOKUP(LEFT(RIGHT(B489,5),4),物品!B:CU,20,FALSE)</f>
        <v>ReplaceableTextures\\CommandButtons\\BTNCS53.blp</v>
      </c>
      <c r="N489" s="185" t="s">
        <v>83</v>
      </c>
      <c r="O489" s="166" t="s">
        <v>98</v>
      </c>
      <c r="P489" s="27">
        <v>3</v>
      </c>
      <c r="Q489" s="27">
        <v>0</v>
      </c>
      <c r="R489" s="185" t="s">
        <v>83</v>
      </c>
      <c r="S489" s="185" t="s">
        <v>83</v>
      </c>
      <c r="T489" s="185" t="s">
        <v>83</v>
      </c>
      <c r="U489" s="185" t="s">
        <v>83</v>
      </c>
      <c r="V489" s="27"/>
      <c r="W489" s="27" t="s">
        <v>88</v>
      </c>
      <c r="X489" s="27">
        <v>0</v>
      </c>
      <c r="Y489" s="185" t="s">
        <v>83</v>
      </c>
      <c r="Z489" s="27">
        <v>0</v>
      </c>
      <c r="AA489" s="27">
        <v>0</v>
      </c>
      <c r="AB489" s="27">
        <v>0</v>
      </c>
      <c r="AC489" s="27">
        <v>1</v>
      </c>
      <c r="AD489" s="27">
        <v>1</v>
      </c>
      <c r="AE489" s="185" t="s">
        <v>83</v>
      </c>
      <c r="AF489" s="185" t="s">
        <v>83</v>
      </c>
      <c r="AG489" s="185" t="s">
        <v>83</v>
      </c>
      <c r="AH489" s="185" t="s">
        <v>83</v>
      </c>
      <c r="AI489" s="27">
        <v>1</v>
      </c>
      <c r="AJ489" s="27"/>
      <c r="AK489" s="27">
        <v>1</v>
      </c>
      <c r="AL489" s="27">
        <v>1</v>
      </c>
      <c r="AM489" s="185" t="s">
        <v>83</v>
      </c>
      <c r="AN489" s="27">
        <v>1</v>
      </c>
      <c r="AO489" s="27">
        <v>1</v>
      </c>
      <c r="AP489" s="27">
        <v>1</v>
      </c>
    </row>
    <row r="490" spans="1:42">
      <c r="A490" s="163"/>
      <c r="B490" s="27" t="str">
        <f>物品!B491</f>
        <v>IL3E</v>
      </c>
      <c r="C490" s="27" t="s">
        <v>41</v>
      </c>
      <c r="D490" s="27" t="s">
        <v>81</v>
      </c>
      <c r="E490" s="27"/>
      <c r="F490" s="27"/>
      <c r="G490" s="27"/>
      <c r="H490" s="27" t="str">
        <f>VLOOKUP(LEFT(RIGHT(B490,5),4),物品!B:CU,2,FALSE)</f>
        <v>兑换：|Cff00BFFF来点玄铁|r</v>
      </c>
      <c r="I490" s="27" t="str">
        <f>VLOOKUP(B490,物品!B:CV,99,FALSE)</f>
        <v>|cffffcc00需求：|r钻石x1|n|n玄铁|Cffffc926+5~20|r</v>
      </c>
      <c r="J490" s="165" t="str">
        <f t="shared" si="188"/>
        <v>兑换：|Cff00BFFF来点玄铁|r</v>
      </c>
      <c r="K490" s="165" t="str">
        <f t="shared" si="189"/>
        <v>|cffffcc00需求：|r钻石x1|n|n玄铁|Cffffc926+5~20|r</v>
      </c>
      <c r="L490" s="27"/>
      <c r="M490" s="166" t="str">
        <f>VLOOKUP(LEFT(RIGHT(B490,5),4),物品!B:CU,20,FALSE)</f>
        <v>ReplaceableTextures\\CommandButtons\\BTNIN17.blp</v>
      </c>
      <c r="N490" s="185" t="s">
        <v>83</v>
      </c>
      <c r="O490" s="166" t="s">
        <v>98</v>
      </c>
      <c r="P490" s="27">
        <v>3</v>
      </c>
      <c r="Q490" s="27">
        <v>0</v>
      </c>
      <c r="R490" s="185" t="s">
        <v>83</v>
      </c>
      <c r="S490" s="185" t="s">
        <v>83</v>
      </c>
      <c r="T490" s="185" t="s">
        <v>83</v>
      </c>
      <c r="U490" s="185" t="s">
        <v>83</v>
      </c>
      <c r="V490" s="27"/>
      <c r="W490" s="27" t="s">
        <v>88</v>
      </c>
      <c r="X490" s="27">
        <v>0</v>
      </c>
      <c r="Y490" s="185" t="s">
        <v>83</v>
      </c>
      <c r="Z490" s="27">
        <v>0</v>
      </c>
      <c r="AA490" s="27">
        <v>0</v>
      </c>
      <c r="AB490" s="27">
        <v>0</v>
      </c>
      <c r="AC490" s="27">
        <v>1</v>
      </c>
      <c r="AD490" s="27">
        <v>1</v>
      </c>
      <c r="AE490" s="185" t="s">
        <v>83</v>
      </c>
      <c r="AF490" s="185" t="s">
        <v>83</v>
      </c>
      <c r="AG490" s="185" t="s">
        <v>83</v>
      </c>
      <c r="AH490" s="185" t="s">
        <v>83</v>
      </c>
      <c r="AI490" s="27">
        <v>1</v>
      </c>
      <c r="AJ490" s="27"/>
      <c r="AK490" s="27">
        <v>1</v>
      </c>
      <c r="AL490" s="27">
        <v>1</v>
      </c>
      <c r="AM490" s="185" t="s">
        <v>83</v>
      </c>
      <c r="AN490" s="27">
        <v>1</v>
      </c>
      <c r="AO490" s="27">
        <v>1</v>
      </c>
      <c r="AP490" s="27">
        <v>1</v>
      </c>
    </row>
    <row r="491" spans="1:42">
      <c r="A491" s="163"/>
      <c r="B491" s="27" t="str">
        <f>物品!B492</f>
        <v>IL3F</v>
      </c>
      <c r="C491" s="27" t="s">
        <v>41</v>
      </c>
      <c r="D491" s="27" t="s">
        <v>81</v>
      </c>
      <c r="E491" s="27"/>
      <c r="F491" s="27"/>
      <c r="G491" s="27"/>
      <c r="H491" s="27" t="str">
        <f>VLOOKUP(LEFT(RIGHT(B491,5),4),物品!B:CU,2,FALSE)</f>
        <v>兑换：|CffFFC926大金矿|r</v>
      </c>
      <c r="I491" s="27" t="str">
        <f>VLOOKUP(B491,物品!B:CV,99,FALSE)</f>
        <v>|cffffcc00需求：|r钻石x4|n|n金币|Cffffc926+8888~88888|r</v>
      </c>
      <c r="J491" s="165" t="str">
        <f t="shared" si="188"/>
        <v>兑换：|CffFFC926大金矿|r</v>
      </c>
      <c r="K491" s="165" t="str">
        <f t="shared" si="189"/>
        <v>|cffffcc00需求：|r钻石x4|n|n金币|Cffffc926+8888~88888|r</v>
      </c>
      <c r="L491" s="27"/>
      <c r="M491" s="166" t="str">
        <f>VLOOKUP(LEFT(RIGHT(B491,5),4),物品!B:CU,20,FALSE)</f>
        <v>ReplaceableTextures\\CommandButtons\\BTNIN23.blp</v>
      </c>
      <c r="N491" s="185" t="s">
        <v>83</v>
      </c>
      <c r="O491" s="166" t="s">
        <v>98</v>
      </c>
      <c r="P491" s="27">
        <v>3</v>
      </c>
      <c r="Q491" s="27">
        <v>0</v>
      </c>
      <c r="R491" s="185" t="s">
        <v>83</v>
      </c>
      <c r="S491" s="185" t="s">
        <v>83</v>
      </c>
      <c r="T491" s="185" t="s">
        <v>83</v>
      </c>
      <c r="U491" s="185" t="s">
        <v>83</v>
      </c>
      <c r="V491" s="27"/>
      <c r="W491" s="27" t="s">
        <v>88</v>
      </c>
      <c r="X491" s="27">
        <v>0</v>
      </c>
      <c r="Y491" s="185" t="s">
        <v>83</v>
      </c>
      <c r="Z491" s="27">
        <v>0</v>
      </c>
      <c r="AA491" s="27">
        <v>0</v>
      </c>
      <c r="AB491" s="27">
        <v>0</v>
      </c>
      <c r="AC491" s="27">
        <v>1</v>
      </c>
      <c r="AD491" s="27">
        <v>1</v>
      </c>
      <c r="AE491" s="185" t="s">
        <v>83</v>
      </c>
      <c r="AF491" s="185" t="s">
        <v>83</v>
      </c>
      <c r="AG491" s="185" t="s">
        <v>83</v>
      </c>
      <c r="AH491" s="185" t="s">
        <v>83</v>
      </c>
      <c r="AI491" s="27">
        <v>1</v>
      </c>
      <c r="AJ491" s="27"/>
      <c r="AK491" s="27">
        <v>1</v>
      </c>
      <c r="AL491" s="27">
        <v>1</v>
      </c>
      <c r="AM491" s="185" t="s">
        <v>83</v>
      </c>
      <c r="AN491" s="27">
        <v>1</v>
      </c>
      <c r="AO491" s="27">
        <v>1</v>
      </c>
      <c r="AP491" s="27">
        <v>1</v>
      </c>
    </row>
    <row r="492" spans="1:42">
      <c r="A492" s="163"/>
      <c r="B492" s="27" t="str">
        <f>物品!B493</f>
        <v>IL3G</v>
      </c>
      <c r="C492" s="27" t="s">
        <v>41</v>
      </c>
      <c r="D492" s="27" t="s">
        <v>81</v>
      </c>
      <c r="E492" s="27"/>
      <c r="F492" s="27"/>
      <c r="G492" s="27"/>
      <c r="H492" s="27" t="str">
        <f>VLOOKUP(LEFT(RIGHT(B492,5),4),物品!B:CU,2,FALSE)</f>
        <v>兑换：|cffff0000虚空神石|r</v>
      </c>
      <c r="I492" s="27" t="str">
        <f>VLOOKUP(B492,物品!B:CV,99,FALSE)</f>
        <v>|cffffcc00需求：|r钻石x8|n|n点击后可将|Cffffc926任意|r装备提升一级。|n|n|Cff00ff7f只能对|r|Cffff73ff创|r|Cffff56bf世|r|Cffff397f品|r|Cffff1c3f质|r|Cff00ff7f以下的装备使用。|r</v>
      </c>
      <c r="J492" s="165" t="str">
        <f t="shared" si="188"/>
        <v>兑换：|cffff0000虚空神石|r</v>
      </c>
      <c r="K492" s="165" t="str">
        <f t="shared" si="189"/>
        <v>|cffffcc00需求：|r钻石x8|n|n点击后可将|Cffffc926任意|r装备提升一级。|n|n|Cff00ff7f只能对|r|Cffff73ff创|r|Cffff56bf世|r|Cffff397f品|r|Cffff1c3f质|r|Cff00ff7f以下的装备使用。|r</v>
      </c>
      <c r="L492" s="27"/>
      <c r="M492" s="166" t="str">
        <f>VLOOKUP(LEFT(RIGHT(B492,5),4),物品!B:CU,20,FALSE)</f>
        <v>ReplaceableTextures\\CommandButtons\\BTNCS41.blp</v>
      </c>
      <c r="N492" s="185" t="s">
        <v>83</v>
      </c>
      <c r="O492" s="166" t="s">
        <v>98</v>
      </c>
      <c r="P492" s="27">
        <v>3</v>
      </c>
      <c r="Q492" s="27">
        <v>0</v>
      </c>
      <c r="R492" s="185" t="s">
        <v>83</v>
      </c>
      <c r="S492" s="185" t="s">
        <v>83</v>
      </c>
      <c r="T492" s="185" t="s">
        <v>83</v>
      </c>
      <c r="U492" s="185" t="s">
        <v>83</v>
      </c>
      <c r="V492" s="27"/>
      <c r="W492" s="27" t="s">
        <v>88</v>
      </c>
      <c r="X492" s="27">
        <v>0</v>
      </c>
      <c r="Y492" s="185" t="s">
        <v>83</v>
      </c>
      <c r="Z492" s="27">
        <v>0</v>
      </c>
      <c r="AA492" s="27">
        <v>0</v>
      </c>
      <c r="AB492" s="27">
        <v>0</v>
      </c>
      <c r="AC492" s="27">
        <v>1</v>
      </c>
      <c r="AD492" s="27">
        <v>1</v>
      </c>
      <c r="AE492" s="185" t="s">
        <v>83</v>
      </c>
      <c r="AF492" s="185" t="s">
        <v>83</v>
      </c>
      <c r="AG492" s="185" t="s">
        <v>83</v>
      </c>
      <c r="AH492" s="185" t="s">
        <v>83</v>
      </c>
      <c r="AI492" s="27">
        <v>1</v>
      </c>
      <c r="AJ492" s="27"/>
      <c r="AK492" s="27">
        <v>1</v>
      </c>
      <c r="AL492" s="27">
        <v>1</v>
      </c>
      <c r="AM492" s="185" t="s">
        <v>83</v>
      </c>
      <c r="AN492" s="27">
        <v>1</v>
      </c>
      <c r="AO492" s="27">
        <v>1</v>
      </c>
      <c r="AP492" s="27">
        <v>1</v>
      </c>
    </row>
    <row r="493" spans="1:42">
      <c r="A493" s="163"/>
      <c r="B493" s="27" t="str">
        <f>物品!B494</f>
        <v>IL3H</v>
      </c>
      <c r="C493" s="27" t="s">
        <v>41</v>
      </c>
      <c r="D493" s="27" t="s">
        <v>81</v>
      </c>
      <c r="E493" s="27"/>
      <c r="F493" s="27"/>
      <c r="G493" s="27"/>
      <c r="H493" s="27" t="str">
        <f>VLOOKUP(LEFT(RIGHT(B493,5),4),物品!B:CU,2,FALSE)</f>
        <v>兑换：|Cff00BFFF小银行|r</v>
      </c>
      <c r="I493" s="27" t="str">
        <f>VLOOKUP(B493,物品!B:CV,99,FALSE)</f>
        <v>|cffffcc00需求：|r钻石x1|n|n金币|Cffffc926+2888~18888|r</v>
      </c>
      <c r="J493" s="165" t="str">
        <f t="shared" si="188"/>
        <v>兑换：|Cff00BFFF小银行|r</v>
      </c>
      <c r="K493" s="165" t="str">
        <f t="shared" si="189"/>
        <v>|cffffcc00需求：|r钻石x1|n|n金币|Cffffc926+2888~18888|r</v>
      </c>
      <c r="L493" s="27"/>
      <c r="M493" s="166" t="str">
        <f>VLOOKUP(LEFT(RIGHT(B493,5),4),物品!B:CU,20,FALSE)</f>
        <v>ReplaceableTextures\\CommandButtons\\BTNIN22.blp</v>
      </c>
      <c r="N493" s="185" t="s">
        <v>83</v>
      </c>
      <c r="O493" s="166" t="s">
        <v>98</v>
      </c>
      <c r="P493" s="27">
        <v>3</v>
      </c>
      <c r="Q493" s="27">
        <v>0</v>
      </c>
      <c r="R493" s="185" t="s">
        <v>83</v>
      </c>
      <c r="S493" s="185" t="s">
        <v>83</v>
      </c>
      <c r="T493" s="185" t="s">
        <v>83</v>
      </c>
      <c r="U493" s="185" t="s">
        <v>83</v>
      </c>
      <c r="V493" s="27"/>
      <c r="W493" s="27" t="s">
        <v>88</v>
      </c>
      <c r="X493" s="27">
        <v>0</v>
      </c>
      <c r="Y493" s="185" t="s">
        <v>83</v>
      </c>
      <c r="Z493" s="27">
        <v>0</v>
      </c>
      <c r="AA493" s="27">
        <v>0</v>
      </c>
      <c r="AB493" s="27">
        <v>0</v>
      </c>
      <c r="AC493" s="27">
        <v>1</v>
      </c>
      <c r="AD493" s="27">
        <v>1</v>
      </c>
      <c r="AE493" s="185" t="s">
        <v>83</v>
      </c>
      <c r="AF493" s="185" t="s">
        <v>83</v>
      </c>
      <c r="AG493" s="185" t="s">
        <v>83</v>
      </c>
      <c r="AH493" s="185" t="s">
        <v>83</v>
      </c>
      <c r="AI493" s="27">
        <v>1</v>
      </c>
      <c r="AJ493" s="27"/>
      <c r="AK493" s="27">
        <v>1</v>
      </c>
      <c r="AL493" s="27">
        <v>1</v>
      </c>
      <c r="AM493" s="185" t="s">
        <v>83</v>
      </c>
      <c r="AN493" s="27">
        <v>1</v>
      </c>
      <c r="AO493" s="27">
        <v>1</v>
      </c>
      <c r="AP493" s="27">
        <v>1</v>
      </c>
    </row>
    <row r="494" spans="1:42">
      <c r="A494" s="163"/>
      <c r="B494" s="27" t="str">
        <f>物品!B495</f>
        <v>IL3I</v>
      </c>
      <c r="C494" s="27" t="s">
        <v>41</v>
      </c>
      <c r="D494" s="27" t="s">
        <v>81</v>
      </c>
      <c r="E494" s="27"/>
      <c r="F494" s="27"/>
      <c r="G494" s="27"/>
      <c r="H494" s="27" t="str">
        <f>VLOOKUP(LEFT(RIGHT(B494,5),4),物品!B:CU,2,FALSE)</f>
        <v>兑换：|CffFFD24D补天石|r</v>
      </c>
      <c r="I494" s="27" t="str">
        <f>VLOOKUP(B494,物品!B:CV,99,FALSE)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94" s="165" t="str">
        <f t="shared" si="188"/>
        <v>兑换：|CffFFD24D补天石|r</v>
      </c>
      <c r="K494" s="165" t="str">
        <f t="shared" si="18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94" s="27"/>
      <c r="M494" s="166" t="str">
        <f>VLOOKUP(LEFT(RIGHT(B494,5),4),物品!B:CU,20,FALSE)</f>
        <v>ReplaceableTextures\\CommandButtons\\BTNIP02.blp</v>
      </c>
      <c r="N494" s="185" t="s">
        <v>83</v>
      </c>
      <c r="O494" s="166" t="s">
        <v>98</v>
      </c>
      <c r="P494" s="27">
        <v>3</v>
      </c>
      <c r="Q494" s="27">
        <v>0</v>
      </c>
      <c r="R494" s="185" t="s">
        <v>83</v>
      </c>
      <c r="S494" s="185" t="s">
        <v>83</v>
      </c>
      <c r="T494" s="185" t="s">
        <v>83</v>
      </c>
      <c r="U494" s="185" t="s">
        <v>83</v>
      </c>
      <c r="V494" s="27"/>
      <c r="W494" s="27" t="s">
        <v>88</v>
      </c>
      <c r="X494" s="27">
        <v>0</v>
      </c>
      <c r="Y494" s="185" t="s">
        <v>83</v>
      </c>
      <c r="Z494" s="27">
        <v>0</v>
      </c>
      <c r="AA494" s="27">
        <v>0</v>
      </c>
      <c r="AB494" s="27">
        <v>0</v>
      </c>
      <c r="AC494" s="27">
        <v>1</v>
      </c>
      <c r="AD494" s="27">
        <v>1</v>
      </c>
      <c r="AE494" s="185" t="s">
        <v>83</v>
      </c>
      <c r="AF494" s="185" t="s">
        <v>83</v>
      </c>
      <c r="AG494" s="185" t="s">
        <v>83</v>
      </c>
      <c r="AH494" s="185" t="s">
        <v>83</v>
      </c>
      <c r="AI494" s="27">
        <v>1</v>
      </c>
      <c r="AJ494" s="27"/>
      <c r="AK494" s="27">
        <v>1</v>
      </c>
      <c r="AL494" s="27">
        <v>1</v>
      </c>
      <c r="AM494" s="185" t="s">
        <v>83</v>
      </c>
      <c r="AN494" s="27">
        <v>1</v>
      </c>
      <c r="AO494" s="27">
        <v>1</v>
      </c>
      <c r="AP494" s="27">
        <v>1</v>
      </c>
    </row>
    <row r="495" spans="1:42">
      <c r="A495" s="163"/>
      <c r="B495" s="27" t="str">
        <f>物品!B496</f>
        <v>IL4A</v>
      </c>
      <c r="C495" s="27" t="s">
        <v>41</v>
      </c>
      <c r="D495" s="27" t="s">
        <v>81</v>
      </c>
      <c r="E495" s="27"/>
      <c r="F495" s="27"/>
      <c r="G495" s="27"/>
      <c r="H495" s="27" t="str">
        <f>VLOOKUP(LEFT(RIGHT(B495,5),4),物品!B:CU,2,FALSE)</f>
        <v>兑换：|CffFF0000技能进化石|r</v>
      </c>
      <c r="I495" s="27" t="str">
        <f>VLOOKUP(B495,物品!B:CV,99,FALSE)</f>
        <v>|cffffcc00需求：|r钻石x15|n|n使指定的|Cffffc926A级|r技能进化为|Cffff0000S级|r。</v>
      </c>
      <c r="J495" s="165" t="str">
        <f t="shared" si="186"/>
        <v>兑换：|CffFF0000技能进化石|r</v>
      </c>
      <c r="K495" s="165" t="str">
        <f t="shared" si="187"/>
        <v>|cffffcc00需求：|r钻石x15|n|n使指定的|Cffffc926A级|r技能进化为|Cffff0000S级|r。</v>
      </c>
      <c r="L495" s="27"/>
      <c r="M495" s="166" t="str">
        <f>VLOOKUP(LEFT(RIGHT(B495,5),4),物品!B:CU,20,FALSE)</f>
        <v>ReplaceableTextures\\CommandButtons\\BTNIN04.blp</v>
      </c>
      <c r="N495" s="185" t="s">
        <v>83</v>
      </c>
      <c r="O495" s="166" t="s">
        <v>98</v>
      </c>
      <c r="P495" s="27">
        <v>3</v>
      </c>
      <c r="Q495" s="27">
        <v>0</v>
      </c>
      <c r="R495" s="185" t="s">
        <v>83</v>
      </c>
      <c r="S495" s="185" t="s">
        <v>83</v>
      </c>
      <c r="T495" s="185" t="s">
        <v>83</v>
      </c>
      <c r="U495" s="185" t="s">
        <v>83</v>
      </c>
      <c r="V495" s="27"/>
      <c r="W495" s="27" t="s">
        <v>88</v>
      </c>
      <c r="X495" s="27">
        <v>0</v>
      </c>
      <c r="Y495" s="185" t="s">
        <v>83</v>
      </c>
      <c r="Z495" s="27">
        <v>0</v>
      </c>
      <c r="AA495" s="27">
        <v>0</v>
      </c>
      <c r="AB495" s="27">
        <v>0</v>
      </c>
      <c r="AC495" s="27">
        <v>1</v>
      </c>
      <c r="AD495" s="27">
        <v>1</v>
      </c>
      <c r="AE495" s="185" t="s">
        <v>83</v>
      </c>
      <c r="AF495" s="185" t="s">
        <v>83</v>
      </c>
      <c r="AG495" s="185" t="s">
        <v>83</v>
      </c>
      <c r="AH495" s="185" t="s">
        <v>83</v>
      </c>
      <c r="AI495" s="27">
        <v>1</v>
      </c>
      <c r="AJ495" s="27"/>
      <c r="AK495" s="27">
        <v>1</v>
      </c>
      <c r="AL495" s="27">
        <v>1</v>
      </c>
      <c r="AM495" s="185" t="s">
        <v>83</v>
      </c>
      <c r="AN495" s="27">
        <v>1</v>
      </c>
      <c r="AO495" s="27">
        <v>1</v>
      </c>
      <c r="AP495" s="27">
        <v>1</v>
      </c>
    </row>
    <row r="496" spans="1:42">
      <c r="A496" s="163"/>
      <c r="B496" s="27" t="str">
        <f>物品!B497</f>
        <v>IL4B</v>
      </c>
      <c r="C496" s="27" t="s">
        <v>41</v>
      </c>
      <c r="D496" s="27" t="s">
        <v>81</v>
      </c>
      <c r="E496" s="27"/>
      <c r="F496" s="27"/>
      <c r="G496" s="27"/>
      <c r="H496" s="27" t="str">
        <f>VLOOKUP(LEFT(RIGHT(B496,5),4),物品!B:CU,2,FALSE)</f>
        <v>兑换：|CffFF0000招魂幡Lv5|r</v>
      </c>
      <c r="I496" s="27" t="str">
        <f>VLOOKUP(B496,物品!B:CV,99,FALSE)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96" s="165" t="str">
        <f t="shared" si="186"/>
        <v>兑换：|CffFF0000招魂幡Lv5|r</v>
      </c>
      <c r="K496" s="165" t="str">
        <f t="shared" si="187"/>
        <v>|cffffcc00需求：|r钻石x6|n|n金币加成|Cffffc926+30%|r|n|n击杀|Cff00ff7f1000个|r敌人后奖励：|n金币|Cffffc926+12000~17000|r|n经验|Cffffc926+10000|r|n|n|Cff00ff7f同时只能携带一个招魂幡|r</v>
      </c>
      <c r="L496" s="27"/>
      <c r="M496" s="166" t="str">
        <f>VLOOKUP(LEFT(RIGHT(B496,5),4),物品!B:CU,20,FALSE)</f>
        <v>ReplaceableTextures\\CommandButtons\\BTNZHP5.blp</v>
      </c>
      <c r="N496" s="185" t="s">
        <v>83</v>
      </c>
      <c r="O496" s="166" t="s">
        <v>98</v>
      </c>
      <c r="P496" s="27">
        <v>3</v>
      </c>
      <c r="Q496" s="27">
        <v>0</v>
      </c>
      <c r="R496" s="185" t="s">
        <v>83</v>
      </c>
      <c r="S496" s="185" t="s">
        <v>83</v>
      </c>
      <c r="T496" s="185" t="s">
        <v>83</v>
      </c>
      <c r="U496" s="185" t="s">
        <v>83</v>
      </c>
      <c r="V496" s="27"/>
      <c r="W496" s="27" t="s">
        <v>88</v>
      </c>
      <c r="X496" s="27">
        <v>0</v>
      </c>
      <c r="Y496" s="185" t="s">
        <v>83</v>
      </c>
      <c r="Z496" s="27">
        <v>0</v>
      </c>
      <c r="AA496" s="27">
        <v>0</v>
      </c>
      <c r="AB496" s="27">
        <v>0</v>
      </c>
      <c r="AC496" s="27">
        <v>1</v>
      </c>
      <c r="AD496" s="27">
        <v>1</v>
      </c>
      <c r="AE496" s="185" t="s">
        <v>83</v>
      </c>
      <c r="AF496" s="185" t="s">
        <v>83</v>
      </c>
      <c r="AG496" s="185" t="s">
        <v>83</v>
      </c>
      <c r="AH496" s="185" t="s">
        <v>83</v>
      </c>
      <c r="AI496" s="27">
        <v>1</v>
      </c>
      <c r="AJ496" s="27"/>
      <c r="AK496" s="27">
        <v>1</v>
      </c>
      <c r="AL496" s="27">
        <v>1</v>
      </c>
      <c r="AM496" s="185" t="s">
        <v>83</v>
      </c>
      <c r="AN496" s="27">
        <v>1</v>
      </c>
      <c r="AO496" s="27">
        <v>1</v>
      </c>
      <c r="AP496" s="27">
        <v>1</v>
      </c>
    </row>
    <row r="497" spans="1:42">
      <c r="A497" s="163"/>
      <c r="B497" s="27" t="str">
        <f>物品!B498</f>
        <v>IL4C</v>
      </c>
      <c r="C497" s="27" t="s">
        <v>41</v>
      </c>
      <c r="D497" s="27" t="s">
        <v>81</v>
      </c>
      <c r="E497" s="27"/>
      <c r="F497" s="27"/>
      <c r="G497" s="27"/>
      <c r="H497" s="27" t="str">
        <f>VLOOKUP(LEFT(RIGHT(B497,5),4),物品!B:CU,2,FALSE)</f>
        <v>兑换：|CffFF0000时渊入场券|r</v>
      </c>
      <c r="I497" s="27" t="str">
        <f>VLOOKUP(B497,物品!B:CV,99,FALSE)</f>
        <v>|cffffcc00需求：|r钻石x6|n|n每次|Cffffd24d完成|r时渊副本将消耗|Cffffd24d1|r个|Cffffd24d时渊入场券|r</v>
      </c>
      <c r="J497" s="165" t="str">
        <f t="shared" si="186"/>
        <v>兑换：|CffFF0000时渊入场券|r</v>
      </c>
      <c r="K497" s="165" t="str">
        <f t="shared" si="187"/>
        <v>|cffffcc00需求：|r钻石x6|n|n每次|Cffffd24d完成|r时渊副本将消耗|Cffffd24d1|r个|Cffffd24d时渊入场券|r</v>
      </c>
      <c r="L497" s="27"/>
      <c r="M497" s="166" t="str">
        <f>VLOOKUP(LEFT(RIGHT(B497,5),4),物品!B:CU,20,FALSE)</f>
        <v>ReplaceableTextures\\CommandButtons\\BTNIP01.blp</v>
      </c>
      <c r="N497" s="185" t="s">
        <v>83</v>
      </c>
      <c r="O497" s="166" t="s">
        <v>98</v>
      </c>
      <c r="P497" s="27">
        <v>3</v>
      </c>
      <c r="Q497" s="27">
        <v>0</v>
      </c>
      <c r="R497" s="185" t="s">
        <v>83</v>
      </c>
      <c r="S497" s="185" t="s">
        <v>83</v>
      </c>
      <c r="T497" s="185" t="s">
        <v>83</v>
      </c>
      <c r="U497" s="185" t="s">
        <v>83</v>
      </c>
      <c r="V497" s="27"/>
      <c r="W497" s="27" t="s">
        <v>88</v>
      </c>
      <c r="X497" s="27">
        <v>0</v>
      </c>
      <c r="Y497" s="185" t="s">
        <v>83</v>
      </c>
      <c r="Z497" s="27">
        <v>0</v>
      </c>
      <c r="AA497" s="27">
        <v>0</v>
      </c>
      <c r="AB497" s="27">
        <v>0</v>
      </c>
      <c r="AC497" s="27">
        <v>1</v>
      </c>
      <c r="AD497" s="27">
        <v>1</v>
      </c>
      <c r="AE497" s="185" t="s">
        <v>83</v>
      </c>
      <c r="AF497" s="185" t="s">
        <v>83</v>
      </c>
      <c r="AG497" s="185" t="s">
        <v>83</v>
      </c>
      <c r="AH497" s="185" t="s">
        <v>83</v>
      </c>
      <c r="AI497" s="27">
        <v>1</v>
      </c>
      <c r="AJ497" s="27"/>
      <c r="AK497" s="27">
        <v>1</v>
      </c>
      <c r="AL497" s="27">
        <v>1</v>
      </c>
      <c r="AM497" s="185" t="s">
        <v>83</v>
      </c>
      <c r="AN497" s="27">
        <v>1</v>
      </c>
      <c r="AO497" s="27">
        <v>1</v>
      </c>
      <c r="AP497" s="27">
        <v>1</v>
      </c>
    </row>
    <row r="498" spans="1:42">
      <c r="A498" s="163"/>
      <c r="B498" s="27" t="str">
        <f>物品!B499</f>
        <v>IL4D</v>
      </c>
      <c r="C498" s="27" t="s">
        <v>41</v>
      </c>
      <c r="D498" s="27" t="s">
        <v>81</v>
      </c>
      <c r="E498" s="27"/>
      <c r="F498" s="27"/>
      <c r="G498" s="27"/>
      <c r="H498" s="27" t="str">
        <f>VLOOKUP(LEFT(RIGHT(B498,5),4),物品!B:CU,2,FALSE)</f>
        <v>兑换：|CffFF0000鸿蒙结晶|r</v>
      </c>
      <c r="I498" s="27" t="str">
        <f>VLOOKUP(B498,物品!B:CV,99,FALSE)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98" s="165" t="str">
        <f t="shared" si="186"/>
        <v>兑换：|CffFF0000鸿蒙结晶|r</v>
      </c>
      <c r="K498" s="165" t="str">
        <f t="shared" si="187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98" s="27"/>
      <c r="M498" s="166" t="str">
        <f>VLOOKUP(LEFT(RIGHT(B498,5),4),物品!B:CU,20,FALSE)</f>
        <v>ReplaceableTextures\\CommandButtons\\BTNIP03.blp</v>
      </c>
      <c r="N498" s="185" t="s">
        <v>83</v>
      </c>
      <c r="O498" s="166" t="s">
        <v>98</v>
      </c>
      <c r="P498" s="27">
        <v>3</v>
      </c>
      <c r="Q498" s="27">
        <v>0</v>
      </c>
      <c r="R498" s="185" t="s">
        <v>83</v>
      </c>
      <c r="S498" s="185" t="s">
        <v>83</v>
      </c>
      <c r="T498" s="185" t="s">
        <v>83</v>
      </c>
      <c r="U498" s="185" t="s">
        <v>83</v>
      </c>
      <c r="V498" s="27"/>
      <c r="W498" s="27" t="s">
        <v>88</v>
      </c>
      <c r="X498" s="27">
        <v>0</v>
      </c>
      <c r="Y498" s="185" t="s">
        <v>83</v>
      </c>
      <c r="Z498" s="27">
        <v>0</v>
      </c>
      <c r="AA498" s="27">
        <v>0</v>
      </c>
      <c r="AB498" s="27">
        <v>0</v>
      </c>
      <c r="AC498" s="27">
        <v>1</v>
      </c>
      <c r="AD498" s="27">
        <v>1</v>
      </c>
      <c r="AE498" s="185" t="s">
        <v>83</v>
      </c>
      <c r="AF498" s="185" t="s">
        <v>83</v>
      </c>
      <c r="AG498" s="185" t="s">
        <v>83</v>
      </c>
      <c r="AH498" s="185" t="s">
        <v>83</v>
      </c>
      <c r="AI498" s="27">
        <v>1</v>
      </c>
      <c r="AJ498" s="27"/>
      <c r="AK498" s="27">
        <v>1</v>
      </c>
      <c r="AL498" s="27">
        <v>1</v>
      </c>
      <c r="AM498" s="185" t="s">
        <v>83</v>
      </c>
      <c r="AN498" s="27">
        <v>1</v>
      </c>
      <c r="AO498" s="27">
        <v>1</v>
      </c>
      <c r="AP498" s="27">
        <v>1</v>
      </c>
    </row>
    <row r="499" spans="1:42">
      <c r="A499" s="163"/>
      <c r="B499" s="27" t="str">
        <f>物品!B500</f>
        <v>IL4E</v>
      </c>
      <c r="C499" s="27" t="s">
        <v>41</v>
      </c>
      <c r="D499" s="27" t="s">
        <v>81</v>
      </c>
      <c r="E499" s="27"/>
      <c r="F499" s="27"/>
      <c r="G499" s="27"/>
      <c r="H499" s="27" t="str">
        <f>VLOOKUP(LEFT(RIGHT(B499,5),4),物品!B:CU,2,FALSE)</f>
        <v>兑换：|cffff0033创世碎片|r</v>
      </c>
      <c r="I499" s="27" t="str">
        <f>VLOOKUP(B499,物品!B:CV,99,FALSE)</f>
        <v>|cffffcc00需求：|r钻石x20|n|n点击后可将|Cffffc926神|r|Cfff7a049话|r|Cffef786d品|r|Cffe85091质|r的|Cffffc926lv4|r装备提升至|Cffff73ff创|r|Cffff56bf世|r|Cffff397f品|r|Cffff1c3f质|r。</v>
      </c>
      <c r="J499" s="165" t="str">
        <f t="shared" si="186"/>
        <v>兑换：|cffff0033创世碎片|r</v>
      </c>
      <c r="K499" s="165" t="str">
        <f t="shared" si="187"/>
        <v>|cffffcc00需求：|r钻石x20|n|n点击后可将|Cffffc926神|r|Cfff7a049话|r|Cffef786d品|r|Cffe85091质|r的|Cffffc926lv4|r装备提升至|Cffff73ff创|r|Cffff56bf世|r|Cffff397f品|r|Cffff1c3f质|r。</v>
      </c>
      <c r="L499" s="27"/>
      <c r="M499" s="166" t="str">
        <f>VLOOKUP(LEFT(RIGHT(B499,5),4),物品!B:CU,20,FALSE)</f>
        <v>ReplaceableTextures\\CommandButtons\\BTNCS42.blp</v>
      </c>
      <c r="N499" s="185" t="s">
        <v>83</v>
      </c>
      <c r="O499" s="166" t="s">
        <v>98</v>
      </c>
      <c r="P499" s="27">
        <v>3</v>
      </c>
      <c r="Q499" s="27">
        <v>0</v>
      </c>
      <c r="R499" s="185" t="s">
        <v>83</v>
      </c>
      <c r="S499" s="185" t="s">
        <v>83</v>
      </c>
      <c r="T499" s="185" t="s">
        <v>83</v>
      </c>
      <c r="U499" s="185" t="s">
        <v>83</v>
      </c>
      <c r="V499" s="27"/>
      <c r="W499" s="27" t="s">
        <v>88</v>
      </c>
      <c r="X499" s="27">
        <v>0</v>
      </c>
      <c r="Y499" s="185" t="s">
        <v>83</v>
      </c>
      <c r="Z499" s="27">
        <v>0</v>
      </c>
      <c r="AA499" s="27">
        <v>0</v>
      </c>
      <c r="AB499" s="27">
        <v>0</v>
      </c>
      <c r="AC499" s="27">
        <v>1</v>
      </c>
      <c r="AD499" s="27">
        <v>1</v>
      </c>
      <c r="AE499" s="185" t="s">
        <v>83</v>
      </c>
      <c r="AF499" s="185" t="s">
        <v>83</v>
      </c>
      <c r="AG499" s="185" t="s">
        <v>83</v>
      </c>
      <c r="AH499" s="185" t="s">
        <v>83</v>
      </c>
      <c r="AI499" s="27">
        <v>1</v>
      </c>
      <c r="AJ499" s="27"/>
      <c r="AK499" s="27">
        <v>1</v>
      </c>
      <c r="AL499" s="27">
        <v>1</v>
      </c>
      <c r="AM499" s="185" t="s">
        <v>83</v>
      </c>
      <c r="AN499" s="27">
        <v>1</v>
      </c>
      <c r="AO499" s="27">
        <v>1</v>
      </c>
      <c r="AP499" s="27">
        <v>1</v>
      </c>
    </row>
    <row r="500" spans="1:42">
      <c r="A500" s="163"/>
      <c r="B500" s="27" t="str">
        <f>物品!B501</f>
        <v>IL4F</v>
      </c>
      <c r="C500" s="27" t="s">
        <v>41</v>
      </c>
      <c r="D500" s="27" t="s">
        <v>81</v>
      </c>
      <c r="E500" s="27"/>
      <c r="F500" s="27"/>
      <c r="G500" s="27"/>
      <c r="H500" s="27" t="str">
        <f>VLOOKUP(LEFT(RIGHT(B500,5),4),物品!B:CU,2,FALSE)</f>
        <v>兑换：|CffBF00FF稀有宝物箱|r</v>
      </c>
      <c r="I500" s="27" t="str">
        <f>VLOOKUP(B500,物品!B:CV,99,FALSE)</f>
        <v>|cffffcc00需求：|r钻石x20|n|n使用后自选一个|CffBF00FF稀有品质宝物|r</v>
      </c>
      <c r="J500" s="165" t="str">
        <f t="shared" si="186"/>
        <v>兑换：|CffBF00FF稀有宝物箱|r</v>
      </c>
      <c r="K500" s="165" t="str">
        <f t="shared" si="187"/>
        <v>|cffffcc00需求：|r钻石x20|n|n使用后自选一个|CffBF00FF稀有品质宝物|r</v>
      </c>
      <c r="L500" s="27"/>
      <c r="M500" s="166" t="str">
        <f>VLOOKUP(LEFT(RIGHT(B500,5),4),物品!B:CU,20,FALSE)</f>
        <v>ReplaceableTextures\\CommandButtons\\BTNIND1.blp</v>
      </c>
      <c r="N500" s="185" t="s">
        <v>83</v>
      </c>
      <c r="O500" s="166" t="s">
        <v>98</v>
      </c>
      <c r="P500" s="27">
        <v>3</v>
      </c>
      <c r="Q500" s="27">
        <v>0</v>
      </c>
      <c r="R500" s="185" t="s">
        <v>83</v>
      </c>
      <c r="S500" s="185" t="s">
        <v>83</v>
      </c>
      <c r="T500" s="185" t="s">
        <v>83</v>
      </c>
      <c r="U500" s="185" t="s">
        <v>83</v>
      </c>
      <c r="V500" s="27"/>
      <c r="W500" s="27" t="s">
        <v>88</v>
      </c>
      <c r="X500" s="27">
        <v>0</v>
      </c>
      <c r="Y500" s="185" t="s">
        <v>83</v>
      </c>
      <c r="Z500" s="27">
        <v>0</v>
      </c>
      <c r="AA500" s="27">
        <v>0</v>
      </c>
      <c r="AB500" s="27">
        <v>0</v>
      </c>
      <c r="AC500" s="27">
        <v>1</v>
      </c>
      <c r="AD500" s="27">
        <v>1</v>
      </c>
      <c r="AE500" s="185" t="s">
        <v>83</v>
      </c>
      <c r="AF500" s="185" t="s">
        <v>83</v>
      </c>
      <c r="AG500" s="185" t="s">
        <v>83</v>
      </c>
      <c r="AH500" s="185" t="s">
        <v>83</v>
      </c>
      <c r="AI500" s="27">
        <v>1</v>
      </c>
      <c r="AJ500" s="27"/>
      <c r="AK500" s="27">
        <v>1</v>
      </c>
      <c r="AL500" s="27">
        <v>1</v>
      </c>
      <c r="AM500" s="185" t="s">
        <v>83</v>
      </c>
      <c r="AN500" s="27">
        <v>1</v>
      </c>
      <c r="AO500" s="27">
        <v>1</v>
      </c>
      <c r="AP500" s="27">
        <v>1</v>
      </c>
    </row>
    <row r="501" spans="1:42">
      <c r="A501" s="163"/>
      <c r="B501" s="27" t="str">
        <f>物品!B502</f>
        <v>IL4G</v>
      </c>
      <c r="C501" s="27" t="s">
        <v>41</v>
      </c>
      <c r="D501" s="27" t="s">
        <v>81</v>
      </c>
      <c r="E501" s="27"/>
      <c r="F501" s="27"/>
      <c r="G501" s="27"/>
      <c r="H501" s="27" t="str">
        <f>VLOOKUP(LEFT(RIGHT(B501,5),4),物品!B:CU,2,FALSE)</f>
        <v>兑换：|CffFFD24D刻印宝箱|r</v>
      </c>
      <c r="I501" s="27" t="str">
        <f>VLOOKUP(B501,物品!B:CV,99,FALSE)</f>
        <v>|cffffcc00需求：|r钻石x30|n|n使用后自选一个|CffFFD24D宝物刻印|r</v>
      </c>
      <c r="J501" s="165" t="str">
        <f t="shared" si="186"/>
        <v>兑换：|CffFFD24D刻印宝箱|r</v>
      </c>
      <c r="K501" s="165" t="str">
        <f t="shared" si="187"/>
        <v>|cffffcc00需求：|r钻石x30|n|n使用后自选一个|CffFFD24D宝物刻印|r</v>
      </c>
      <c r="L501" s="27"/>
      <c r="M501" s="166" t="str">
        <f>VLOOKUP(LEFT(RIGHT(B501,5),4),物品!B:CU,20,FALSE)</f>
        <v>ReplaceableTextures\\CommandButtons\\BTNIND2.blp</v>
      </c>
      <c r="N501" s="185" t="s">
        <v>83</v>
      </c>
      <c r="O501" s="166" t="s">
        <v>98</v>
      </c>
      <c r="P501" s="27">
        <v>3</v>
      </c>
      <c r="Q501" s="27">
        <v>0</v>
      </c>
      <c r="R501" s="185" t="s">
        <v>83</v>
      </c>
      <c r="S501" s="185" t="s">
        <v>83</v>
      </c>
      <c r="T501" s="185" t="s">
        <v>83</v>
      </c>
      <c r="U501" s="185" t="s">
        <v>83</v>
      </c>
      <c r="V501" s="27"/>
      <c r="W501" s="27" t="s">
        <v>88</v>
      </c>
      <c r="X501" s="27">
        <v>0</v>
      </c>
      <c r="Y501" s="185" t="s">
        <v>83</v>
      </c>
      <c r="Z501" s="27">
        <v>0</v>
      </c>
      <c r="AA501" s="27">
        <v>0</v>
      </c>
      <c r="AB501" s="27">
        <v>0</v>
      </c>
      <c r="AC501" s="27">
        <v>1</v>
      </c>
      <c r="AD501" s="27">
        <v>1</v>
      </c>
      <c r="AE501" s="185" t="s">
        <v>83</v>
      </c>
      <c r="AF501" s="185" t="s">
        <v>83</v>
      </c>
      <c r="AG501" s="185" t="s">
        <v>83</v>
      </c>
      <c r="AH501" s="185" t="s">
        <v>83</v>
      </c>
      <c r="AI501" s="27">
        <v>1</v>
      </c>
      <c r="AJ501" s="27"/>
      <c r="AK501" s="27">
        <v>1</v>
      </c>
      <c r="AL501" s="27">
        <v>1</v>
      </c>
      <c r="AM501" s="185" t="s">
        <v>83</v>
      </c>
      <c r="AN501" s="27">
        <v>1</v>
      </c>
      <c r="AO501" s="27">
        <v>1</v>
      </c>
      <c r="AP501" s="27">
        <v>1</v>
      </c>
    </row>
    <row r="502" spans="1:42" s="160" customFormat="1">
      <c r="E502" s="27"/>
      <c r="H502" s="27"/>
      <c r="J502" s="165"/>
      <c r="AB502" s="27"/>
    </row>
    <row r="503" spans="1:42" s="160" customFormat="1">
      <c r="E503" s="27"/>
      <c r="H503" s="27"/>
      <c r="J503" s="165"/>
      <c r="AB503" s="27"/>
    </row>
    <row r="504" spans="1:42" s="160" customFormat="1">
      <c r="E504" s="27"/>
      <c r="H504" s="27"/>
      <c r="J504" s="165"/>
      <c r="AB504" s="27"/>
    </row>
    <row r="505" spans="1:42" s="160" customFormat="1">
      <c r="E505" s="27"/>
      <c r="H505" s="27"/>
      <c r="J505" s="165"/>
      <c r="AB505" s="27"/>
    </row>
    <row r="506" spans="1:42" s="160" customFormat="1">
      <c r="E506" s="27"/>
      <c r="H506" s="27"/>
      <c r="J506" s="165"/>
      <c r="AB506" s="27"/>
    </row>
    <row r="507" spans="1:42" s="160" customFormat="1">
      <c r="E507" s="27"/>
      <c r="H507" s="27"/>
      <c r="J507" s="165"/>
      <c r="AB507" s="27"/>
    </row>
    <row r="508" spans="1:42" s="160" customFormat="1">
      <c r="E508" s="27"/>
      <c r="H508" s="27"/>
      <c r="J508" s="165"/>
      <c r="AB508" s="27"/>
    </row>
    <row r="509" spans="1:42" s="160" customFormat="1">
      <c r="E509" s="27"/>
      <c r="H509" s="27"/>
      <c r="J509" s="165"/>
      <c r="AB509" s="27"/>
    </row>
    <row r="510" spans="1:42" s="160" customFormat="1">
      <c r="E510" s="27"/>
      <c r="H510" s="27"/>
      <c r="J510" s="165"/>
      <c r="AB510" s="27"/>
    </row>
    <row r="511" spans="1:42" s="160" customFormat="1">
      <c r="E511" s="27"/>
      <c r="H511" s="27"/>
      <c r="J511" s="165"/>
      <c r="AB511" s="27"/>
    </row>
    <row r="512" spans="1:42" s="160" customFormat="1">
      <c r="E512" s="27"/>
      <c r="H512" s="27"/>
      <c r="J512" s="165"/>
      <c r="AB512" s="27"/>
    </row>
    <row r="513" spans="2:42" s="160" customFormat="1">
      <c r="E513" s="27"/>
      <c r="H513" s="27"/>
      <c r="J513" s="165"/>
      <c r="AB513" s="27"/>
    </row>
    <row r="514" spans="2:42" s="160" customFormat="1">
      <c r="E514" s="27"/>
      <c r="H514" s="27"/>
      <c r="J514" s="165"/>
      <c r="AB514" s="27"/>
    </row>
    <row r="515" spans="2:42" s="160" customFormat="1">
      <c r="E515" s="27"/>
      <c r="H515" s="27"/>
      <c r="J515" s="165"/>
      <c r="AB515" s="27"/>
    </row>
    <row r="516" spans="2:42" s="160" customFormat="1">
      <c r="E516" s="27"/>
      <c r="H516" s="27"/>
      <c r="J516" s="165"/>
      <c r="AB516" s="27"/>
    </row>
    <row r="517" spans="2:42" s="160" customFormat="1">
      <c r="E517" s="27"/>
      <c r="H517" s="27"/>
      <c r="J517" s="165"/>
      <c r="AB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O518" s="166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I519" s="160"/>
      <c r="J519" s="165"/>
      <c r="K519" s="27"/>
      <c r="L519" s="27"/>
      <c r="M519" s="160"/>
      <c r="O519" s="166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I520" s="160"/>
      <c r="J520" s="165"/>
      <c r="K520" s="27"/>
      <c r="L520" s="27"/>
      <c r="M520" s="160"/>
      <c r="O520" s="166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I521" s="160"/>
      <c r="J521" s="165"/>
      <c r="K521" s="27"/>
      <c r="L521" s="27"/>
      <c r="M521" s="160"/>
      <c r="O521" s="166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I522" s="160"/>
      <c r="J522" s="160"/>
      <c r="K522" s="27"/>
      <c r="L522" s="27"/>
      <c r="M522" s="160"/>
      <c r="O522" s="166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I523" s="160"/>
      <c r="J523" s="160"/>
      <c r="K523" s="27"/>
      <c r="L523" s="27"/>
      <c r="M523" s="160"/>
      <c r="O523" s="166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I524" s="160"/>
      <c r="J524" s="160"/>
      <c r="K524" s="27"/>
      <c r="L524" s="27"/>
      <c r="M524" s="160"/>
      <c r="O524" s="166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I525" s="160"/>
      <c r="J525" s="159"/>
      <c r="K525" s="27"/>
      <c r="L525" s="27"/>
      <c r="M525" s="160"/>
      <c r="O525" s="166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I526" s="160"/>
      <c r="J526" s="159"/>
      <c r="K526" s="27"/>
      <c r="L526" s="27"/>
      <c r="M526" s="160"/>
      <c r="O526" s="166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 s="171"/>
      <c r="O527" s="166"/>
      <c r="P527" s="27"/>
      <c r="Q527" s="27"/>
      <c r="W527" s="159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 s="171"/>
      <c r="O528" s="166"/>
      <c r="P528" s="27"/>
      <c r="Q528" s="27"/>
      <c r="W528" s="159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 s="171"/>
      <c r="O529" s="166"/>
      <c r="P529" s="27"/>
      <c r="Q529" s="27"/>
      <c r="W529" s="159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M530" s="171"/>
      <c r="O530" s="166"/>
      <c r="P530" s="27"/>
      <c r="Q530" s="27"/>
      <c r="W530" s="159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M531" s="172"/>
      <c r="O531" s="166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M532" s="172"/>
      <c r="O532" s="166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M533" s="172"/>
      <c r="O533" s="16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 s="172"/>
      <c r="O534" s="166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M535" s="172"/>
      <c r="O535" s="166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L536" s="27"/>
      <c r="M536" s="172"/>
      <c r="O536" s="166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L537" s="27"/>
      <c r="M537" s="172"/>
      <c r="O537" s="166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L538" s="27"/>
      <c r="M538" s="172"/>
      <c r="O538" s="166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0"/>
      <c r="C539" s="27"/>
      <c r="D539" s="27"/>
      <c r="E539" s="27"/>
      <c r="H539" s="27"/>
      <c r="J539" s="165"/>
      <c r="K539" s="27"/>
      <c r="L539" s="27"/>
      <c r="M539" s="172"/>
      <c r="O539" s="166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5"/>
      <c r="K540" s="27"/>
      <c r="L540" s="27"/>
      <c r="M540" s="172"/>
      <c r="O540" s="166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5"/>
      <c r="K541" s="27"/>
      <c r="L541" s="27"/>
      <c r="M541" s="172"/>
      <c r="O541" s="166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I542" s="160"/>
      <c r="J542" s="165"/>
      <c r="K542" s="27"/>
      <c r="L542" s="27"/>
      <c r="M542" s="171"/>
      <c r="O542" s="166"/>
      <c r="P542" s="27"/>
      <c r="Q542" s="27"/>
      <c r="W542" s="159"/>
      <c r="X542" s="27"/>
      <c r="Z542" s="27"/>
      <c r="AA542" s="27"/>
      <c r="AC542" s="27"/>
      <c r="AD542" s="27"/>
      <c r="AJ542" s="27"/>
      <c r="AK542" s="27"/>
    </row>
    <row r="543" spans="2:42">
      <c r="B543" s="159"/>
      <c r="C543" s="27"/>
      <c r="D543" s="27"/>
      <c r="E543" s="27"/>
      <c r="H543" s="27"/>
      <c r="J543" s="165"/>
      <c r="K543" s="27"/>
      <c r="L543" s="27"/>
      <c r="M543" s="171"/>
      <c r="O543" s="166"/>
      <c r="P543" s="27"/>
      <c r="Q543" s="27"/>
      <c r="W543" s="159"/>
      <c r="X543" s="27"/>
      <c r="Z543" s="27"/>
      <c r="AA543" s="27"/>
      <c r="AC543" s="27"/>
      <c r="AD543" s="27"/>
      <c r="AJ543" s="27"/>
      <c r="AK543" s="27"/>
    </row>
    <row r="544" spans="2:42">
      <c r="B544" s="159"/>
      <c r="C544" s="27"/>
      <c r="D544" s="27"/>
      <c r="E544" s="27"/>
      <c r="H544" s="27"/>
      <c r="J544" s="165"/>
      <c r="K544" s="27"/>
      <c r="L544" s="27"/>
      <c r="M544" s="171"/>
      <c r="O544" s="166"/>
      <c r="P544" s="27"/>
      <c r="Q544" s="27"/>
      <c r="W544" s="159"/>
      <c r="X544" s="27"/>
      <c r="Z544" s="27"/>
      <c r="AA544" s="27"/>
      <c r="AC544" s="27"/>
      <c r="AD544" s="27"/>
      <c r="AJ544" s="27"/>
      <c r="AK544" s="27"/>
    </row>
    <row r="545" spans="2:42">
      <c r="B545" s="159"/>
      <c r="C545" s="27"/>
      <c r="D545" s="27"/>
      <c r="E545" s="27"/>
      <c r="H545" s="27"/>
      <c r="J545" s="165"/>
      <c r="K545" s="27"/>
      <c r="L545" s="27"/>
      <c r="M545" s="171"/>
      <c r="O545" s="166"/>
      <c r="P545" s="27"/>
      <c r="Q545" s="27"/>
      <c r="W545" s="159"/>
      <c r="X545" s="27"/>
      <c r="Z545" s="27"/>
      <c r="AA545" s="27"/>
      <c r="AC545" s="27"/>
      <c r="AD545" s="27"/>
      <c r="AJ545" s="27"/>
      <c r="AK545" s="27"/>
    </row>
    <row r="546" spans="2:42">
      <c r="B546" s="159"/>
      <c r="C546" s="27"/>
      <c r="D546" s="27"/>
      <c r="E546" s="27"/>
      <c r="H546" s="27"/>
      <c r="J546" s="165"/>
      <c r="K546" s="27"/>
      <c r="L546" s="27"/>
      <c r="P546" s="27"/>
      <c r="Q546" s="27"/>
      <c r="W546" s="159"/>
      <c r="X546" s="27"/>
      <c r="Z546" s="27"/>
      <c r="AA546" s="27"/>
      <c r="AC546" s="27"/>
      <c r="AD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L547" s="27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L556" s="27"/>
      <c r="O556" s="166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59"/>
      <c r="C557" s="27"/>
      <c r="D557" s="27"/>
      <c r="E557" s="27"/>
      <c r="H557" s="27"/>
      <c r="J557" s="165"/>
      <c r="K557" s="27"/>
      <c r="L557" s="27"/>
      <c r="O557" s="166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59"/>
      <c r="C558" s="27"/>
      <c r="D558" s="27"/>
      <c r="E558" s="27"/>
      <c r="H558" s="27"/>
      <c r="J558" s="165"/>
      <c r="K558" s="27"/>
      <c r="L558" s="27"/>
      <c r="O558" s="166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59"/>
      <c r="C559" s="27"/>
      <c r="D559" s="27"/>
      <c r="E559" s="27"/>
      <c r="H559" s="27"/>
      <c r="J559" s="165"/>
      <c r="K559" s="27"/>
      <c r="L559" s="27"/>
      <c r="M559"/>
      <c r="O559" s="166"/>
      <c r="P559" s="27"/>
      <c r="Q559" s="27"/>
      <c r="W559" s="27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159"/>
      <c r="C560" s="27"/>
      <c r="D560" s="27"/>
      <c r="E560" s="27"/>
      <c r="H560" s="27"/>
      <c r="J560" s="165"/>
      <c r="K560" s="27"/>
      <c r="L560" s="27"/>
      <c r="M560"/>
      <c r="O560" s="166"/>
      <c r="P560" s="27"/>
      <c r="Q560" s="27"/>
      <c r="W560" s="27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59"/>
      <c r="C561" s="27"/>
      <c r="D561" s="27"/>
      <c r="E561" s="27"/>
      <c r="H561" s="27"/>
      <c r="J561" s="165"/>
      <c r="K561" s="27"/>
      <c r="L561" s="27"/>
      <c r="M561"/>
      <c r="O561" s="166"/>
      <c r="P561" s="27"/>
      <c r="Q561" s="27"/>
      <c r="W561" s="27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59"/>
      <c r="C562" s="27"/>
      <c r="D562" s="27"/>
      <c r="E562" s="27"/>
      <c r="H562" s="27"/>
      <c r="J562" s="165"/>
      <c r="K562" s="27"/>
      <c r="L562" s="27"/>
      <c r="M562"/>
      <c r="O562" s="166"/>
      <c r="P562" s="27"/>
      <c r="Q562" s="27"/>
      <c r="W562" s="27"/>
      <c r="X562" s="27"/>
      <c r="Z562" s="27"/>
      <c r="AA562" s="27"/>
      <c r="AB562" s="27"/>
      <c r="AC562" s="27"/>
      <c r="AD562" s="27"/>
      <c r="AI562" s="27"/>
      <c r="AJ562" s="27"/>
      <c r="AK562" s="27"/>
      <c r="AO562" s="27"/>
      <c r="AP562" s="27"/>
    </row>
    <row r="563" spans="2:42">
      <c r="B563" s="159"/>
      <c r="C563" s="27"/>
      <c r="D563" s="27"/>
      <c r="E563" s="27"/>
      <c r="H563" s="27"/>
      <c r="J563" s="165"/>
      <c r="K563" s="27"/>
      <c r="L563" s="27"/>
      <c r="M563"/>
      <c r="O563" s="166"/>
      <c r="P563" s="27"/>
      <c r="Q563" s="27"/>
      <c r="W563" s="27"/>
      <c r="X563" s="27"/>
      <c r="Z563" s="27"/>
      <c r="AA563" s="27"/>
      <c r="AB563" s="27"/>
      <c r="AC563" s="27"/>
      <c r="AD563" s="27"/>
      <c r="AI563" s="27"/>
      <c r="AJ563" s="27"/>
      <c r="AK563" s="27"/>
      <c r="AO563" s="27"/>
      <c r="AP563" s="27"/>
    </row>
    <row r="564" spans="2:42">
      <c r="B564" s="159"/>
      <c r="C564" s="27"/>
      <c r="D564" s="27"/>
      <c r="E564" s="27"/>
      <c r="H564" s="27"/>
      <c r="J564" s="165"/>
      <c r="K564" s="27"/>
      <c r="L564" s="27"/>
      <c r="M564"/>
      <c r="O564" s="166"/>
      <c r="P564" s="27"/>
      <c r="Q564" s="27"/>
      <c r="W564" s="27"/>
      <c r="X564" s="27"/>
      <c r="Z564" s="27"/>
      <c r="AA564" s="27"/>
      <c r="AB564" s="27"/>
      <c r="AC564" s="27"/>
      <c r="AD564" s="27"/>
      <c r="AI564" s="27"/>
      <c r="AJ564" s="27"/>
      <c r="AK564" s="27"/>
      <c r="AO564" s="27"/>
      <c r="AP564" s="27"/>
    </row>
    <row r="565" spans="2:42">
      <c r="B565" s="159"/>
      <c r="C565" s="27"/>
      <c r="D565" s="27"/>
      <c r="E565" s="27"/>
      <c r="H565" s="27"/>
      <c r="J565" s="165"/>
      <c r="K565" s="27"/>
      <c r="L565" s="27"/>
      <c r="M565"/>
      <c r="O565" s="166"/>
      <c r="P565" s="27"/>
      <c r="Q565" s="27"/>
      <c r="W565" s="27"/>
      <c r="X565" s="27"/>
      <c r="Z565" s="27"/>
      <c r="AA565" s="27"/>
      <c r="AB565" s="27"/>
      <c r="AC565" s="27"/>
      <c r="AD565" s="27"/>
      <c r="AI565" s="27"/>
      <c r="AJ565" s="27"/>
      <c r="AK565" s="27"/>
      <c r="AO565" s="27"/>
      <c r="AP565" s="27"/>
    </row>
    <row r="566" spans="2:42">
      <c r="B566" s="159"/>
      <c r="C566" s="27"/>
      <c r="D566" s="27"/>
      <c r="E566" s="27"/>
      <c r="H566" s="27"/>
      <c r="J566" s="165"/>
      <c r="K566" s="27"/>
      <c r="L566" s="27"/>
      <c r="M566"/>
      <c r="O566" s="166"/>
      <c r="P566" s="27"/>
      <c r="Q566" s="27"/>
      <c r="W566" s="27"/>
      <c r="X566" s="27"/>
      <c r="Z566" s="27"/>
      <c r="AA566" s="27"/>
      <c r="AB566" s="27"/>
      <c r="AC566" s="27"/>
      <c r="AD566" s="27"/>
      <c r="AI566" s="27"/>
      <c r="AJ566" s="27"/>
      <c r="AK566" s="27"/>
      <c r="AO566" s="27"/>
      <c r="AP566" s="27"/>
    </row>
    <row r="567" spans="2:42">
      <c r="B567" s="159"/>
      <c r="C567" s="27"/>
      <c r="D567" s="27"/>
      <c r="E567" s="27"/>
      <c r="H567" s="27"/>
      <c r="J567" s="165"/>
      <c r="K567" s="27"/>
      <c r="L567" s="27"/>
      <c r="M567"/>
      <c r="O567" s="166"/>
      <c r="P567" s="27"/>
      <c r="Q567" s="27"/>
      <c r="W567" s="27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59"/>
      <c r="C568" s="27"/>
      <c r="D568" s="27"/>
      <c r="E568" s="27"/>
      <c r="H568" s="27"/>
      <c r="J568" s="165"/>
      <c r="K568" s="27"/>
      <c r="L568" s="27"/>
      <c r="M568"/>
      <c r="O568" s="166"/>
      <c r="P568" s="27"/>
      <c r="Q568" s="27"/>
      <c r="W568" s="27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L569" s="27"/>
      <c r="M569"/>
      <c r="O569" s="166"/>
      <c r="P569" s="27"/>
      <c r="Q569" s="27"/>
      <c r="W569" s="27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L570" s="27"/>
      <c r="M570"/>
      <c r="O570" s="166"/>
      <c r="P570" s="27"/>
      <c r="Q570" s="27"/>
      <c r="W570" s="27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L571" s="27"/>
      <c r="M571"/>
      <c r="O571" s="166"/>
      <c r="P571" s="27"/>
      <c r="Q571" s="27"/>
      <c r="W571" s="27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L572" s="27"/>
      <c r="M572"/>
      <c r="O572" s="166"/>
      <c r="P572" s="27"/>
      <c r="Q572" s="27"/>
      <c r="W572" s="27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L573" s="27"/>
      <c r="M573"/>
      <c r="O573" s="166"/>
      <c r="P573" s="27"/>
      <c r="Q573" s="27"/>
      <c r="W573" s="27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L574" s="27"/>
      <c r="M574"/>
      <c r="O574" s="166"/>
      <c r="P574" s="27"/>
      <c r="Q574" s="27"/>
      <c r="W574" s="27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L575" s="27"/>
      <c r="M575"/>
      <c r="O575" s="166"/>
      <c r="P575" s="27"/>
      <c r="Q575" s="27"/>
      <c r="W575" s="27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M576"/>
      <c r="O576" s="166"/>
      <c r="P576" s="27"/>
      <c r="Q576" s="27"/>
      <c r="W576" s="27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M577"/>
      <c r="O577" s="166"/>
      <c r="P577" s="27"/>
      <c r="Q577" s="27"/>
      <c r="W577" s="27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M578"/>
      <c r="O578" s="166"/>
      <c r="P578" s="27"/>
      <c r="Q578" s="27"/>
      <c r="W578" s="27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M579"/>
      <c r="O579" s="166"/>
      <c r="P579" s="27"/>
      <c r="Q579" s="27"/>
      <c r="W579" s="27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M580"/>
      <c r="O580" s="166"/>
      <c r="P580" s="27"/>
      <c r="Q580" s="27"/>
      <c r="W580" s="27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M581"/>
      <c r="O581" s="166"/>
      <c r="P581" s="27"/>
      <c r="Q581" s="27"/>
      <c r="W581" s="27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L582" s="27"/>
      <c r="M582"/>
      <c r="O582" s="166"/>
      <c r="P582" s="27"/>
      <c r="Q582" s="27"/>
      <c r="W582" s="27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M583" s="173"/>
      <c r="P583" s="27"/>
      <c r="Q583" s="27"/>
      <c r="W583" s="27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M584" s="173"/>
      <c r="P584" s="27"/>
      <c r="Q584" s="27"/>
      <c r="W584" s="27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M585" s="173"/>
      <c r="P585" s="27"/>
      <c r="Q585" s="27"/>
      <c r="W585" s="27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J586" s="165"/>
      <c r="K586" s="27"/>
      <c r="M586" s="173"/>
      <c r="P586" s="27"/>
      <c r="Q586" s="27"/>
      <c r="W586" s="27"/>
      <c r="X586" s="27"/>
      <c r="Z586" s="27"/>
      <c r="AA586" s="27"/>
      <c r="AB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J587" s="165"/>
      <c r="K587" s="27"/>
      <c r="M587" s="173"/>
      <c r="P587" s="27"/>
      <c r="Q587" s="27"/>
      <c r="W587" s="159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J588" s="165"/>
      <c r="K588" s="27"/>
      <c r="M588" s="173"/>
      <c r="P588" s="27"/>
      <c r="Q588" s="27"/>
      <c r="W588" s="159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J589" s="165"/>
      <c r="K589" s="27"/>
      <c r="M589" s="173"/>
      <c r="P589" s="27"/>
      <c r="Q589" s="27"/>
      <c r="W589" s="159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J590" s="165"/>
      <c r="K590" s="27"/>
      <c r="M590" s="173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J591" s="165"/>
      <c r="K591" s="27"/>
      <c r="M591" s="173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J592" s="165"/>
      <c r="K592" s="27"/>
      <c r="M592" s="173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J593" s="165"/>
      <c r="K593" s="27"/>
      <c r="M593" s="173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J594" s="165"/>
      <c r="K594" s="27"/>
      <c r="M594" s="173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J595" s="165"/>
      <c r="K595" s="27"/>
      <c r="M595" s="173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J596" s="165"/>
      <c r="K596" s="27"/>
      <c r="M596" s="173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M597" s="173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M598" s="173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M599" s="173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M600" s="173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J601" s="165"/>
      <c r="K601" s="27"/>
      <c r="M601" s="173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J602" s="165"/>
      <c r="K602" s="27"/>
      <c r="M602" s="173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60"/>
      <c r="C603" s="27"/>
      <c r="D603" s="27"/>
      <c r="E603" s="27"/>
      <c r="H603" s="27"/>
      <c r="I603" s="160"/>
      <c r="J603" s="165"/>
      <c r="K603" s="27"/>
      <c r="L603" s="27"/>
      <c r="M603" s="173"/>
      <c r="O603" s="166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60"/>
      <c r="C604" s="27"/>
      <c r="D604" s="27"/>
      <c r="E604" s="27"/>
      <c r="H604" s="27"/>
      <c r="I604" s="160"/>
      <c r="J604" s="165"/>
      <c r="K604" s="27"/>
      <c r="L604" s="27"/>
      <c r="M604" s="173"/>
      <c r="O604" s="166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60"/>
      <c r="C605" s="27"/>
      <c r="D605" s="27"/>
      <c r="E605" s="27"/>
      <c r="H605" s="27"/>
      <c r="I605" s="160"/>
      <c r="J605" s="165"/>
      <c r="K605" s="27"/>
      <c r="L605" s="27"/>
      <c r="M605" s="173"/>
      <c r="O605" s="166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60"/>
      <c r="C606" s="27"/>
      <c r="D606" s="27"/>
      <c r="E606" s="27"/>
      <c r="H606" s="27"/>
      <c r="I606" s="160"/>
      <c r="J606" s="165"/>
      <c r="K606" s="27"/>
      <c r="L606" s="27"/>
      <c r="M606" s="173"/>
      <c r="O606" s="166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60"/>
      <c r="C607" s="27"/>
      <c r="D607" s="27"/>
      <c r="E607" s="27"/>
      <c r="H607" s="27"/>
      <c r="I607" s="160"/>
      <c r="J607" s="165"/>
      <c r="K607" s="27"/>
      <c r="L607" s="27"/>
      <c r="M607" s="173"/>
      <c r="O607" s="166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60"/>
      <c r="C608" s="27"/>
      <c r="D608" s="27"/>
      <c r="E608" s="27"/>
      <c r="H608" s="27"/>
      <c r="I608" s="160"/>
      <c r="J608" s="165"/>
      <c r="K608" s="27"/>
      <c r="L608" s="27"/>
      <c r="M608" s="173"/>
      <c r="O608" s="166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60"/>
      <c r="C609" s="27"/>
      <c r="D609" s="27"/>
      <c r="E609" s="27"/>
      <c r="H609" s="27"/>
      <c r="I609" s="160"/>
      <c r="J609" s="165"/>
      <c r="K609" s="27"/>
      <c r="L609" s="27"/>
      <c r="M609" s="173"/>
      <c r="O609" s="166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60"/>
      <c r="C610" s="27"/>
      <c r="D610" s="27"/>
      <c r="E610" s="27"/>
      <c r="H610" s="27"/>
      <c r="I610" s="160"/>
      <c r="J610" s="165"/>
      <c r="K610" s="27"/>
      <c r="L610" s="27"/>
      <c r="M610" s="173"/>
      <c r="O610" s="166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60"/>
      <c r="C611" s="27"/>
      <c r="D611" s="27"/>
      <c r="E611" s="27"/>
      <c r="H611" s="27"/>
      <c r="I611" s="160"/>
      <c r="J611" s="165"/>
      <c r="K611" s="27"/>
      <c r="L611" s="27"/>
      <c r="M611" s="173"/>
      <c r="O611" s="166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>
      <c r="B612" s="160"/>
      <c r="C612" s="27"/>
      <c r="D612" s="27"/>
      <c r="E612" s="27"/>
      <c r="H612" s="27"/>
      <c r="I612" s="160"/>
      <c r="J612" s="165"/>
      <c r="K612" s="27"/>
      <c r="L612" s="27"/>
      <c r="M612" s="173"/>
      <c r="O612" s="166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160"/>
      <c r="C613" s="27"/>
      <c r="D613" s="27"/>
      <c r="E613" s="27"/>
      <c r="H613" s="27"/>
      <c r="I613" s="160"/>
      <c r="J613" s="165"/>
      <c r="K613" s="27"/>
      <c r="L613" s="27"/>
      <c r="M613" s="173"/>
      <c r="O613" s="166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160"/>
      <c r="C614" s="27"/>
      <c r="D614" s="27"/>
      <c r="E614" s="27"/>
      <c r="H614" s="27"/>
      <c r="I614" s="160"/>
      <c r="J614" s="165"/>
      <c r="K614" s="27"/>
      <c r="L614" s="27"/>
      <c r="M614" s="173"/>
      <c r="O614" s="166"/>
      <c r="P614" s="27"/>
      <c r="Q614" s="27"/>
      <c r="W614" s="27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60"/>
      <c r="C615" s="27"/>
      <c r="D615" s="27"/>
      <c r="E615" s="27"/>
      <c r="H615" s="27"/>
      <c r="I615" s="160"/>
      <c r="J615" s="165"/>
      <c r="K615" s="27"/>
      <c r="L615" s="27"/>
      <c r="M615" s="173"/>
      <c r="O615" s="166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60"/>
      <c r="C616" s="27"/>
      <c r="D616" s="27"/>
      <c r="E616" s="27"/>
      <c r="H616" s="27"/>
      <c r="I616" s="160"/>
      <c r="J616" s="165"/>
      <c r="K616" s="27"/>
      <c r="L616" s="27"/>
      <c r="M616" s="173"/>
      <c r="O616" s="166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60"/>
      <c r="C617" s="27"/>
      <c r="D617" s="27"/>
      <c r="E617" s="27"/>
      <c r="H617" s="27"/>
      <c r="I617" s="160"/>
      <c r="J617" s="165"/>
      <c r="K617" s="27"/>
      <c r="L617" s="27"/>
      <c r="M617" s="173"/>
      <c r="O617" s="166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60"/>
      <c r="C618" s="27"/>
      <c r="D618" s="27"/>
      <c r="E618" s="27"/>
      <c r="H618" s="27"/>
      <c r="I618" s="160"/>
      <c r="J618" s="165"/>
      <c r="K618" s="27"/>
      <c r="L618" s="27"/>
      <c r="M618" s="173"/>
      <c r="O618" s="166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60"/>
      <c r="C619" s="27"/>
      <c r="D619" s="27"/>
      <c r="E619" s="27"/>
      <c r="H619" s="27"/>
      <c r="I619" s="160"/>
      <c r="J619" s="165"/>
      <c r="K619" s="27"/>
      <c r="L619" s="27"/>
      <c r="M619" s="173"/>
      <c r="O619" s="166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60"/>
      <c r="C620" s="27"/>
      <c r="D620" s="27"/>
      <c r="E620" s="27"/>
      <c r="H620" s="27"/>
      <c r="I620" s="160"/>
      <c r="J620" s="165"/>
      <c r="K620" s="27"/>
      <c r="L620" s="27"/>
      <c r="M620" s="173"/>
      <c r="O620" s="166"/>
      <c r="P620" s="27"/>
      <c r="Q620" s="27"/>
      <c r="W620" s="27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60"/>
      <c r="C621" s="27"/>
      <c r="D621" s="27"/>
      <c r="E621" s="27"/>
      <c r="H621" s="27"/>
      <c r="I621" s="160"/>
      <c r="J621" s="165"/>
      <c r="K621" s="27"/>
      <c r="L621" s="27"/>
      <c r="M621" s="173"/>
      <c r="O621" s="166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J622" s="165"/>
      <c r="K622" s="27"/>
      <c r="L622" s="27"/>
      <c r="O622" s="166"/>
      <c r="P622" s="27"/>
      <c r="Q622" s="27"/>
      <c r="W622" s="159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59"/>
      <c r="C623" s="27"/>
      <c r="D623" s="27"/>
      <c r="E623" s="27"/>
      <c r="H623" s="27"/>
      <c r="J623" s="165"/>
      <c r="K623" s="27"/>
      <c r="L623" s="27"/>
      <c r="O623" s="166"/>
      <c r="P623" s="27"/>
      <c r="Q623" s="27"/>
      <c r="W623" s="159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59"/>
      <c r="C624" s="27"/>
      <c r="D624" s="27"/>
      <c r="E624" s="27"/>
      <c r="H624" s="27"/>
      <c r="J624" s="165"/>
      <c r="K624" s="27"/>
      <c r="L624" s="27"/>
      <c r="O624" s="166"/>
      <c r="P624" s="27"/>
      <c r="Q624" s="27"/>
      <c r="W624" s="159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59"/>
      <c r="C625" s="27"/>
      <c r="D625" s="27"/>
      <c r="E625" s="27"/>
      <c r="H625" s="27"/>
      <c r="J625" s="165"/>
      <c r="K625" s="27"/>
      <c r="L625" s="27"/>
      <c r="O625" s="166"/>
      <c r="P625" s="27"/>
      <c r="Q625" s="27"/>
      <c r="W625" s="159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59"/>
      <c r="C626" s="27"/>
      <c r="D626" s="27"/>
      <c r="E626" s="27"/>
      <c r="H626" s="27"/>
      <c r="J626" s="165"/>
      <c r="K626" s="27"/>
      <c r="L626" s="27"/>
      <c r="O626" s="166"/>
      <c r="P626" s="27"/>
      <c r="Q626" s="27"/>
      <c r="W626" s="159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J627" s="165"/>
      <c r="K627" s="27"/>
      <c r="L627" s="27"/>
      <c r="O627" s="166"/>
      <c r="P627" s="27"/>
      <c r="Q627" s="27"/>
      <c r="W627" s="159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59"/>
      <c r="C628" s="27"/>
      <c r="D628" s="27"/>
      <c r="E628" s="27"/>
      <c r="H628" s="27"/>
      <c r="J628" s="165"/>
      <c r="K628" s="27"/>
      <c r="L628" s="27"/>
      <c r="O628" s="166"/>
      <c r="P628" s="27"/>
      <c r="Q628" s="27"/>
      <c r="W628" s="159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59"/>
      <c r="C629" s="27"/>
      <c r="D629" s="27"/>
      <c r="E629" s="27"/>
      <c r="H629" s="27"/>
      <c r="J629" s="165"/>
      <c r="K629" s="27"/>
      <c r="L629" s="27"/>
      <c r="O629" s="166"/>
      <c r="P629" s="27"/>
      <c r="Q629" s="27"/>
      <c r="W629" s="159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59"/>
      <c r="C630" s="27"/>
      <c r="D630" s="27"/>
      <c r="E630" s="27"/>
      <c r="H630" s="27"/>
      <c r="J630" s="165"/>
      <c r="K630" s="27"/>
      <c r="L630" s="27"/>
      <c r="O630" s="166"/>
      <c r="P630" s="27"/>
      <c r="Q630" s="27"/>
      <c r="W630" s="159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59"/>
      <c r="C631" s="27"/>
      <c r="D631" s="27"/>
      <c r="E631" s="27"/>
      <c r="H631" s="27"/>
      <c r="J631" s="165"/>
      <c r="K631" s="27"/>
      <c r="L631" s="27"/>
      <c r="O631" s="166"/>
      <c r="P631" s="27"/>
      <c r="Q631" s="27"/>
      <c r="W631" s="159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59"/>
      <c r="C632" s="27"/>
      <c r="D632" s="27"/>
      <c r="E632" s="27"/>
      <c r="H632" s="27"/>
      <c r="J632" s="165"/>
      <c r="K632" s="27"/>
      <c r="L632" s="27"/>
      <c r="O632" s="166"/>
      <c r="P632" s="27"/>
      <c r="Q632" s="27"/>
      <c r="W632" s="159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59"/>
      <c r="C633" s="27"/>
      <c r="D633" s="27"/>
      <c r="E633" s="27"/>
      <c r="H633" s="27"/>
      <c r="I633" s="27"/>
      <c r="J633" s="165"/>
      <c r="K633" s="27"/>
      <c r="L633" s="27"/>
      <c r="N633" s="159"/>
      <c r="O633" s="166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159"/>
      <c r="C634" s="27"/>
      <c r="D634" s="27"/>
      <c r="E634" s="27"/>
      <c r="H634" s="27"/>
      <c r="I634" s="27"/>
      <c r="J634" s="165"/>
      <c r="K634" s="27"/>
      <c r="L634" s="27"/>
      <c r="N634" s="159"/>
      <c r="O634" s="166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159"/>
      <c r="C635" s="27"/>
      <c r="D635" s="27"/>
      <c r="E635" s="27"/>
      <c r="H635" s="27"/>
      <c r="I635" s="27"/>
      <c r="J635" s="165"/>
      <c r="K635" s="27"/>
      <c r="L635" s="27"/>
      <c r="N635" s="159"/>
      <c r="O635" s="166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159"/>
      <c r="C636" s="27"/>
      <c r="D636" s="27"/>
      <c r="E636" s="27"/>
      <c r="H636" s="27"/>
      <c r="I636" s="27"/>
      <c r="J636" s="165"/>
      <c r="K636" s="27"/>
      <c r="L636" s="27"/>
      <c r="N636" s="159"/>
      <c r="O636" s="166"/>
      <c r="P636" s="27"/>
      <c r="Q636" s="27"/>
      <c r="W636" s="27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 s="161" customFormat="1">
      <c r="B637" s="174"/>
      <c r="C637" s="175"/>
      <c r="D637" s="175"/>
      <c r="E637" s="27"/>
      <c r="H637" s="27"/>
      <c r="I637" s="175"/>
      <c r="J637" s="176"/>
      <c r="K637" s="175"/>
      <c r="L637" s="175"/>
      <c r="M637" s="171"/>
      <c r="P637" s="175"/>
      <c r="Q637" s="175"/>
      <c r="W637" s="175"/>
      <c r="X637" s="175"/>
      <c r="Z637" s="175"/>
      <c r="AA637" s="27"/>
      <c r="AB637" s="174"/>
      <c r="AC637" s="175"/>
      <c r="AD637" s="175"/>
      <c r="AI637" s="175"/>
      <c r="AJ637" s="175"/>
      <c r="AK637" s="175"/>
      <c r="AN637" s="174"/>
      <c r="AO637" s="175"/>
      <c r="AP637" s="175"/>
    </row>
    <row r="638" spans="2:42" s="161" customFormat="1">
      <c r="B638" s="174"/>
      <c r="C638" s="175"/>
      <c r="D638" s="175"/>
      <c r="E638" s="27"/>
      <c r="H638" s="27"/>
      <c r="I638" s="175"/>
      <c r="J638" s="176"/>
      <c r="K638" s="175"/>
      <c r="L638" s="175"/>
      <c r="M638" s="171"/>
      <c r="P638" s="175"/>
      <c r="Q638" s="175"/>
      <c r="W638" s="175"/>
      <c r="X638" s="175"/>
      <c r="Z638" s="175"/>
      <c r="AA638" s="27"/>
      <c r="AB638" s="174"/>
      <c r="AC638" s="175"/>
      <c r="AD638" s="175"/>
      <c r="AI638" s="175"/>
      <c r="AJ638" s="175"/>
      <c r="AK638" s="175"/>
      <c r="AN638" s="174"/>
      <c r="AO638" s="175"/>
      <c r="AP638" s="175"/>
    </row>
    <row r="639" spans="2:42">
      <c r="B639" s="159"/>
      <c r="C639" s="27"/>
      <c r="D639" s="27"/>
      <c r="E639" s="27"/>
      <c r="H639" s="27"/>
      <c r="I639" s="27"/>
      <c r="J639" s="165"/>
      <c r="K639" s="27"/>
      <c r="L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I640" s="27"/>
      <c r="J640" s="165"/>
      <c r="K640" s="27"/>
      <c r="L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159"/>
      <c r="C641" s="27"/>
      <c r="D641" s="27"/>
      <c r="E641" s="27"/>
      <c r="H641" s="27"/>
      <c r="I641" s="27"/>
      <c r="J641" s="165"/>
      <c r="K641" s="27"/>
      <c r="L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159"/>
      <c r="C642" s="27"/>
      <c r="D642" s="27"/>
      <c r="E642" s="27"/>
      <c r="H642" s="27"/>
      <c r="I642" s="27"/>
      <c r="J642" s="165"/>
      <c r="K642" s="27"/>
      <c r="L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159"/>
      <c r="C643" s="27"/>
      <c r="D643" s="27"/>
      <c r="E643" s="27"/>
      <c r="H643" s="27"/>
      <c r="I643" s="27"/>
      <c r="J643" s="165"/>
      <c r="K643" s="27"/>
      <c r="L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159"/>
      <c r="C644" s="27"/>
      <c r="D644" s="27"/>
      <c r="E644" s="27"/>
      <c r="H644" s="27"/>
      <c r="I644" s="27"/>
      <c r="J644" s="165"/>
      <c r="K644" s="27"/>
      <c r="L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159"/>
      <c r="C645" s="27"/>
      <c r="D645" s="27"/>
      <c r="E645" s="27"/>
      <c r="H645" s="27"/>
      <c r="I645" s="27"/>
      <c r="J645" s="165"/>
      <c r="K645" s="27"/>
      <c r="L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159"/>
      <c r="C646" s="27"/>
      <c r="D646" s="27"/>
      <c r="E646" s="27"/>
      <c r="H646" s="27"/>
      <c r="I646" s="27"/>
      <c r="J646" s="165"/>
      <c r="K646" s="27"/>
      <c r="L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159"/>
      <c r="C647" s="27"/>
      <c r="D647" s="27"/>
      <c r="E647" s="27"/>
      <c r="H647" s="27"/>
      <c r="I647" s="27"/>
      <c r="J647" s="165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159"/>
      <c r="C648" s="27"/>
      <c r="D648" s="27"/>
      <c r="E648" s="27"/>
      <c r="H648" s="27"/>
      <c r="I648" s="27"/>
      <c r="J648" s="165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159"/>
      <c r="C649" s="27"/>
      <c r="D649" s="27"/>
      <c r="E649" s="27"/>
      <c r="H649" s="27"/>
      <c r="I649" s="27"/>
      <c r="J649" s="165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159"/>
      <c r="C650" s="27"/>
      <c r="D650" s="27"/>
      <c r="E650" s="27"/>
      <c r="H650" s="27"/>
      <c r="I650" s="27"/>
      <c r="J650" s="165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159"/>
      <c r="C651" s="27"/>
      <c r="D651" s="27"/>
      <c r="E651" s="27"/>
      <c r="H651" s="27"/>
      <c r="I651" s="27"/>
      <c r="J651" s="165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159"/>
      <c r="C652" s="27"/>
      <c r="D652" s="27"/>
      <c r="E652" s="27"/>
      <c r="H652" s="27"/>
      <c r="I652" s="27"/>
      <c r="J652" s="165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159"/>
      <c r="C653" s="27"/>
      <c r="D653" s="27"/>
      <c r="E653" s="27"/>
      <c r="H653" s="27"/>
      <c r="I653" s="27"/>
      <c r="J653" s="165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159"/>
      <c r="C654" s="27"/>
      <c r="D654" s="27"/>
      <c r="E654" s="27"/>
      <c r="H654" s="27"/>
      <c r="I654" s="27"/>
      <c r="J654" s="165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159"/>
      <c r="C655" s="27"/>
      <c r="D655" s="27"/>
      <c r="E655" s="27"/>
      <c r="H655" s="27"/>
      <c r="I655" s="27"/>
      <c r="J655" s="165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159"/>
      <c r="C656" s="27"/>
      <c r="D656" s="27"/>
      <c r="E656" s="27"/>
      <c r="H656" s="27"/>
      <c r="I656" s="27"/>
      <c r="J656" s="165"/>
      <c r="K656" s="27"/>
      <c r="L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159"/>
      <c r="C657" s="27"/>
      <c r="D657" s="27"/>
      <c r="E657" s="27"/>
      <c r="H657" s="27"/>
      <c r="I657" s="27"/>
      <c r="J657" s="165"/>
      <c r="K657" s="27"/>
      <c r="L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159"/>
      <c r="C658" s="27"/>
      <c r="D658" s="27"/>
      <c r="E658" s="27"/>
      <c r="H658" s="27"/>
      <c r="I658" s="160"/>
      <c r="J658" s="165"/>
      <c r="K658" s="27"/>
      <c r="L658" s="27"/>
      <c r="P658" s="27"/>
      <c r="Q658" s="27"/>
      <c r="V658" s="27"/>
      <c r="W658" s="159"/>
      <c r="X658" s="27"/>
      <c r="Z658" s="27"/>
      <c r="AA658" s="27"/>
      <c r="AB658" s="27"/>
      <c r="AC658" s="27"/>
      <c r="AD658" s="27"/>
      <c r="AI658" s="27"/>
      <c r="AJ658" s="27"/>
      <c r="AK658" s="27"/>
      <c r="AO658" s="27"/>
      <c r="AP658" s="27"/>
    </row>
    <row r="659" spans="2:42">
      <c r="B659" s="159"/>
      <c r="C659" s="27"/>
      <c r="D659" s="27"/>
      <c r="E659" s="27"/>
      <c r="H659" s="27"/>
      <c r="I659" s="165"/>
      <c r="J659" s="165"/>
      <c r="K659" s="27"/>
      <c r="L659" s="27"/>
      <c r="P659" s="27"/>
      <c r="Q659" s="27"/>
      <c r="V659" s="27"/>
      <c r="W659" s="159"/>
      <c r="X659" s="27"/>
      <c r="Z659" s="27"/>
      <c r="AA659" s="27"/>
      <c r="AB659" s="27"/>
      <c r="AC659" s="27"/>
      <c r="AD659" s="27"/>
      <c r="AI659" s="27"/>
      <c r="AJ659" s="27"/>
      <c r="AK659" s="27"/>
      <c r="AO659" s="27"/>
      <c r="AP659" s="27"/>
    </row>
    <row r="660" spans="2:42">
      <c r="B660" s="159"/>
      <c r="C660" s="27"/>
      <c r="D660" s="27"/>
      <c r="E660" s="27"/>
      <c r="H660" s="27"/>
      <c r="I660" s="165"/>
      <c r="J660" s="165"/>
      <c r="K660" s="27"/>
      <c r="L660" s="27"/>
      <c r="P660" s="27"/>
      <c r="Q660" s="27"/>
      <c r="V660" s="27"/>
      <c r="W660" s="159"/>
      <c r="X660" s="27"/>
      <c r="Z660" s="27"/>
      <c r="AA660" s="27"/>
      <c r="AB660" s="27"/>
      <c r="AC660" s="27"/>
      <c r="AD660" s="27"/>
      <c r="AI660" s="27"/>
      <c r="AJ660" s="27"/>
      <c r="AK660" s="27"/>
      <c r="AO660" s="27"/>
      <c r="AP660" s="27"/>
    </row>
    <row r="661" spans="2:42">
      <c r="B661" s="159"/>
      <c r="C661" s="27"/>
      <c r="D661" s="27"/>
      <c r="E661" s="27"/>
      <c r="H661" s="27"/>
      <c r="I661" s="165"/>
      <c r="J661" s="165"/>
      <c r="K661" s="27"/>
      <c r="L661" s="27"/>
      <c r="P661" s="27"/>
      <c r="Q661" s="27"/>
      <c r="V661" s="27"/>
      <c r="W661" s="159"/>
      <c r="X661" s="27"/>
      <c r="Z661" s="27"/>
      <c r="AA661" s="27"/>
      <c r="AB661" s="27"/>
      <c r="AC661" s="27"/>
      <c r="AD661" s="27"/>
      <c r="AI661" s="27"/>
      <c r="AJ661" s="27"/>
      <c r="AK661" s="27"/>
      <c r="AO661" s="27"/>
      <c r="AP661" s="27"/>
    </row>
    <row r="662" spans="2:42">
      <c r="B662" s="159"/>
      <c r="C662" s="27"/>
      <c r="D662" s="27"/>
      <c r="E662" s="27"/>
      <c r="H662" s="27"/>
      <c r="I662" s="165"/>
      <c r="J662" s="165"/>
      <c r="K662" s="27"/>
      <c r="L662" s="27"/>
      <c r="P662" s="27"/>
      <c r="Q662" s="27"/>
      <c r="V662" s="27"/>
      <c r="W662" s="159"/>
      <c r="X662" s="27"/>
      <c r="Z662" s="27"/>
      <c r="AA662" s="27"/>
      <c r="AB662" s="27"/>
      <c r="AC662" s="27"/>
      <c r="AD662" s="27"/>
      <c r="AI662" s="27"/>
      <c r="AJ662" s="27"/>
      <c r="AK662" s="27"/>
      <c r="AO662" s="27"/>
      <c r="AP662" s="27"/>
    </row>
    <row r="663" spans="2:42">
      <c r="B663" s="159"/>
      <c r="C663" s="27"/>
      <c r="D663" s="27"/>
      <c r="E663" s="27"/>
      <c r="H663" s="27"/>
      <c r="I663" s="165"/>
      <c r="J663" s="165"/>
      <c r="K663" s="27"/>
      <c r="L663" s="27"/>
      <c r="P663" s="27"/>
      <c r="Q663" s="27"/>
      <c r="V663" s="27"/>
      <c r="W663" s="159"/>
      <c r="X663" s="27"/>
      <c r="Z663" s="27"/>
      <c r="AA663" s="27"/>
      <c r="AB663" s="27"/>
      <c r="AC663" s="27"/>
      <c r="AD663" s="27"/>
      <c r="AI663" s="27"/>
      <c r="AJ663" s="27"/>
      <c r="AK663" s="27"/>
      <c r="AO663" s="27"/>
      <c r="AP663" s="27"/>
    </row>
    <row r="664" spans="2:42">
      <c r="B664" s="159"/>
      <c r="C664" s="27"/>
      <c r="D664" s="27"/>
      <c r="E664" s="27"/>
      <c r="H664" s="27"/>
      <c r="I664" s="165"/>
      <c r="J664" s="165"/>
      <c r="K664" s="27"/>
      <c r="L664" s="27"/>
      <c r="P664" s="27"/>
      <c r="Q664" s="27"/>
      <c r="V664" s="27"/>
      <c r="W664" s="159"/>
      <c r="X664" s="27"/>
      <c r="Z664" s="27"/>
      <c r="AA664" s="27"/>
      <c r="AB664" s="27"/>
      <c r="AC664" s="27"/>
      <c r="AD664" s="27"/>
      <c r="AI664" s="27"/>
      <c r="AJ664" s="27"/>
      <c r="AK664" s="27"/>
      <c r="AO664" s="27"/>
      <c r="AP664" s="27"/>
    </row>
    <row r="665" spans="2:42">
      <c r="B665" s="159"/>
      <c r="C665" s="27"/>
      <c r="D665" s="27"/>
      <c r="E665" s="27"/>
      <c r="H665" s="27"/>
      <c r="I665" s="165"/>
      <c r="J665" s="165"/>
      <c r="K665" s="27"/>
      <c r="L665" s="27"/>
      <c r="P665" s="27"/>
      <c r="Q665" s="27"/>
      <c r="V665" s="27"/>
      <c r="W665" s="159"/>
      <c r="X665" s="27"/>
      <c r="Z665" s="27"/>
      <c r="AA665" s="27"/>
      <c r="AB665" s="27"/>
      <c r="AC665" s="27"/>
      <c r="AD665" s="27"/>
      <c r="AI665" s="27"/>
      <c r="AJ665" s="27"/>
      <c r="AK665" s="27"/>
      <c r="AO665" s="27"/>
      <c r="AP665" s="27"/>
    </row>
    <row r="666" spans="2:42">
      <c r="B666" s="159"/>
      <c r="C666" s="27"/>
      <c r="D666" s="27"/>
      <c r="E666" s="27"/>
      <c r="H666" s="27"/>
      <c r="I666" s="165"/>
      <c r="J666" s="165"/>
      <c r="K666" s="27"/>
      <c r="L666" s="27"/>
      <c r="P666" s="27"/>
      <c r="Q666" s="27"/>
      <c r="V666" s="27"/>
      <c r="W666" s="159"/>
      <c r="X666" s="27"/>
      <c r="Z666" s="27"/>
      <c r="AA666" s="27"/>
      <c r="AB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F667" s="27"/>
      <c r="G667" s="27"/>
      <c r="H667" s="27"/>
      <c r="I667" s="27"/>
      <c r="J667" s="165"/>
      <c r="K667" s="165"/>
      <c r="L667" s="27"/>
      <c r="M667" s="166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  <c r="AB667" s="27"/>
      <c r="AC667" s="27"/>
      <c r="AD667" s="27"/>
      <c r="AE667" s="27"/>
      <c r="AF667" s="27"/>
      <c r="AG667" s="27"/>
      <c r="AH667" s="27"/>
      <c r="AI667" s="27"/>
      <c r="AJ667" s="27"/>
      <c r="AK667" s="27"/>
      <c r="AL667" s="27"/>
      <c r="AM667" s="27"/>
      <c r="AN667" s="27"/>
      <c r="AO667" s="27"/>
      <c r="AP667" s="27"/>
    </row>
    <row r="668" spans="2:42">
      <c r="B668" s="27"/>
      <c r="C668" s="27"/>
      <c r="D668" s="27"/>
      <c r="E668" s="27"/>
      <c r="F668" s="27"/>
      <c r="G668" s="27"/>
      <c r="H668" s="27"/>
      <c r="I668" s="27"/>
      <c r="J668" s="165"/>
      <c r="K668" s="165"/>
      <c r="L668" s="27"/>
      <c r="M668" s="166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  <c r="AB668" s="27"/>
      <c r="AC668" s="27"/>
      <c r="AD668" s="27"/>
      <c r="AE668" s="27"/>
      <c r="AF668" s="27"/>
      <c r="AG668" s="27"/>
      <c r="AH668" s="27"/>
      <c r="AI668" s="27"/>
      <c r="AJ668" s="27"/>
      <c r="AK668" s="27"/>
      <c r="AL668" s="27"/>
      <c r="AM668" s="27"/>
      <c r="AN668" s="27"/>
      <c r="AO668" s="27"/>
      <c r="AP668" s="27"/>
    </row>
    <row r="669" spans="2:42">
      <c r="B669" s="27"/>
      <c r="C669" s="27"/>
      <c r="D669" s="27"/>
      <c r="E669" s="27"/>
      <c r="F669" s="27"/>
      <c r="G669" s="27"/>
      <c r="H669" s="27"/>
      <c r="I669" s="27"/>
      <c r="J669" s="165"/>
      <c r="K669" s="165"/>
      <c r="L669" s="27"/>
      <c r="M669" s="166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  <c r="AB669" s="27"/>
      <c r="AC669" s="27"/>
      <c r="AD669" s="27"/>
      <c r="AE669" s="27"/>
      <c r="AF669" s="27"/>
      <c r="AG669" s="27"/>
      <c r="AH669" s="27"/>
      <c r="AI669" s="27"/>
      <c r="AJ669" s="27"/>
      <c r="AK669" s="27"/>
      <c r="AL669" s="27"/>
      <c r="AM669" s="27"/>
      <c r="AN669" s="27"/>
      <c r="AO669" s="27"/>
      <c r="AP669" s="27"/>
    </row>
    <row r="670" spans="2:42">
      <c r="B670" s="27"/>
      <c r="C670" s="27"/>
      <c r="D670" s="27"/>
      <c r="E670" s="27"/>
      <c r="F670" s="27"/>
      <c r="G670" s="27"/>
      <c r="H670" s="27"/>
      <c r="I670" s="27"/>
      <c r="J670" s="165"/>
      <c r="K670" s="165"/>
      <c r="L670" s="27"/>
      <c r="M670" s="166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  <c r="AB670" s="27"/>
      <c r="AC670" s="27"/>
      <c r="AD670" s="27"/>
      <c r="AE670" s="27"/>
      <c r="AF670" s="27"/>
      <c r="AG670" s="27"/>
      <c r="AH670" s="27"/>
      <c r="AI670" s="27"/>
      <c r="AJ670" s="27"/>
      <c r="AK670" s="27"/>
      <c r="AL670" s="27"/>
      <c r="AM670" s="27"/>
      <c r="AN670" s="27"/>
      <c r="AO670" s="27"/>
      <c r="AP670" s="27"/>
    </row>
    <row r="671" spans="2:42">
      <c r="B671" s="27"/>
      <c r="C671" s="27"/>
      <c r="D671" s="27"/>
      <c r="E671" s="27"/>
      <c r="F671" s="27"/>
      <c r="G671" s="27"/>
      <c r="H671" s="27"/>
      <c r="I671" s="27"/>
      <c r="J671" s="165"/>
      <c r="K671" s="165"/>
      <c r="L671" s="27"/>
      <c r="M671" s="166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  <c r="AB671" s="27"/>
      <c r="AC671" s="27"/>
      <c r="AD671" s="27"/>
      <c r="AE671" s="27"/>
      <c r="AF671" s="27"/>
      <c r="AG671" s="27"/>
      <c r="AH671" s="27"/>
      <c r="AI671" s="27"/>
      <c r="AJ671" s="27"/>
      <c r="AK671" s="27"/>
      <c r="AL671" s="27"/>
      <c r="AM671" s="27"/>
      <c r="AN671" s="27"/>
      <c r="AO671" s="27"/>
      <c r="AP671" s="27"/>
    </row>
    <row r="672" spans="2:42">
      <c r="B672" s="27"/>
      <c r="C672" s="27"/>
      <c r="D672" s="27"/>
      <c r="E672" s="27"/>
      <c r="F672" s="27"/>
      <c r="G672" s="27"/>
      <c r="H672" s="27"/>
      <c r="I672" s="27"/>
      <c r="J672" s="165"/>
      <c r="K672" s="165"/>
      <c r="L672" s="27"/>
      <c r="M672" s="166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  <c r="AA672" s="27"/>
      <c r="AB672" s="27"/>
      <c r="AC672" s="27"/>
      <c r="AD672" s="27"/>
      <c r="AE672" s="27"/>
      <c r="AF672" s="27"/>
      <c r="AG672" s="27"/>
      <c r="AH672" s="27"/>
      <c r="AI672" s="27"/>
      <c r="AJ672" s="27"/>
      <c r="AK672" s="27"/>
      <c r="AL672" s="27"/>
      <c r="AM672" s="27"/>
      <c r="AN672" s="27"/>
      <c r="AO672" s="27"/>
      <c r="AP672" s="27"/>
    </row>
    <row r="673" spans="2:42">
      <c r="B673" s="27"/>
      <c r="C673" s="27"/>
      <c r="D673" s="27"/>
      <c r="E673" s="27"/>
      <c r="F673" s="27"/>
      <c r="G673" s="27"/>
      <c r="H673" s="27"/>
      <c r="I673" s="27"/>
      <c r="J673" s="165"/>
      <c r="K673" s="165"/>
      <c r="L673" s="27"/>
      <c r="M673" s="166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  <c r="AA673" s="27"/>
      <c r="AB673" s="27"/>
      <c r="AC673" s="27"/>
      <c r="AD673" s="27"/>
      <c r="AE673" s="27"/>
      <c r="AF673" s="27"/>
      <c r="AG673" s="27"/>
      <c r="AH673" s="27"/>
      <c r="AI673" s="27"/>
      <c r="AJ673" s="27"/>
      <c r="AK673" s="27"/>
      <c r="AL673" s="27"/>
      <c r="AM673" s="27"/>
      <c r="AN673" s="27"/>
      <c r="AO673" s="27"/>
      <c r="AP673" s="27"/>
    </row>
    <row r="674" spans="2:42">
      <c r="B674" s="27"/>
      <c r="C674" s="27"/>
      <c r="D674" s="27"/>
      <c r="E674" s="27"/>
      <c r="H674" s="27"/>
      <c r="I674" s="165"/>
      <c r="J674" s="165"/>
      <c r="K674" s="27"/>
      <c r="L674" s="27"/>
      <c r="M674" s="17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165"/>
      <c r="J675" s="165"/>
      <c r="K675" s="27"/>
      <c r="L675" s="27"/>
      <c r="M675" s="17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165"/>
      <c r="J676" s="165"/>
      <c r="K676" s="27"/>
      <c r="L676" s="27"/>
      <c r="M676" s="178"/>
      <c r="O676" s="27"/>
      <c r="P676" s="27"/>
      <c r="Q676" s="27"/>
      <c r="W676" s="27"/>
      <c r="X676" s="27"/>
      <c r="Z676" s="27"/>
      <c r="AA676" s="27"/>
      <c r="AC676" s="27"/>
      <c r="AD676" s="27"/>
      <c r="AI676" s="159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165"/>
      <c r="J677" s="165"/>
      <c r="K677" s="27"/>
      <c r="L677" s="27"/>
      <c r="M677" s="177"/>
      <c r="O677" s="27"/>
      <c r="P677" s="27"/>
      <c r="Q677" s="27"/>
      <c r="W677" s="27"/>
      <c r="X677" s="27"/>
      <c r="Z677" s="27"/>
      <c r="AA677" s="27"/>
      <c r="AC677" s="27"/>
      <c r="AD677" s="27"/>
      <c r="AI677" s="159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165"/>
      <c r="J678" s="165"/>
      <c r="K678" s="27"/>
      <c r="L678" s="27"/>
      <c r="M678" s="177"/>
      <c r="O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77"/>
      <c r="N679" s="159"/>
      <c r="O679" s="179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L680" s="27"/>
      <c r="M680" s="177"/>
      <c r="N680" s="159"/>
      <c r="O680" s="179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77"/>
      <c r="N681" s="159"/>
      <c r="O681" s="179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77"/>
      <c r="N682" s="159"/>
      <c r="O682" s="179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77"/>
      <c r="N683" s="159"/>
      <c r="O683" s="179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77"/>
      <c r="N684" s="159"/>
      <c r="O684" s="179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7"/>
      <c r="N685" s="159"/>
      <c r="O685" s="179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7"/>
      <c r="N686" s="159"/>
      <c r="O686" s="179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7"/>
      <c r="N687" s="159"/>
      <c r="O687" s="179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7"/>
      <c r="N688" s="159"/>
      <c r="O688" s="179"/>
      <c r="P688" s="27"/>
      <c r="Q688" s="27"/>
      <c r="W688" s="27"/>
      <c r="X688" s="27"/>
      <c r="Z688" s="27"/>
      <c r="AA688" s="27"/>
      <c r="AB688" s="27"/>
      <c r="AC688" s="27"/>
      <c r="AD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77"/>
      <c r="N689" s="159"/>
      <c r="O689" s="179"/>
      <c r="P689" s="27"/>
      <c r="Q689" s="27"/>
      <c r="W689" s="27"/>
      <c r="X689" s="27"/>
      <c r="Z689" s="27"/>
      <c r="AA689" s="27"/>
      <c r="AB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77"/>
      <c r="N690" s="159"/>
      <c r="O690" s="179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7"/>
      <c r="N691" s="159"/>
      <c r="O691" s="179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7"/>
      <c r="N692" s="159"/>
      <c r="O692" s="179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7"/>
      <c r="N693" s="159"/>
      <c r="O693" s="179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77"/>
      <c r="N694" s="159"/>
      <c r="O694" s="179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77"/>
      <c r="N695" s="159"/>
      <c r="O695" s="179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77"/>
      <c r="N696" s="159"/>
      <c r="O696" s="179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77"/>
      <c r="N697" s="159"/>
      <c r="O697" s="179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77"/>
      <c r="N698" s="159"/>
      <c r="O698" s="179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78"/>
      <c r="N699" s="159"/>
      <c r="O699" s="179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78"/>
      <c r="N700" s="159"/>
      <c r="O700" s="179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78"/>
      <c r="N701" s="159"/>
      <c r="O701" s="179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78"/>
      <c r="N702" s="159"/>
      <c r="O702" s="179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78"/>
      <c r="N703" s="159"/>
      <c r="O703" s="179"/>
      <c r="P703" s="27"/>
      <c r="Q703" s="27"/>
      <c r="W703" s="27"/>
      <c r="X703" s="27"/>
      <c r="Z703" s="27"/>
      <c r="AA703" s="27"/>
      <c r="AB703" s="27"/>
      <c r="AC703" s="27"/>
      <c r="AD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8"/>
      <c r="N704" s="159"/>
      <c r="O704" s="179"/>
      <c r="P704" s="27"/>
      <c r="Q704" s="27"/>
      <c r="W704" s="27"/>
      <c r="X704" s="27"/>
      <c r="Z704" s="27"/>
      <c r="AA704" s="27"/>
      <c r="AB704" s="27"/>
      <c r="AC704" s="27"/>
      <c r="AD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8"/>
      <c r="N705" s="159"/>
      <c r="O705" s="179"/>
      <c r="P705" s="27"/>
      <c r="Q705" s="27"/>
      <c r="W705" s="27"/>
      <c r="X705" s="27"/>
      <c r="Z705" s="27"/>
      <c r="AA705" s="27"/>
      <c r="AB705" s="27"/>
      <c r="AC705" s="27"/>
      <c r="AD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8"/>
      <c r="N706" s="159"/>
      <c r="O706" s="179"/>
      <c r="P706" s="27"/>
      <c r="Q706" s="27"/>
      <c r="W706" s="27"/>
      <c r="X706" s="27"/>
      <c r="Z706" s="27"/>
      <c r="AA706" s="27"/>
      <c r="AB706" s="27"/>
      <c r="AC706" s="27"/>
      <c r="AD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8"/>
      <c r="N707" s="159"/>
      <c r="O707" s="179"/>
      <c r="P707" s="27"/>
      <c r="Q707" s="27"/>
      <c r="W707" s="27"/>
      <c r="X707" s="27"/>
      <c r="Z707" s="27"/>
      <c r="AA707" s="27"/>
      <c r="AB707" s="27"/>
      <c r="AC707" s="27"/>
      <c r="AD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78"/>
      <c r="N708" s="159"/>
      <c r="O708" s="179"/>
      <c r="P708" s="27"/>
      <c r="Q708" s="27"/>
      <c r="W708" s="27"/>
      <c r="X708" s="27"/>
      <c r="Z708" s="27"/>
      <c r="AA708" s="27"/>
      <c r="AB708" s="27"/>
      <c r="AC708" s="27"/>
      <c r="AD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77"/>
      <c r="N709" s="159"/>
      <c r="O709" s="179"/>
      <c r="P709" s="27"/>
      <c r="Q709" s="27"/>
      <c r="W709" s="27"/>
      <c r="X709" s="27"/>
      <c r="Z709" s="27"/>
      <c r="AA709" s="27"/>
      <c r="AB709" s="27"/>
      <c r="AC709" s="27"/>
      <c r="AD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77"/>
      <c r="N710" s="159"/>
      <c r="O710" s="179"/>
      <c r="P710" s="27"/>
      <c r="Q710" s="27"/>
      <c r="W710" s="27"/>
      <c r="X710" s="27"/>
      <c r="Z710" s="27"/>
      <c r="AA710" s="27"/>
      <c r="AB710" s="27"/>
      <c r="AC710" s="27"/>
      <c r="AD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77"/>
      <c r="N711" s="159"/>
      <c r="O711" s="179"/>
      <c r="P711" s="27"/>
      <c r="Q711" s="27"/>
      <c r="W711" s="27"/>
      <c r="X711" s="27"/>
      <c r="Z711" s="27"/>
      <c r="AA711" s="27"/>
      <c r="AB711" s="27"/>
      <c r="AC711" s="27"/>
      <c r="AD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7"/>
      <c r="N712" s="159"/>
      <c r="O712" s="179"/>
      <c r="P712" s="27"/>
      <c r="Q712" s="27"/>
      <c r="W712" s="27"/>
      <c r="X712" s="27"/>
      <c r="Z712" s="27"/>
      <c r="AA712" s="27"/>
      <c r="AB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7"/>
      <c r="N713" s="159"/>
      <c r="O713" s="179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7"/>
      <c r="N714" s="159"/>
      <c r="O714" s="179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7"/>
      <c r="N715" s="159"/>
      <c r="O715" s="179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M716" s="177"/>
      <c r="N716" s="159"/>
      <c r="O716" s="179"/>
      <c r="P716" s="27"/>
      <c r="Q716" s="27"/>
      <c r="W716" s="27"/>
      <c r="X716" s="27"/>
      <c r="Z716" s="27"/>
      <c r="AA716" s="27"/>
      <c r="AB716" s="27"/>
      <c r="AC716" s="27"/>
      <c r="AD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M717" s="177"/>
      <c r="N717" s="159"/>
      <c r="O717" s="179"/>
      <c r="P717" s="27"/>
      <c r="Q717" s="27"/>
      <c r="W717" s="27"/>
      <c r="X717" s="27"/>
      <c r="Z717" s="27"/>
      <c r="AA717" s="27"/>
      <c r="AB717" s="27"/>
      <c r="AC717" s="27"/>
      <c r="AD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M718" s="177"/>
      <c r="N718" s="159"/>
      <c r="O718" s="179"/>
      <c r="P718" s="27"/>
      <c r="Q718" s="27"/>
      <c r="W718" s="27"/>
      <c r="X718" s="27"/>
      <c r="Z718" s="27"/>
      <c r="AA718" s="27"/>
      <c r="AB718" s="27"/>
      <c r="AC718" s="27"/>
      <c r="AD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M719" s="177"/>
      <c r="N719" s="159"/>
      <c r="O719" s="179"/>
      <c r="P719" s="27"/>
      <c r="Q719" s="27"/>
      <c r="W719" s="27"/>
      <c r="X719" s="27"/>
      <c r="Z719" s="27"/>
      <c r="AA719" s="27"/>
      <c r="AB719" s="27"/>
      <c r="AC719" s="27"/>
      <c r="AD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M720" s="177"/>
      <c r="N720" s="159"/>
      <c r="O720" s="179"/>
      <c r="P720" s="27"/>
      <c r="Q720" s="27"/>
      <c r="W720" s="27"/>
      <c r="X720" s="27"/>
      <c r="Z720" s="27"/>
      <c r="AA720" s="27"/>
      <c r="AB720" s="27"/>
      <c r="AC720" s="27"/>
      <c r="AD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M721" s="177"/>
      <c r="N721" s="159"/>
      <c r="O721" s="179"/>
      <c r="P721" s="27"/>
      <c r="Q721" s="27"/>
      <c r="W721" s="27"/>
      <c r="X721" s="27"/>
      <c r="Z721" s="27"/>
      <c r="AA721" s="27"/>
      <c r="AB721" s="27"/>
      <c r="AC721" s="27"/>
      <c r="AD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M722" s="177"/>
      <c r="N722" s="159"/>
      <c r="O722" s="179"/>
      <c r="P722" s="27"/>
      <c r="Q722" s="27"/>
      <c r="W722" s="27"/>
      <c r="X722" s="27"/>
      <c r="Z722" s="27"/>
      <c r="AA722" s="27"/>
      <c r="AB722" s="27"/>
      <c r="AC722" s="27"/>
      <c r="AD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M723" s="177"/>
      <c r="N723" s="159"/>
      <c r="O723" s="179"/>
      <c r="P723" s="27"/>
      <c r="Q723" s="27"/>
      <c r="W723" s="27"/>
      <c r="X723" s="27"/>
      <c r="Z723" s="27"/>
      <c r="AA723" s="27"/>
      <c r="AB723" s="27"/>
      <c r="AC723" s="27"/>
      <c r="AD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M724" s="177"/>
      <c r="N724" s="159"/>
      <c r="O724" s="179"/>
      <c r="P724" s="27"/>
      <c r="Q724" s="27"/>
      <c r="W724" s="27"/>
      <c r="X724" s="27"/>
      <c r="Z724" s="27"/>
      <c r="AA724" s="27"/>
      <c r="AB724" s="27"/>
      <c r="AC724" s="27"/>
      <c r="AD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M725" s="177"/>
      <c r="N725" s="159"/>
      <c r="O725" s="179"/>
      <c r="P725" s="27"/>
      <c r="Q725" s="27"/>
      <c r="W725" s="27"/>
      <c r="X725" s="27"/>
      <c r="Z725" s="27"/>
      <c r="AA725" s="27"/>
      <c r="AB725" s="27"/>
      <c r="AC725" s="27"/>
      <c r="AD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M726" s="177"/>
      <c r="N726" s="159"/>
      <c r="O726" s="179"/>
      <c r="P726" s="27"/>
      <c r="Q726" s="27"/>
      <c r="W726" s="27"/>
      <c r="X726" s="27"/>
      <c r="Z726" s="27"/>
      <c r="AA726" s="27"/>
      <c r="AB726" s="27"/>
      <c r="AC726" s="27"/>
      <c r="AD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M727" s="177"/>
      <c r="N727" s="159"/>
      <c r="O727" s="179"/>
      <c r="P727" s="27"/>
      <c r="Q727" s="27"/>
      <c r="W727" s="27"/>
      <c r="X727" s="27"/>
      <c r="Z727" s="27"/>
      <c r="AA727" s="27"/>
      <c r="AB727" s="27"/>
      <c r="AC727" s="27"/>
      <c r="AD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M728" s="177"/>
      <c r="N728" s="159"/>
      <c r="O728" s="179"/>
      <c r="P728" s="27"/>
      <c r="Q728" s="27"/>
      <c r="W728" s="27"/>
      <c r="X728" s="27"/>
      <c r="Z728" s="27"/>
      <c r="AA728" s="27"/>
      <c r="AB728" s="27"/>
      <c r="AC728" s="27"/>
      <c r="AD728" s="27"/>
      <c r="AJ728" s="27"/>
      <c r="AK728" s="27"/>
      <c r="AO728" s="27"/>
      <c r="AP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M729" s="179"/>
      <c r="O729" s="163"/>
      <c r="P729" s="27"/>
      <c r="Q729" s="27"/>
      <c r="V729" s="27"/>
      <c r="W729" s="159"/>
      <c r="X729" s="27"/>
      <c r="Z729" s="27"/>
      <c r="AA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M730" s="179"/>
      <c r="O730" s="163"/>
      <c r="P730" s="27"/>
      <c r="Q730" s="27"/>
      <c r="V730" s="27"/>
      <c r="W730" s="159"/>
      <c r="X730" s="27"/>
      <c r="Z730" s="27"/>
      <c r="AA730" s="27"/>
      <c r="AB730" s="27"/>
      <c r="AC730" s="27"/>
      <c r="AD730" s="27"/>
      <c r="AJ730" s="27"/>
      <c r="AK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M731" s="179"/>
      <c r="O731" s="163"/>
      <c r="P731" s="27"/>
      <c r="Q731" s="27"/>
      <c r="V731" s="27"/>
      <c r="W731" s="159"/>
      <c r="X731" s="27"/>
      <c r="Z731" s="27"/>
      <c r="AA731" s="27"/>
      <c r="AB731" s="27"/>
      <c r="AC731" s="27"/>
      <c r="AD731" s="27"/>
      <c r="AJ731" s="27"/>
      <c r="AK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L732" s="27"/>
      <c r="M732" s="179"/>
      <c r="O732" s="163"/>
      <c r="P732" s="27"/>
      <c r="Q732" s="27"/>
      <c r="V732" s="27"/>
      <c r="W732" s="159"/>
      <c r="X732" s="27"/>
      <c r="Z732" s="27"/>
      <c r="AA732" s="27"/>
      <c r="AB732" s="27"/>
      <c r="AC732" s="27"/>
      <c r="AD732" s="27"/>
      <c r="AJ732" s="27"/>
      <c r="AK732" s="27"/>
    </row>
    <row r="733" spans="2:42" s="162" customFormat="1">
      <c r="B733" s="180"/>
      <c r="C733" s="180"/>
      <c r="D733" s="180"/>
      <c r="E733" s="27"/>
      <c r="H733" s="27"/>
      <c r="I733" s="180"/>
      <c r="J733" s="181"/>
      <c r="K733" s="180"/>
      <c r="L733" s="180"/>
      <c r="M733" s="182"/>
      <c r="O733" s="183"/>
      <c r="P733" s="180"/>
      <c r="Q733" s="180"/>
      <c r="V733" s="180"/>
      <c r="W733" s="184"/>
      <c r="X733" s="180"/>
      <c r="Z733" s="180"/>
      <c r="AA733" s="180"/>
      <c r="AB733" s="184"/>
      <c r="AC733" s="180"/>
      <c r="AD733" s="180"/>
      <c r="AJ733" s="180"/>
      <c r="AK733" s="180"/>
      <c r="AN733" s="184"/>
    </row>
    <row r="734" spans="2:42" s="162" customFormat="1">
      <c r="B734" s="180"/>
      <c r="C734" s="180"/>
      <c r="D734" s="180"/>
      <c r="E734" s="27"/>
      <c r="H734" s="27"/>
      <c r="I734" s="180"/>
      <c r="J734" s="181"/>
      <c r="K734" s="180"/>
      <c r="L734" s="180"/>
      <c r="M734" s="182"/>
      <c r="O734" s="183"/>
      <c r="P734" s="180"/>
      <c r="Q734" s="180"/>
      <c r="V734" s="180"/>
      <c r="W734" s="184"/>
      <c r="X734" s="180"/>
      <c r="Z734" s="180"/>
      <c r="AA734" s="180"/>
      <c r="AB734" s="184"/>
      <c r="AC734" s="180"/>
      <c r="AD734" s="180"/>
      <c r="AJ734" s="180"/>
      <c r="AK734" s="180"/>
      <c r="AN734" s="184"/>
    </row>
    <row r="735" spans="2:42" s="162" customFormat="1">
      <c r="B735" s="180"/>
      <c r="C735" s="180"/>
      <c r="D735" s="180"/>
      <c r="E735" s="27"/>
      <c r="H735" s="27"/>
      <c r="I735" s="180"/>
      <c r="J735" s="181"/>
      <c r="K735" s="180"/>
      <c r="L735" s="180"/>
      <c r="M735" s="182"/>
      <c r="O735" s="183"/>
      <c r="P735" s="180"/>
      <c r="Q735" s="180"/>
      <c r="V735" s="180"/>
      <c r="W735" s="184"/>
      <c r="X735" s="180"/>
      <c r="Z735" s="180"/>
      <c r="AA735" s="180"/>
      <c r="AB735" s="184"/>
      <c r="AC735" s="180"/>
      <c r="AD735" s="180"/>
      <c r="AJ735" s="180"/>
      <c r="AK735" s="180"/>
      <c r="AN735" s="184"/>
    </row>
    <row r="736" spans="2:42" s="162" customFormat="1">
      <c r="B736" s="180"/>
      <c r="C736" s="180"/>
      <c r="D736" s="180"/>
      <c r="E736" s="27"/>
      <c r="H736" s="27"/>
      <c r="I736" s="180"/>
      <c r="J736" s="181"/>
      <c r="K736" s="180"/>
      <c r="L736" s="180"/>
      <c r="M736" s="182"/>
      <c r="O736" s="183"/>
      <c r="P736" s="180"/>
      <c r="Q736" s="180"/>
      <c r="V736" s="180"/>
      <c r="W736" s="184"/>
      <c r="X736" s="180"/>
      <c r="Z736" s="180"/>
      <c r="AA736" s="180"/>
      <c r="AB736" s="184"/>
      <c r="AC736" s="180"/>
      <c r="AD736" s="180"/>
      <c r="AJ736" s="180"/>
      <c r="AK736" s="180"/>
      <c r="AN736" s="184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M737" s="179"/>
      <c r="O737" s="163"/>
      <c r="P737" s="27"/>
      <c r="Q737" s="27"/>
      <c r="W737" s="27"/>
      <c r="X737" s="27"/>
      <c r="Z737" s="27"/>
      <c r="AA737" s="27"/>
      <c r="AC737" s="27"/>
      <c r="AD737" s="27"/>
      <c r="AJ737" s="27"/>
      <c r="AK737" s="27"/>
      <c r="AO737" s="27"/>
      <c r="AP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L738" s="27"/>
      <c r="M738" s="179"/>
      <c r="O738" s="163"/>
      <c r="P738" s="27"/>
      <c r="Q738" s="27"/>
      <c r="W738" s="27"/>
      <c r="X738" s="27"/>
      <c r="Z738" s="27"/>
      <c r="AA738" s="27"/>
      <c r="AB738" s="27"/>
      <c r="AC738" s="27"/>
      <c r="AD738" s="27"/>
      <c r="AJ738" s="27"/>
      <c r="AK738" s="27"/>
      <c r="AO738" s="27"/>
      <c r="AP738" s="27"/>
    </row>
    <row r="739" spans="2:42">
      <c r="B739" s="27"/>
      <c r="C739" s="27"/>
      <c r="D739" s="27"/>
      <c r="E739" s="27"/>
      <c r="H739" s="27"/>
      <c r="I739" s="27"/>
      <c r="J739" s="165"/>
      <c r="K739" s="27"/>
      <c r="L739" s="27"/>
      <c r="M739" s="179"/>
      <c r="O739" s="163"/>
      <c r="P739" s="27"/>
      <c r="Q739" s="27"/>
      <c r="W739" s="27"/>
      <c r="X739" s="27"/>
      <c r="Z739" s="27"/>
      <c r="AA739" s="27"/>
      <c r="AB739" s="27"/>
      <c r="AC739" s="27"/>
      <c r="AD739" s="27"/>
      <c r="AJ739" s="27"/>
      <c r="AK739" s="27"/>
      <c r="AO739" s="27"/>
      <c r="AP739" s="27"/>
    </row>
    <row r="740" spans="2:42">
      <c r="B740" s="27"/>
      <c r="C740" s="27"/>
      <c r="D740" s="27"/>
      <c r="E740" s="27"/>
      <c r="H740" s="27"/>
      <c r="I740" s="27"/>
      <c r="J740" s="165"/>
      <c r="K740" s="27"/>
      <c r="L740" s="27"/>
      <c r="M740" s="179"/>
      <c r="O740" s="163"/>
      <c r="P740" s="27"/>
      <c r="Q740" s="27"/>
      <c r="W740" s="27"/>
      <c r="X740" s="27"/>
      <c r="Z740" s="27"/>
      <c r="AA740" s="27"/>
      <c r="AB740" s="27"/>
      <c r="AC740" s="27"/>
      <c r="AD740" s="27"/>
      <c r="AJ740" s="27"/>
      <c r="AK740" s="27"/>
      <c r="AO740" s="27"/>
      <c r="AP740" s="27"/>
    </row>
    <row r="741" spans="2:42" s="162" customFormat="1">
      <c r="B741" s="180"/>
      <c r="C741" s="180"/>
      <c r="D741" s="180"/>
      <c r="E741" s="27"/>
      <c r="H741" s="27"/>
      <c r="I741" s="180"/>
      <c r="J741" s="181"/>
      <c r="K741" s="180"/>
      <c r="L741" s="180"/>
      <c r="M741" s="182"/>
      <c r="O741" s="183"/>
      <c r="P741" s="180"/>
      <c r="Q741" s="180"/>
      <c r="W741" s="180"/>
      <c r="X741" s="180"/>
      <c r="Z741" s="180"/>
      <c r="AA741" s="180"/>
      <c r="AB741" s="184"/>
      <c r="AC741" s="180"/>
      <c r="AD741" s="180"/>
      <c r="AJ741" s="180"/>
      <c r="AK741" s="180"/>
      <c r="AN741" s="184"/>
      <c r="AO741" s="180"/>
      <c r="AP741" s="180"/>
    </row>
    <row r="742" spans="2:42" s="162" customFormat="1">
      <c r="B742" s="180"/>
      <c r="C742" s="180"/>
      <c r="D742" s="180"/>
      <c r="E742" s="27"/>
      <c r="H742" s="27"/>
      <c r="I742" s="180"/>
      <c r="J742" s="181"/>
      <c r="K742" s="180"/>
      <c r="L742" s="180"/>
      <c r="M742" s="182"/>
      <c r="O742" s="183"/>
      <c r="P742" s="180"/>
      <c r="Q742" s="180"/>
      <c r="W742" s="180"/>
      <c r="X742" s="180"/>
      <c r="Z742" s="180"/>
      <c r="AA742" s="180"/>
      <c r="AB742" s="184"/>
      <c r="AC742" s="180"/>
      <c r="AD742" s="180"/>
      <c r="AJ742" s="180"/>
      <c r="AK742" s="180"/>
      <c r="AN742" s="184"/>
      <c r="AO742" s="180"/>
      <c r="AP742" s="180"/>
    </row>
    <row r="743" spans="2:42" s="162" customFormat="1">
      <c r="B743" s="180"/>
      <c r="C743" s="180"/>
      <c r="D743" s="180"/>
      <c r="E743" s="27"/>
      <c r="H743" s="27"/>
      <c r="I743" s="180"/>
      <c r="J743" s="181"/>
      <c r="K743" s="180"/>
      <c r="L743" s="180"/>
      <c r="M743" s="182"/>
      <c r="O743" s="183"/>
      <c r="P743" s="180"/>
      <c r="Q743" s="180"/>
      <c r="W743" s="180"/>
      <c r="X743" s="180"/>
      <c r="Z743" s="180"/>
      <c r="AA743" s="180"/>
      <c r="AB743" s="184"/>
      <c r="AC743" s="180"/>
      <c r="AD743" s="180"/>
      <c r="AJ743" s="180"/>
      <c r="AK743" s="180"/>
      <c r="AN743" s="184"/>
      <c r="AO743" s="180"/>
      <c r="AP743" s="180"/>
    </row>
    <row r="744" spans="2:42" s="162" customFormat="1">
      <c r="B744" s="180"/>
      <c r="C744" s="180"/>
      <c r="D744" s="180"/>
      <c r="E744" s="27"/>
      <c r="H744" s="27"/>
      <c r="I744" s="180"/>
      <c r="J744" s="181"/>
      <c r="K744" s="180"/>
      <c r="L744" s="180"/>
      <c r="M744" s="182"/>
      <c r="O744" s="183"/>
      <c r="P744" s="180"/>
      <c r="Q744" s="180"/>
      <c r="W744" s="180"/>
      <c r="X744" s="180"/>
      <c r="Z744" s="180"/>
      <c r="AA744" s="180"/>
      <c r="AB744" s="184"/>
      <c r="AC744" s="180"/>
      <c r="AD744" s="180"/>
      <c r="AJ744" s="180"/>
      <c r="AK744" s="180"/>
      <c r="AN744" s="184"/>
      <c r="AO744" s="180"/>
      <c r="AP744" s="180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M745" s="166"/>
      <c r="O745" s="27"/>
      <c r="P745" s="27"/>
      <c r="Q745" s="27"/>
      <c r="W745" s="27"/>
      <c r="X745" s="27"/>
      <c r="Z745" s="27"/>
      <c r="AA745" s="27"/>
      <c r="AC745" s="27"/>
      <c r="AD745" s="27"/>
      <c r="AI745" s="27"/>
      <c r="AJ745" s="27"/>
      <c r="AK745" s="27"/>
      <c r="AO745" s="27"/>
      <c r="AP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L746" s="27"/>
      <c r="M746" s="166"/>
      <c r="O746" s="27"/>
      <c r="P746" s="27"/>
      <c r="Q746" s="27"/>
      <c r="W746" s="27"/>
      <c r="X746" s="27"/>
      <c r="Z746" s="27"/>
      <c r="AA746" s="27"/>
      <c r="AC746" s="27"/>
      <c r="AD746" s="27"/>
      <c r="AI746" s="27"/>
      <c r="AJ746" s="27"/>
      <c r="AK746" s="27"/>
      <c r="AO746" s="27"/>
      <c r="AP746" s="27"/>
    </row>
    <row r="747" spans="2:42">
      <c r="B747" s="27"/>
      <c r="C747" s="27"/>
      <c r="D747" s="27"/>
      <c r="E747" s="27"/>
      <c r="H747" s="27"/>
      <c r="I747" s="27"/>
      <c r="J747" s="165"/>
      <c r="K747" s="27"/>
      <c r="L747" s="27"/>
      <c r="M747" s="166"/>
      <c r="O747" s="27"/>
      <c r="P747" s="27"/>
      <c r="Q747" s="27"/>
      <c r="W747" s="27"/>
      <c r="X747" s="27"/>
      <c r="Z747" s="27"/>
      <c r="AA747" s="27"/>
      <c r="AC747" s="27"/>
      <c r="AD747" s="27"/>
      <c r="AI747" s="27"/>
      <c r="AJ747" s="27"/>
      <c r="AK747" s="27"/>
      <c r="AO747" s="27"/>
      <c r="AP747" s="27"/>
    </row>
    <row r="748" spans="2:42">
      <c r="B748" s="27"/>
      <c r="C748" s="27"/>
      <c r="D748" s="27"/>
      <c r="E748" s="27"/>
      <c r="H748" s="27"/>
      <c r="I748" s="27"/>
      <c r="J748" s="165"/>
      <c r="K748" s="27"/>
      <c r="L748" s="27"/>
      <c r="M748" s="166"/>
      <c r="O748" s="27"/>
      <c r="P748" s="27"/>
      <c r="Q748" s="27"/>
      <c r="W748" s="27"/>
      <c r="X748" s="27"/>
      <c r="Z748" s="27"/>
      <c r="AA748" s="27"/>
      <c r="AC748" s="27"/>
      <c r="AD748" s="27"/>
      <c r="AI748" s="27"/>
      <c r="AJ748" s="27"/>
      <c r="AK748" s="27"/>
      <c r="AO748" s="27"/>
      <c r="AP748" s="27"/>
    </row>
    <row r="749" spans="2:42">
      <c r="B749" s="27"/>
      <c r="C749" s="27"/>
      <c r="D749" s="27"/>
      <c r="E749" s="27"/>
      <c r="H749" s="27"/>
      <c r="I749" s="27"/>
      <c r="J749" s="165"/>
      <c r="K749" s="27"/>
      <c r="L749" s="27"/>
      <c r="M749" s="166"/>
      <c r="O749" s="27"/>
      <c r="P749" s="27"/>
      <c r="Q749" s="27"/>
      <c r="W749" s="27"/>
      <c r="X749" s="27"/>
      <c r="Z749" s="27"/>
      <c r="AA749" s="27"/>
      <c r="AC749" s="27"/>
      <c r="AD749" s="27"/>
      <c r="AI749" s="27"/>
      <c r="AJ749" s="27"/>
      <c r="AK749" s="27"/>
      <c r="AO749" s="27"/>
      <c r="AP749" s="27"/>
    </row>
    <row r="750" spans="2:42">
      <c r="B750" s="27"/>
      <c r="C750" s="27"/>
      <c r="D750" s="27"/>
      <c r="E750" s="27"/>
      <c r="H750" s="27"/>
      <c r="I750" s="27"/>
      <c r="J750" s="165"/>
      <c r="K750" s="27"/>
      <c r="L750" s="27"/>
      <c r="M750" s="166"/>
      <c r="O750" s="27"/>
      <c r="P750" s="27"/>
      <c r="Q750" s="27"/>
      <c r="W750" s="27"/>
      <c r="X750" s="27"/>
      <c r="Z750" s="27"/>
      <c r="AA750" s="27"/>
      <c r="AC750" s="27"/>
      <c r="AD750" s="27"/>
      <c r="AI750" s="27"/>
      <c r="AJ750" s="27"/>
      <c r="AK750" s="27"/>
      <c r="AO750" s="27"/>
      <c r="AP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L751" s="27"/>
      <c r="M751" s="166"/>
      <c r="O751" s="27"/>
      <c r="P751" s="27"/>
      <c r="Q751" s="27"/>
      <c r="W751" s="27"/>
      <c r="X751" s="27"/>
      <c r="Z751" s="27"/>
      <c r="AA751" s="27"/>
      <c r="AC751" s="27"/>
      <c r="AD751" s="27"/>
      <c r="AI751" s="27"/>
      <c r="AJ751" s="27"/>
      <c r="AK751" s="27"/>
      <c r="AO751" s="27"/>
      <c r="AP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L752" s="27"/>
      <c r="M752" s="166"/>
      <c r="O752" s="27"/>
      <c r="P752" s="27"/>
      <c r="Q752" s="27"/>
      <c r="W752" s="27"/>
      <c r="X752" s="27"/>
      <c r="Z752" s="27"/>
      <c r="AA752" s="27"/>
      <c r="AC752" s="27"/>
      <c r="AD752" s="27"/>
      <c r="AI752" s="27"/>
      <c r="AJ752" s="27"/>
      <c r="AK752" s="27"/>
      <c r="AO752" s="27"/>
      <c r="AP752" s="27"/>
    </row>
    <row r="753" spans="2:42">
      <c r="B753" s="27"/>
      <c r="C753" s="27"/>
      <c r="D753" s="27"/>
      <c r="E753" s="27"/>
      <c r="H753" s="27"/>
      <c r="I753" s="27"/>
      <c r="J753" s="165"/>
      <c r="K753" s="27"/>
      <c r="L753" s="27"/>
      <c r="M753" s="166"/>
      <c r="O753" s="27"/>
      <c r="P753" s="27"/>
      <c r="Q753" s="27"/>
      <c r="W753" s="27"/>
      <c r="X753" s="27"/>
      <c r="Z753" s="27"/>
      <c r="AA753" s="27"/>
      <c r="AC753" s="27"/>
      <c r="AD753" s="27"/>
      <c r="AI753" s="27"/>
      <c r="AJ753" s="27"/>
      <c r="AK753" s="27"/>
      <c r="AO753" s="27"/>
      <c r="AP753" s="27"/>
    </row>
    <row r="754" spans="2:42">
      <c r="B754" s="27"/>
      <c r="C754" s="27"/>
      <c r="D754" s="27"/>
      <c r="E754" s="27"/>
      <c r="H754" s="27"/>
      <c r="I754" s="27"/>
      <c r="J754" s="165"/>
      <c r="K754" s="27"/>
      <c r="L754" s="27"/>
      <c r="M754" s="166"/>
      <c r="O754" s="27"/>
      <c r="P754" s="27"/>
      <c r="Q754" s="27"/>
      <c r="W754" s="27"/>
      <c r="X754" s="27"/>
      <c r="Z754" s="27"/>
      <c r="AA754" s="27"/>
      <c r="AC754" s="27"/>
      <c r="AD754" s="27"/>
      <c r="AI754" s="27"/>
      <c r="AJ754" s="27"/>
      <c r="AK754" s="27"/>
      <c r="AO754" s="27"/>
      <c r="AP754" s="27"/>
    </row>
    <row r="755" spans="2:42">
      <c r="B755" s="27"/>
      <c r="C755" s="27"/>
      <c r="D755" s="27"/>
      <c r="E755" s="27"/>
      <c r="H755" s="27"/>
      <c r="I755" s="27"/>
      <c r="J755" s="165"/>
      <c r="K755" s="27"/>
      <c r="L755" s="27"/>
      <c r="M755" s="166"/>
      <c r="O755" s="27"/>
      <c r="P755" s="27"/>
      <c r="Q755" s="27"/>
      <c r="W755" s="27"/>
      <c r="X755" s="27"/>
      <c r="Z755" s="27"/>
      <c r="AA755" s="27"/>
      <c r="AC755" s="27"/>
      <c r="AD755" s="27"/>
      <c r="AI755" s="27"/>
      <c r="AJ755" s="27"/>
      <c r="AK755" s="27"/>
      <c r="AO755" s="27"/>
      <c r="AP755" s="27"/>
    </row>
    <row r="756" spans="2:42">
      <c r="B756" s="27"/>
      <c r="C756" s="27"/>
      <c r="D756" s="27"/>
      <c r="E756" s="27"/>
      <c r="H756" s="27"/>
      <c r="I756" s="27"/>
      <c r="J756" s="165"/>
      <c r="K756" s="27"/>
      <c r="L756" s="27"/>
      <c r="M756" s="166"/>
      <c r="O756" s="27"/>
      <c r="P756" s="27"/>
      <c r="Q756" s="27"/>
      <c r="W756" s="27"/>
      <c r="X756" s="27"/>
      <c r="Z756" s="27"/>
      <c r="AA756" s="27"/>
      <c r="AC756" s="27"/>
      <c r="AD756" s="27"/>
      <c r="AI756" s="27"/>
      <c r="AJ756" s="27"/>
      <c r="AK756" s="27"/>
      <c r="AO756" s="27"/>
      <c r="AP756" s="27"/>
    </row>
    <row r="757" spans="2:42">
      <c r="B757" s="27"/>
      <c r="C757" s="27"/>
      <c r="D757" s="27"/>
      <c r="E757" s="27"/>
      <c r="H757" s="27"/>
      <c r="I757" s="27"/>
      <c r="J757" s="165"/>
      <c r="K757" s="27"/>
      <c r="L757" s="27"/>
      <c r="M757" s="166"/>
      <c r="O757" s="27"/>
      <c r="P757" s="27"/>
      <c r="Q757" s="27"/>
      <c r="W757" s="27"/>
      <c r="X757" s="27"/>
      <c r="Z757" s="27"/>
      <c r="AA757" s="27"/>
      <c r="AC757" s="27"/>
      <c r="AD757" s="27"/>
      <c r="AI757" s="27"/>
      <c r="AJ757" s="27"/>
      <c r="AK757" s="27"/>
      <c r="AO757" s="27"/>
      <c r="AP757" s="27"/>
    </row>
    <row r="758" spans="2:42">
      <c r="B758" s="27"/>
      <c r="C758" s="27"/>
      <c r="D758" s="27"/>
      <c r="E758" s="27"/>
      <c r="H758" s="27"/>
      <c r="I758" s="27"/>
      <c r="J758" s="165"/>
      <c r="K758" s="27"/>
      <c r="L758" s="27"/>
      <c r="M758" s="166"/>
      <c r="O758" s="27"/>
      <c r="P758" s="27"/>
      <c r="Q758" s="27"/>
      <c r="W758" s="27"/>
      <c r="X758" s="27"/>
      <c r="Z758" s="27"/>
      <c r="AA758" s="27"/>
      <c r="AC758" s="27"/>
      <c r="AD758" s="27"/>
      <c r="AI758" s="27"/>
      <c r="AJ758" s="27"/>
      <c r="AK758" s="27"/>
      <c r="AO758" s="27"/>
      <c r="AP758" s="27"/>
    </row>
    <row r="759" spans="2:42">
      <c r="B759" s="165"/>
      <c r="C759" s="27"/>
      <c r="D759" s="27"/>
      <c r="E759" s="27"/>
      <c r="H759" s="27"/>
      <c r="I759" s="165"/>
      <c r="J759" s="165"/>
      <c r="K759" s="27"/>
      <c r="L759" s="27"/>
      <c r="M759" s="166"/>
      <c r="O759" s="27"/>
      <c r="P759" s="27"/>
      <c r="Q759" s="27"/>
      <c r="W759" s="27"/>
      <c r="X759" s="27"/>
      <c r="Z759" s="27"/>
      <c r="AA759" s="27"/>
      <c r="AC759" s="27"/>
      <c r="AD759" s="27"/>
      <c r="AI759" s="27"/>
      <c r="AJ759" s="27"/>
      <c r="AK759" s="27"/>
      <c r="AO759" s="27"/>
      <c r="AP759" s="27"/>
    </row>
    <row r="760" spans="2:42">
      <c r="B760" s="27"/>
      <c r="C760" s="27"/>
      <c r="D760" s="27"/>
      <c r="E760" s="27"/>
      <c r="H760" s="27"/>
      <c r="I760" s="27"/>
      <c r="J760" s="165"/>
      <c r="K760" s="27"/>
      <c r="L760" s="27"/>
      <c r="O760" s="163"/>
      <c r="P760" s="27"/>
      <c r="Q760" s="27"/>
      <c r="V760" s="27"/>
      <c r="W760" s="159"/>
      <c r="X760" s="27"/>
      <c r="Z760" s="27"/>
      <c r="AA760" s="27"/>
      <c r="AC760" s="27"/>
      <c r="AD760" s="27"/>
      <c r="AI760" s="27"/>
      <c r="AJ760" s="27"/>
      <c r="AK760" s="27"/>
      <c r="AO760" s="27"/>
      <c r="AP760" s="27"/>
    </row>
    <row r="761" spans="2:42">
      <c r="B761" s="27"/>
      <c r="C761" s="27"/>
      <c r="D761" s="27"/>
      <c r="E761" s="27"/>
      <c r="H761" s="27"/>
      <c r="I761" s="27"/>
      <c r="J761" s="165"/>
      <c r="K761" s="27"/>
      <c r="L761" s="27"/>
      <c r="P761" s="27"/>
      <c r="Q761" s="27"/>
      <c r="W761" s="27"/>
      <c r="X761" s="27"/>
      <c r="Z761" s="27"/>
      <c r="AA761" s="27"/>
      <c r="AC761" s="27"/>
      <c r="AD761" s="27"/>
      <c r="AI761" s="27"/>
      <c r="AJ761" s="27"/>
      <c r="AK761" s="27"/>
      <c r="AO761" s="27"/>
      <c r="AP761" s="27"/>
    </row>
    <row r="762" spans="2:42">
      <c r="B762" s="27"/>
      <c r="C762" s="27"/>
      <c r="D762" s="27"/>
      <c r="E762" s="27"/>
      <c r="H762" s="27"/>
      <c r="I762" s="27"/>
      <c r="J762" s="165"/>
      <c r="K762" s="27"/>
      <c r="L762" s="27"/>
      <c r="P762" s="27"/>
      <c r="Q762" s="27"/>
      <c r="W762" s="27"/>
      <c r="X762" s="27"/>
      <c r="Z762" s="27"/>
      <c r="AA762" s="27"/>
      <c r="AC762" s="27"/>
      <c r="AD762" s="27"/>
      <c r="AI762" s="27"/>
      <c r="AJ762" s="27"/>
      <c r="AK762" s="27"/>
      <c r="AO762" s="27"/>
      <c r="AP762" s="27"/>
    </row>
    <row r="763" spans="2:42">
      <c r="B763" s="27"/>
      <c r="C763" s="27"/>
      <c r="D763" s="27"/>
      <c r="E763" s="27"/>
      <c r="H763" s="27"/>
      <c r="I763" s="27"/>
      <c r="J763" s="165"/>
      <c r="K763" s="27"/>
      <c r="L763" s="27"/>
      <c r="P763" s="27"/>
      <c r="Q763" s="27"/>
      <c r="W763" s="27"/>
      <c r="X763" s="27"/>
      <c r="Z763" s="27"/>
      <c r="AA763" s="27"/>
      <c r="AC763" s="27"/>
      <c r="AD763" s="27"/>
      <c r="AI763" s="27"/>
      <c r="AJ763" s="27"/>
      <c r="AK763" s="27"/>
      <c r="AO763" s="27"/>
      <c r="AP763" s="27"/>
    </row>
    <row r="764" spans="2:42">
      <c r="B764" s="27"/>
      <c r="C764" s="27"/>
      <c r="D764" s="27"/>
      <c r="E764" s="27"/>
      <c r="H764" s="27"/>
      <c r="I764" s="27"/>
      <c r="J764" s="165"/>
      <c r="K764" s="27"/>
      <c r="L764" s="27"/>
      <c r="P764" s="27"/>
      <c r="Q764" s="27"/>
      <c r="W764" s="27"/>
      <c r="X764" s="27"/>
      <c r="Z764" s="27"/>
      <c r="AA764" s="27"/>
      <c r="AC764" s="27"/>
      <c r="AD764" s="27"/>
      <c r="AI764" s="27"/>
      <c r="AJ764" s="27"/>
      <c r="AK764" s="27"/>
      <c r="AO764" s="27"/>
      <c r="AP764" s="27"/>
    </row>
    <row r="765" spans="2:42">
      <c r="B765" s="27"/>
      <c r="C765" s="27"/>
      <c r="D765" s="27"/>
      <c r="E765" s="27"/>
      <c r="H765" s="27"/>
      <c r="I765" s="27"/>
      <c r="J765" s="165"/>
      <c r="K765" s="27"/>
      <c r="L765" s="27"/>
      <c r="P765" s="27"/>
      <c r="Q765" s="27"/>
      <c r="W765" s="27"/>
      <c r="X765" s="27"/>
      <c r="Z765" s="27"/>
      <c r="AA765" s="27"/>
      <c r="AC765" s="27"/>
      <c r="AD765" s="27"/>
      <c r="AI765" s="27"/>
      <c r="AJ765" s="27"/>
      <c r="AK765" s="27"/>
      <c r="AO765" s="27"/>
      <c r="AP765" s="27"/>
    </row>
    <row r="766" spans="2:42">
      <c r="B766" s="27"/>
      <c r="C766" s="27"/>
      <c r="D766" s="27"/>
      <c r="E766" s="27"/>
      <c r="H766" s="27"/>
      <c r="I766" s="27"/>
      <c r="J766" s="165"/>
      <c r="K766" s="27"/>
      <c r="L766" s="27"/>
      <c r="P766" s="27"/>
      <c r="Q766" s="27"/>
      <c r="W766" s="27"/>
      <c r="X766" s="27"/>
      <c r="Z766" s="27"/>
      <c r="AA766" s="27"/>
      <c r="AC766" s="27"/>
      <c r="AD766" s="27"/>
      <c r="AI766" s="27"/>
      <c r="AJ766" s="27"/>
      <c r="AK766" s="27"/>
      <c r="AO766" s="27"/>
      <c r="AP766" s="27"/>
    </row>
    <row r="767" spans="2:42">
      <c r="B767" s="27"/>
      <c r="C767" s="27"/>
      <c r="D767" s="27"/>
      <c r="E767" s="27"/>
      <c r="H767" s="27"/>
      <c r="I767" s="27"/>
      <c r="J767" s="165"/>
      <c r="K767" s="27"/>
      <c r="L767" s="27"/>
      <c r="P767" s="27"/>
      <c r="Q767" s="27"/>
      <c r="W767" s="27"/>
      <c r="X767" s="27"/>
      <c r="Z767" s="27"/>
      <c r="AA767" s="27"/>
      <c r="AC767" s="27"/>
      <c r="AD767" s="27"/>
      <c r="AI767" s="27"/>
      <c r="AJ767" s="27"/>
      <c r="AK767" s="27"/>
      <c r="AO767" s="27"/>
      <c r="AP767" s="27"/>
    </row>
    <row r="768" spans="2:42">
      <c r="B768" s="27"/>
      <c r="C768" s="27"/>
      <c r="D768" s="27"/>
      <c r="E768" s="27"/>
      <c r="H768" s="27"/>
      <c r="I768" s="27"/>
      <c r="J768" s="165"/>
      <c r="K768" s="27"/>
      <c r="L768" s="27"/>
      <c r="P768" s="27"/>
      <c r="Q768" s="27"/>
      <c r="W768" s="27"/>
      <c r="X768" s="27"/>
      <c r="Z768" s="27"/>
      <c r="AA768" s="27"/>
      <c r="AC768" s="27"/>
      <c r="AD768" s="27"/>
      <c r="AI768" s="27"/>
      <c r="AJ768" s="27"/>
      <c r="AK768" s="27"/>
      <c r="AO768" s="27"/>
      <c r="AP768" s="27"/>
    </row>
    <row r="769" spans="2:42">
      <c r="B769" s="27"/>
      <c r="C769" s="27"/>
      <c r="D769" s="27"/>
      <c r="E769" s="27"/>
      <c r="H769" s="27"/>
      <c r="I769" s="27"/>
      <c r="J769" s="165"/>
      <c r="K769" s="27"/>
      <c r="L769" s="27"/>
      <c r="P769" s="27"/>
      <c r="Q769" s="27"/>
      <c r="W769" s="27"/>
      <c r="X769" s="27"/>
      <c r="Z769" s="27"/>
      <c r="AA769" s="27"/>
      <c r="AC769" s="27"/>
      <c r="AD769" s="27"/>
      <c r="AI769" s="27"/>
      <c r="AJ769" s="27"/>
      <c r="AK769" s="27"/>
    </row>
    <row r="770" spans="2:42">
      <c r="B770" s="27"/>
      <c r="C770" s="27"/>
      <c r="D770" s="27"/>
      <c r="E770" s="27"/>
      <c r="H770" s="27"/>
      <c r="I770" s="27"/>
      <c r="J770" s="165"/>
      <c r="K770" s="27"/>
      <c r="L770" s="27"/>
      <c r="P770" s="27"/>
      <c r="Q770" s="27"/>
      <c r="R770" s="159"/>
      <c r="S770" s="159"/>
      <c r="T770" s="159"/>
      <c r="W770" s="27"/>
      <c r="X770" s="27"/>
      <c r="Z770" s="27"/>
      <c r="AA770" s="27"/>
      <c r="AC770" s="27"/>
      <c r="AD770" s="27"/>
      <c r="AI770" s="27"/>
      <c r="AJ770" s="27"/>
      <c r="AK770" s="27"/>
      <c r="AO770" s="27"/>
      <c r="AP770" s="27"/>
    </row>
    <row r="771" spans="2:42">
      <c r="B771" s="27"/>
      <c r="C771" s="27"/>
      <c r="D771" s="27"/>
      <c r="E771" s="27"/>
      <c r="H771" s="27"/>
      <c r="I771" s="27"/>
      <c r="J771" s="165"/>
      <c r="K771" s="27"/>
      <c r="L771" s="27"/>
      <c r="P771" s="27"/>
      <c r="Q771" s="27"/>
      <c r="R771" s="159"/>
      <c r="S771" s="159"/>
      <c r="T771" s="159"/>
      <c r="W771" s="27"/>
      <c r="X771" s="27"/>
      <c r="Z771" s="27"/>
      <c r="AA771" s="27"/>
      <c r="AC771" s="27"/>
      <c r="AD771" s="27"/>
      <c r="AJ771" s="27"/>
      <c r="AK771" s="27"/>
      <c r="AO771" s="27"/>
      <c r="AP771" s="27"/>
    </row>
    <row r="772" spans="2:42">
      <c r="B772" s="27"/>
      <c r="C772" s="27"/>
      <c r="D772" s="27"/>
      <c r="E772" s="27"/>
      <c r="H772" s="27"/>
      <c r="I772" s="27"/>
      <c r="J772" s="165"/>
      <c r="K772" s="27"/>
      <c r="L772" s="27"/>
      <c r="P772" s="27"/>
      <c r="Q772" s="27"/>
      <c r="R772" s="159"/>
      <c r="S772" s="159"/>
      <c r="T772" s="159"/>
      <c r="W772" s="27"/>
      <c r="X772" s="27"/>
      <c r="Z772" s="27"/>
      <c r="AA772" s="27"/>
      <c r="AC772" s="27"/>
      <c r="AD772" s="27"/>
      <c r="AJ772" s="27"/>
      <c r="AK772" s="27"/>
    </row>
    <row r="773" spans="2:42">
      <c r="B773" s="27"/>
      <c r="C773" s="27"/>
      <c r="D773" s="27"/>
      <c r="E773" s="27"/>
      <c r="H773" s="27"/>
      <c r="I773" s="27"/>
      <c r="J773" s="165"/>
      <c r="K773" s="27"/>
      <c r="L773" s="27"/>
      <c r="P773" s="27"/>
      <c r="Q773" s="27"/>
      <c r="R773" s="159"/>
      <c r="S773" s="159"/>
      <c r="T773" s="159"/>
      <c r="W773" s="27"/>
      <c r="X773" s="27"/>
      <c r="Z773" s="27"/>
      <c r="AA773" s="27"/>
      <c r="AC773" s="27"/>
      <c r="AD773" s="27"/>
      <c r="AJ773" s="27"/>
      <c r="AK773" s="27"/>
    </row>
    <row r="774" spans="2:42">
      <c r="B774" s="27"/>
      <c r="C774" s="27"/>
      <c r="D774" s="27"/>
      <c r="E774" s="27"/>
      <c r="H774" s="27"/>
      <c r="I774" s="27"/>
      <c r="J774" s="165"/>
      <c r="K774" s="27"/>
      <c r="L774" s="27"/>
      <c r="P774" s="27"/>
      <c r="Q774" s="27"/>
      <c r="R774" s="159"/>
      <c r="S774" s="159"/>
      <c r="T774" s="159"/>
      <c r="W774" s="27"/>
      <c r="X774" s="27"/>
      <c r="Z774" s="27"/>
      <c r="AA774" s="27"/>
      <c r="AC774" s="27"/>
      <c r="AD774" s="27"/>
      <c r="AJ774" s="27"/>
      <c r="AK774" s="27"/>
    </row>
    <row r="775" spans="2:42">
      <c r="B775" s="27"/>
      <c r="C775" s="27"/>
      <c r="D775" s="27"/>
      <c r="E775" s="27"/>
      <c r="H775" s="27"/>
      <c r="I775" s="27"/>
      <c r="J775" s="165"/>
      <c r="K775" s="27"/>
      <c r="L775" s="27"/>
      <c r="P775" s="27"/>
      <c r="Q775" s="27"/>
      <c r="R775" s="159"/>
      <c r="S775" s="159"/>
      <c r="T775" s="159"/>
      <c r="W775" s="27"/>
      <c r="X775" s="27"/>
      <c r="Z775" s="27"/>
      <c r="AA775" s="27"/>
      <c r="AC775" s="27"/>
      <c r="AD775" s="27"/>
      <c r="AJ775" s="27"/>
      <c r="AK775" s="27"/>
    </row>
    <row r="776" spans="2:42">
      <c r="B776" s="27"/>
      <c r="C776" s="27"/>
      <c r="D776" s="27"/>
      <c r="E776" s="27"/>
      <c r="H776" s="27"/>
      <c r="I776" s="27"/>
      <c r="J776" s="165"/>
      <c r="K776" s="27"/>
      <c r="L776" s="27"/>
      <c r="P776" s="27"/>
      <c r="Q776" s="27"/>
      <c r="R776" s="159"/>
      <c r="S776" s="159"/>
      <c r="T776" s="159"/>
      <c r="W776" s="27"/>
      <c r="X776" s="27"/>
      <c r="Z776" s="27"/>
      <c r="AA776" s="27"/>
      <c r="AC776" s="27"/>
      <c r="AD776" s="27"/>
      <c r="AJ776" s="27"/>
      <c r="AK776" s="27"/>
    </row>
    <row r="777" spans="2:42">
      <c r="B777" s="27"/>
      <c r="C777" s="27"/>
      <c r="D777" s="27"/>
      <c r="E777" s="27"/>
      <c r="H777" s="27"/>
      <c r="I777" s="27"/>
      <c r="J777" s="165"/>
      <c r="K777" s="27"/>
      <c r="L777" s="27"/>
      <c r="P777" s="27"/>
      <c r="Q777" s="27"/>
      <c r="R777" s="159"/>
      <c r="S777" s="159"/>
      <c r="T777" s="159"/>
      <c r="W777" s="27"/>
      <c r="X777" s="27"/>
      <c r="Z777" s="27"/>
      <c r="AA777" s="27"/>
      <c r="AC777" s="27"/>
      <c r="AD777" s="27"/>
      <c r="AJ777" s="27"/>
      <c r="AK777" s="27"/>
    </row>
    <row r="778" spans="2:42">
      <c r="B778" s="27"/>
      <c r="C778" s="27"/>
      <c r="D778" s="27"/>
      <c r="E778" s="27"/>
      <c r="H778" s="27"/>
      <c r="I778" s="27"/>
      <c r="J778" s="165"/>
      <c r="K778" s="27"/>
      <c r="L778" s="27"/>
      <c r="P778" s="27"/>
      <c r="Q778" s="27"/>
      <c r="R778" s="159"/>
      <c r="S778" s="159"/>
      <c r="T778" s="159"/>
      <c r="W778" s="27"/>
      <c r="X778" s="27"/>
      <c r="Z778" s="27"/>
      <c r="AA778" s="27"/>
      <c r="AC778" s="27"/>
      <c r="AD778" s="27"/>
      <c r="AJ778" s="27"/>
      <c r="AK778" s="27"/>
    </row>
    <row r="779" spans="2:42">
      <c r="B779" s="27"/>
      <c r="C779" s="27"/>
      <c r="D779" s="27"/>
      <c r="E779" s="27"/>
      <c r="H779" s="27"/>
      <c r="I779" s="163"/>
      <c r="J779" s="165"/>
      <c r="K779" s="27"/>
      <c r="M779" s="173"/>
      <c r="W779" s="27"/>
      <c r="Z779" s="27"/>
      <c r="AA779" s="27"/>
      <c r="AC779" s="27"/>
      <c r="AD779" s="27"/>
      <c r="AI779" s="27"/>
      <c r="AO779" s="27"/>
    </row>
    <row r="780" spans="2:42">
      <c r="B780" s="27"/>
      <c r="C780" s="27"/>
      <c r="D780" s="27"/>
      <c r="E780" s="27"/>
      <c r="H780" s="27"/>
      <c r="I780" s="163"/>
      <c r="J780" s="165"/>
      <c r="K780" s="27"/>
      <c r="M780" s="173"/>
      <c r="W780" s="27"/>
      <c r="Z780" s="27"/>
      <c r="AA780" s="27"/>
      <c r="AC780" s="27"/>
      <c r="AD780" s="27"/>
      <c r="AI780" s="27"/>
      <c r="AO780" s="27"/>
    </row>
    <row r="781" spans="2:42">
      <c r="B781" s="27"/>
      <c r="C781" s="27"/>
      <c r="D781" s="27"/>
      <c r="E781" s="27"/>
      <c r="H781" s="27"/>
      <c r="I781" s="163"/>
      <c r="J781" s="165"/>
      <c r="K781" s="27"/>
      <c r="M781" s="173"/>
      <c r="W781" s="27"/>
      <c r="Z781" s="27"/>
      <c r="AA781" s="27"/>
      <c r="AC781" s="27"/>
      <c r="AD781" s="27"/>
      <c r="AI781" s="27"/>
      <c r="AO781" s="27"/>
    </row>
    <row r="782" spans="2:42">
      <c r="B782" s="27"/>
      <c r="C782" s="27"/>
      <c r="D782" s="27"/>
      <c r="E782" s="27"/>
      <c r="H782" s="27"/>
      <c r="I782" s="163"/>
      <c r="J782" s="165"/>
      <c r="K782" s="27"/>
      <c r="M782" s="173"/>
      <c r="W782" s="27"/>
      <c r="Z782" s="27"/>
      <c r="AA782" s="27"/>
      <c r="AC782" s="27"/>
      <c r="AD782" s="27"/>
      <c r="AI782" s="27"/>
      <c r="AO782" s="27"/>
    </row>
    <row r="783" spans="2:42">
      <c r="B783" s="27"/>
      <c r="C783" s="27"/>
      <c r="D783" s="27"/>
      <c r="E783" s="27"/>
      <c r="H783" s="27"/>
      <c r="I783" s="163"/>
      <c r="J783" s="165"/>
      <c r="K783" s="27"/>
      <c r="M783" s="173"/>
      <c r="W783" s="27"/>
      <c r="Z783" s="27"/>
      <c r="AA783" s="27"/>
      <c r="AC783" s="27"/>
      <c r="AD783" s="27"/>
      <c r="AI783" s="27"/>
      <c r="AO783" s="27"/>
    </row>
    <row r="784" spans="2:42">
      <c r="B784" s="27"/>
      <c r="C784" s="27"/>
      <c r="D784" s="27"/>
      <c r="E784" s="27"/>
      <c r="H784" s="27"/>
      <c r="I784" s="163"/>
      <c r="J784" s="165"/>
      <c r="K784" s="27"/>
      <c r="M784" s="173"/>
      <c r="W784" s="27"/>
      <c r="Z784" s="27"/>
      <c r="AA784" s="27"/>
      <c r="AC784" s="27"/>
      <c r="AD784" s="27"/>
      <c r="AI784" s="27"/>
      <c r="AO784" s="27"/>
    </row>
    <row r="785" spans="2:41">
      <c r="B785" s="27"/>
      <c r="C785" s="27"/>
      <c r="D785" s="27"/>
      <c r="E785" s="27"/>
      <c r="H785" s="27"/>
      <c r="I785" s="163"/>
      <c r="J785" s="165"/>
      <c r="K785" s="27"/>
      <c r="M785" s="173"/>
      <c r="W785" s="27"/>
      <c r="Z785" s="27"/>
      <c r="AA785" s="27"/>
      <c r="AC785" s="27"/>
      <c r="AD785" s="27"/>
      <c r="AI785" s="27"/>
      <c r="AO785" s="27"/>
    </row>
    <row r="786" spans="2:41">
      <c r="B786" s="27"/>
      <c r="C786" s="27"/>
      <c r="D786" s="27"/>
      <c r="E786" s="27"/>
      <c r="H786" s="27"/>
      <c r="I786" s="163"/>
      <c r="J786" s="165"/>
      <c r="K786" s="27"/>
      <c r="M786" s="173"/>
      <c r="W786" s="27"/>
      <c r="Z786" s="27"/>
      <c r="AA786" s="27"/>
      <c r="AC786" s="27"/>
      <c r="AD786" s="27"/>
      <c r="AI786" s="27"/>
      <c r="AO786" s="27"/>
    </row>
    <row r="787" spans="2:41">
      <c r="B787" s="27"/>
      <c r="C787" s="27"/>
      <c r="D787" s="27"/>
      <c r="E787" s="27"/>
      <c r="H787" s="27"/>
      <c r="J787" s="165"/>
      <c r="K787" s="27"/>
    </row>
    <row r="788" spans="2:41">
      <c r="B788" s="27"/>
      <c r="C788" s="27"/>
      <c r="D788" s="27"/>
      <c r="E788" s="27"/>
      <c r="H788" s="27"/>
      <c r="J788" s="165"/>
      <c r="K788" s="159"/>
    </row>
    <row r="789" spans="2:41">
      <c r="E789" s="27"/>
      <c r="J789" s="165"/>
    </row>
    <row r="790" spans="2:41">
      <c r="E790" s="27"/>
      <c r="J790" s="165"/>
    </row>
    <row r="791" spans="2:41">
      <c r="E791" s="27"/>
      <c r="J791" s="165"/>
    </row>
    <row r="792" spans="2:41">
      <c r="E792" s="27"/>
      <c r="J792" s="165"/>
    </row>
    <row r="793" spans="2:41">
      <c r="E793" s="27"/>
      <c r="J793" s="165"/>
    </row>
    <row r="794" spans="2:41">
      <c r="E794" s="27"/>
      <c r="J794" s="165"/>
    </row>
    <row r="795" spans="2:41">
      <c r="E795" s="27"/>
      <c r="J795" s="165"/>
    </row>
    <row r="796" spans="2:41">
      <c r="E796" s="27"/>
      <c r="J796" s="165"/>
    </row>
    <row r="797" spans="2:41">
      <c r="E797" s="27"/>
      <c r="J797" s="165"/>
    </row>
    <row r="798" spans="2:41">
      <c r="E798" s="27"/>
      <c r="J798" s="165"/>
    </row>
    <row r="799" spans="2:41">
      <c r="E799" s="27"/>
      <c r="J799" s="165"/>
    </row>
    <row r="800" spans="2:41">
      <c r="E800" s="27"/>
      <c r="J800" s="165"/>
    </row>
    <row r="801" spans="5:10">
      <c r="E801" s="27"/>
      <c r="J801" s="165"/>
    </row>
    <row r="802" spans="5:10">
      <c r="E802" s="27"/>
      <c r="J802" s="165"/>
    </row>
    <row r="803" spans="5:10">
      <c r="E803" s="27"/>
      <c r="J803" s="165"/>
    </row>
    <row r="804" spans="5:10">
      <c r="E804" s="27"/>
      <c r="J804" s="165"/>
    </row>
    <row r="805" spans="5:10">
      <c r="E805" s="27"/>
      <c r="J805" s="165"/>
    </row>
    <row r="806" spans="5:10">
      <c r="E806" s="27"/>
      <c r="J806" s="165"/>
    </row>
    <row r="807" spans="5:10">
      <c r="E807" s="27"/>
      <c r="J807" s="165"/>
    </row>
    <row r="808" spans="5:10">
      <c r="E808" s="27"/>
      <c r="J808" s="165"/>
    </row>
    <row r="809" spans="5:10">
      <c r="E809" s="27"/>
      <c r="J809" s="165"/>
    </row>
    <row r="810" spans="5:10">
      <c r="E810" s="27"/>
      <c r="J810" s="165"/>
    </row>
    <row r="811" spans="5:10">
      <c r="E811" s="27"/>
      <c r="J811" s="165"/>
    </row>
    <row r="812" spans="5:10">
      <c r="E812" s="27"/>
      <c r="J812" s="165"/>
    </row>
    <row r="813" spans="5:10">
      <c r="E813" s="27"/>
      <c r="J813" s="165"/>
    </row>
    <row r="814" spans="5:10">
      <c r="E814" s="27"/>
      <c r="J814" s="165"/>
    </row>
    <row r="815" spans="5:10">
      <c r="E815" s="27"/>
      <c r="J815" s="165"/>
    </row>
    <row r="816" spans="5:10">
      <c r="E816" s="27"/>
      <c r="J816" s="165"/>
    </row>
    <row r="817" spans="5:10">
      <c r="E817" s="27"/>
      <c r="J817" s="165"/>
    </row>
    <row r="818" spans="5:10">
      <c r="E818" s="27"/>
      <c r="J818" s="165"/>
    </row>
    <row r="819" spans="5:10">
      <c r="E819" s="27"/>
      <c r="J819" s="165"/>
    </row>
    <row r="820" spans="5:10">
      <c r="E820" s="27"/>
      <c r="J820" s="165"/>
    </row>
    <row r="821" spans="5:10">
      <c r="E821" s="27"/>
      <c r="J821" s="165"/>
    </row>
    <row r="822" spans="5:10">
      <c r="E822" s="27"/>
      <c r="J822" s="165"/>
    </row>
    <row r="823" spans="5:10">
      <c r="E823" s="27"/>
      <c r="J823" s="165"/>
    </row>
    <row r="824" spans="5:10">
      <c r="E824" s="27"/>
      <c r="J824" s="165"/>
    </row>
    <row r="825" spans="5:10">
      <c r="E825" s="27"/>
      <c r="J825" s="165"/>
    </row>
    <row r="826" spans="5:10">
      <c r="E826" s="27"/>
      <c r="J826" s="165"/>
    </row>
    <row r="827" spans="5:10">
      <c r="E827" s="27"/>
    </row>
    <row r="828" spans="5:10">
      <c r="E828" s="27"/>
    </row>
  </sheetData>
  <autoFilter ref="A1:AP826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541"/>
  <sheetViews>
    <sheetView workbookViewId="0">
      <pane xSplit="5" ySplit="2" topLeftCell="F228" activePane="bottomRight" state="frozen"/>
      <selection pane="topRight"/>
      <selection pane="bottomLeft"/>
      <selection pane="bottomRight" activeCell="T244" sqref="T244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8" t="s">
        <v>121</v>
      </c>
      <c r="G1" s="198"/>
      <c r="H1" s="198"/>
      <c r="I1" s="198"/>
      <c r="J1" s="198"/>
      <c r="K1" s="198"/>
      <c r="L1" s="198"/>
      <c r="M1" s="198"/>
      <c r="N1" s="198"/>
      <c r="O1" s="198"/>
      <c r="P1" s="199" t="s">
        <v>122</v>
      </c>
      <c r="Q1" s="200"/>
      <c r="R1" s="200"/>
      <c r="S1" s="201"/>
      <c r="T1" s="202" t="s">
        <v>7</v>
      </c>
      <c r="U1" s="20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1"/>
      <c r="BV6" s="191"/>
      <c r="BW6" s="191"/>
      <c r="BX6" s="191"/>
      <c r="BY6" s="191"/>
      <c r="BZ6" s="191"/>
      <c r="CA6" s="191"/>
      <c r="CB6" s="191"/>
      <c r="CC6" s="191"/>
      <c r="CD6" s="191"/>
      <c r="CE6" s="191"/>
      <c r="CF6" s="191"/>
      <c r="CG6" s="191"/>
      <c r="CH6" s="191"/>
      <c r="CI6" s="191"/>
      <c r="CJ6" s="191"/>
      <c r="CK6" s="191"/>
      <c r="CL6" s="191"/>
      <c r="CM6" s="191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1"/>
      <c r="BV7" s="191"/>
      <c r="BW7" s="191"/>
      <c r="BX7" s="191"/>
      <c r="BY7" s="191"/>
      <c r="BZ7" s="191"/>
      <c r="CA7" s="191"/>
      <c r="CB7" s="191"/>
      <c r="CC7" s="191"/>
      <c r="CD7" s="191"/>
      <c r="CE7" s="191"/>
      <c r="CF7" s="191"/>
      <c r="CG7" s="191"/>
      <c r="CH7" s="191"/>
      <c r="CI7" s="191"/>
      <c r="CJ7" s="191"/>
      <c r="CK7" s="191"/>
      <c r="CL7" s="191"/>
      <c r="CM7" s="191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1"/>
      <c r="BV8" s="191"/>
      <c r="BW8" s="191"/>
      <c r="BX8" s="191"/>
      <c r="BY8" s="191"/>
      <c r="BZ8" s="191"/>
      <c r="CA8" s="191"/>
      <c r="CB8" s="191"/>
      <c r="CC8" s="191"/>
      <c r="CD8" s="191"/>
      <c r="CE8" s="191"/>
      <c r="CF8" s="191"/>
      <c r="CG8" s="191"/>
      <c r="CH8" s="191"/>
      <c r="CI8" s="191"/>
      <c r="CJ8" s="191"/>
      <c r="CK8" s="191"/>
      <c r="CL8" s="191"/>
      <c r="CM8" s="191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1"/>
      <c r="BV9" s="191"/>
      <c r="BW9" s="191"/>
      <c r="BX9" s="191"/>
      <c r="BY9" s="191"/>
      <c r="BZ9" s="191"/>
      <c r="CA9" s="191"/>
      <c r="CB9" s="191"/>
      <c r="CC9" s="191"/>
      <c r="CD9" s="191"/>
      <c r="CE9" s="191"/>
      <c r="CF9" s="191"/>
      <c r="CG9" s="191"/>
      <c r="CH9" s="191"/>
      <c r="CI9" s="191"/>
      <c r="CJ9" s="191"/>
      <c r="CK9" s="191"/>
      <c r="CL9" s="191"/>
      <c r="CM9" s="191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1"/>
      <c r="BV11" s="191"/>
      <c r="BW11" s="191"/>
      <c r="BX11" s="191"/>
      <c r="BY11" s="191"/>
      <c r="BZ11" s="191"/>
      <c r="CA11" s="191"/>
      <c r="CB11" s="191"/>
      <c r="CC11" s="191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1"/>
      <c r="BV13" s="191"/>
      <c r="BW13" s="191"/>
      <c r="BX13" s="191"/>
      <c r="BY13" s="191"/>
      <c r="BZ13" s="191"/>
      <c r="CA13" s="191"/>
      <c r="CB13" s="191"/>
      <c r="CC13" s="191"/>
      <c r="CD13" s="191"/>
      <c r="CE13" s="191"/>
      <c r="CF13" s="191"/>
      <c r="CG13" s="191"/>
      <c r="CH13" s="191"/>
      <c r="CI13" s="191"/>
      <c r="CJ13" s="191"/>
      <c r="CK13" s="191"/>
      <c r="CL13" s="191"/>
      <c r="CM13" s="191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1"/>
      <c r="BV14" s="191"/>
      <c r="BW14" s="191"/>
      <c r="BX14" s="191"/>
      <c r="BY14" s="191"/>
      <c r="BZ14" s="191"/>
      <c r="CA14" s="191"/>
      <c r="CB14" s="191"/>
      <c r="CC14" s="191"/>
      <c r="CD14" s="191"/>
      <c r="CE14" s="191"/>
      <c r="CF14" s="191"/>
      <c r="CG14" s="191"/>
      <c r="CH14" s="191"/>
      <c r="CI14" s="191"/>
      <c r="CJ14" s="191"/>
      <c r="CK14" s="191"/>
      <c r="CL14" s="191"/>
      <c r="CM14" s="191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1"/>
      <c r="BV15" s="191"/>
      <c r="BW15" s="191"/>
      <c r="BX15" s="191"/>
      <c r="BY15" s="191"/>
      <c r="BZ15" s="191"/>
      <c r="CA15" s="191"/>
      <c r="CB15" s="191"/>
      <c r="CC15" s="191"/>
      <c r="CD15" s="191"/>
      <c r="CE15" s="191"/>
      <c r="CF15" s="191"/>
      <c r="CG15" s="191"/>
      <c r="CH15" s="191"/>
      <c r="CI15" s="191"/>
      <c r="CJ15" s="191"/>
      <c r="CK15" s="191"/>
      <c r="CL15" s="191"/>
      <c r="CM15" s="191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1"/>
      <c r="BV16" s="191"/>
      <c r="BW16" s="191"/>
      <c r="BX16" s="191"/>
      <c r="BY16" s="191"/>
      <c r="BZ16" s="191"/>
      <c r="CA16" s="191"/>
      <c r="CB16" s="191"/>
      <c r="CC16" s="191"/>
      <c r="CD16" s="191"/>
      <c r="CE16" s="191"/>
      <c r="CF16" s="191"/>
      <c r="CG16" s="191"/>
      <c r="CH16" s="191"/>
      <c r="CI16" s="191"/>
      <c r="CJ16" s="191"/>
      <c r="CK16" s="191"/>
      <c r="CL16" s="191"/>
      <c r="CM16" s="191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1"/>
      <c r="BV17" s="191"/>
      <c r="BW17" s="191"/>
      <c r="BX17" s="191"/>
      <c r="BY17" s="191"/>
      <c r="BZ17" s="191"/>
      <c r="CA17" s="191"/>
      <c r="CB17" s="191"/>
      <c r="CC17" s="191"/>
      <c r="CD17" s="191"/>
      <c r="CE17" s="191"/>
      <c r="CF17" s="191"/>
      <c r="CG17" s="191"/>
      <c r="CH17" s="191"/>
      <c r="CI17" s="191"/>
      <c r="CJ17" s="191"/>
      <c r="CK17" s="191"/>
      <c r="CL17" s="191"/>
      <c r="CM17" s="191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1"/>
      <c r="BV18" s="191"/>
      <c r="BW18" s="191"/>
      <c r="BX18" s="191"/>
      <c r="BY18" s="191"/>
      <c r="BZ18" s="191"/>
      <c r="CA18" s="191"/>
      <c r="CB18" s="191"/>
      <c r="CC18" s="191"/>
      <c r="CD18" s="191"/>
      <c r="CE18" s="191"/>
      <c r="CF18" s="191"/>
      <c r="CG18" s="191"/>
      <c r="CH18" s="191"/>
      <c r="CI18" s="191"/>
      <c r="CJ18" s="191"/>
      <c r="CK18" s="191"/>
      <c r="CL18" s="191"/>
      <c r="CM18" s="191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1"/>
      <c r="BV19" s="191"/>
      <c r="BW19" s="191"/>
      <c r="BX19" s="191"/>
      <c r="BY19" s="191"/>
      <c r="BZ19" s="191"/>
      <c r="CA19" s="191"/>
      <c r="CB19" s="191"/>
      <c r="CC19" s="191"/>
      <c r="CD19" s="191"/>
      <c r="CE19" s="191"/>
      <c r="CF19" s="191"/>
      <c r="CG19" s="191"/>
      <c r="CH19" s="191"/>
      <c r="CI19" s="191"/>
      <c r="CJ19" s="191"/>
      <c r="CK19" s="191"/>
      <c r="CL19" s="191"/>
      <c r="CM19" s="191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1"/>
      <c r="BV20" s="191"/>
      <c r="BW20" s="191"/>
      <c r="BX20" s="191"/>
      <c r="BY20" s="191"/>
      <c r="BZ20" s="191"/>
      <c r="CA20" s="191"/>
      <c r="CB20" s="191"/>
      <c r="CC20" s="191"/>
      <c r="CD20" s="191"/>
      <c r="CE20" s="191"/>
      <c r="CF20" s="191"/>
      <c r="CG20" s="191"/>
      <c r="CH20" s="191"/>
      <c r="CI20" s="191"/>
      <c r="CJ20" s="191"/>
      <c r="CK20" s="191"/>
      <c r="CL20" s="191"/>
      <c r="CM20" s="191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/>
      <c r="CJ21" s="191"/>
      <c r="CK21" s="191"/>
      <c r="CL21" s="191"/>
      <c r="CM21" s="191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/>
      <c r="CJ25" s="191"/>
      <c r="CK25" s="191"/>
      <c r="CL25" s="191"/>
      <c r="CM25" s="191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/>
      <c r="CJ26" s="191"/>
      <c r="CK26" s="191"/>
      <c r="CL26" s="191"/>
      <c r="CM26" s="191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1"/>
      <c r="BV31" s="191"/>
      <c r="BW31" s="191"/>
      <c r="BX31" s="191"/>
      <c r="BY31" s="191"/>
      <c r="BZ31" s="191"/>
      <c r="CA31" s="191"/>
      <c r="CB31" s="191"/>
      <c r="CC31" s="191"/>
      <c r="CD31" s="191"/>
      <c r="CE31" s="191"/>
      <c r="CF31" s="191"/>
      <c r="CG31" s="191"/>
      <c r="CH31" s="191"/>
      <c r="CI31" s="191"/>
      <c r="CJ31" s="191"/>
      <c r="CK31" s="191"/>
      <c r="CL31" s="191"/>
      <c r="CM31" s="191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0" t="s">
        <v>1359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1"/>
      <c r="BV32" s="191"/>
      <c r="BW32" s="191"/>
      <c r="BX32" s="191"/>
      <c r="BY32" s="191"/>
      <c r="BZ32" s="191"/>
      <c r="CA32" s="191"/>
      <c r="CB32" s="191"/>
      <c r="CC32" s="191"/>
      <c r="CD32" s="191"/>
      <c r="CE32" s="191"/>
      <c r="CF32" s="191"/>
      <c r="CG32" s="191"/>
      <c r="CH32" s="191"/>
      <c r="CI32" s="191"/>
      <c r="CJ32" s="191"/>
      <c r="CK32" s="191"/>
      <c r="CL32" s="191"/>
      <c r="CM32" s="191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1336</v>
      </c>
      <c r="C33" s="72" t="s">
        <v>1370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0" t="s">
        <v>1359</v>
      </c>
      <c r="U33" s="85" t="s">
        <v>1353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1"/>
      <c r="BV33" s="191"/>
      <c r="BW33" s="191"/>
      <c r="BX33" s="191"/>
      <c r="BY33" s="191"/>
      <c r="BZ33" s="191"/>
      <c r="CA33" s="191"/>
      <c r="CB33" s="191"/>
      <c r="CC33" s="191"/>
      <c r="CD33" s="191"/>
      <c r="CE33" s="191"/>
      <c r="CF33" s="191"/>
      <c r="CG33" s="191"/>
      <c r="CH33" s="191"/>
      <c r="CI33" s="191"/>
      <c r="CJ33" s="191"/>
      <c r="CK33" s="191"/>
      <c r="CL33" s="191"/>
      <c r="CM33" s="191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1337</v>
      </c>
      <c r="C34" s="72" t="s">
        <v>1371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0" t="s">
        <v>1359</v>
      </c>
      <c r="U34" s="85" t="s">
        <v>1353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1"/>
      <c r="BV34" s="191"/>
      <c r="BW34" s="191"/>
      <c r="BX34" s="191"/>
      <c r="BY34" s="191"/>
      <c r="BZ34" s="191"/>
      <c r="CA34" s="191"/>
      <c r="CB34" s="191"/>
      <c r="CC34" s="191"/>
      <c r="CD34" s="191"/>
      <c r="CE34" s="191"/>
      <c r="CF34" s="191"/>
      <c r="CG34" s="191"/>
      <c r="CH34" s="191"/>
      <c r="CI34" s="191"/>
      <c r="CJ34" s="191"/>
      <c r="CK34" s="191"/>
      <c r="CL34" s="191"/>
      <c r="CM34" s="191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1338</v>
      </c>
      <c r="C35" s="72" t="s">
        <v>1372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0" t="s">
        <v>1359</v>
      </c>
      <c r="U35" s="85" t="s">
        <v>1353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1"/>
      <c r="BV35" s="191"/>
      <c r="BW35" s="191"/>
      <c r="BX35" s="191"/>
      <c r="BY35" s="191"/>
      <c r="BZ35" s="191"/>
      <c r="CA35" s="191"/>
      <c r="CB35" s="191"/>
      <c r="CC35" s="191"/>
      <c r="CD35" s="191"/>
      <c r="CE35" s="191"/>
      <c r="CF35" s="191"/>
      <c r="CG35" s="191"/>
      <c r="CH35" s="191"/>
      <c r="CI35" s="191"/>
      <c r="CJ35" s="191"/>
      <c r="CK35" s="191"/>
      <c r="CL35" s="191"/>
      <c r="CM35" s="191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1339</v>
      </c>
      <c r="C36" s="72" t="s">
        <v>1373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1360</v>
      </c>
      <c r="U36" s="85" t="s">
        <v>1353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1"/>
      <c r="BV36" s="191"/>
      <c r="BW36" s="191"/>
      <c r="BX36" s="191"/>
      <c r="BY36" s="191"/>
      <c r="BZ36" s="191"/>
      <c r="CA36" s="191"/>
      <c r="CB36" s="191"/>
      <c r="CC36" s="191"/>
      <c r="CD36" s="191"/>
      <c r="CE36" s="191"/>
      <c r="CF36" s="191"/>
      <c r="CG36" s="191"/>
      <c r="CH36" s="191"/>
      <c r="CI36" s="191"/>
      <c r="CJ36" s="191"/>
      <c r="CK36" s="191"/>
      <c r="CL36" s="191"/>
      <c r="CM36" s="191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1340</v>
      </c>
      <c r="C37" s="72" t="s">
        <v>1375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0" t="s">
        <v>1361</v>
      </c>
      <c r="U37" s="85" t="s">
        <v>1353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1"/>
      <c r="BV38" s="191"/>
      <c r="BW38" s="191"/>
      <c r="BX38" s="191"/>
      <c r="BY38" s="191"/>
      <c r="BZ38" s="191"/>
      <c r="CA38" s="191"/>
      <c r="CB38" s="191"/>
      <c r="CC38" s="191"/>
      <c r="CD38" s="191"/>
      <c r="CE38" s="191"/>
      <c r="CF38" s="191"/>
      <c r="CG38" s="191"/>
      <c r="CH38" s="191"/>
      <c r="CI38" s="191"/>
      <c r="CJ38" s="191"/>
      <c r="CK38" s="191"/>
      <c r="CL38" s="191"/>
      <c r="CM38" s="191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1"/>
      <c r="BV39" s="191"/>
      <c r="BW39" s="191"/>
      <c r="BX39" s="191"/>
      <c r="BY39" s="191"/>
      <c r="BZ39" s="191"/>
      <c r="CA39" s="191"/>
      <c r="CB39" s="191"/>
      <c r="CC39" s="191"/>
      <c r="CD39" s="191"/>
      <c r="CE39" s="191"/>
      <c r="CF39" s="191"/>
      <c r="CG39" s="191"/>
      <c r="CH39" s="191"/>
      <c r="CI39" s="191"/>
      <c r="CJ39" s="191"/>
      <c r="CK39" s="191"/>
      <c r="CL39" s="191"/>
      <c r="CM39" s="191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1"/>
      <c r="BV40" s="191"/>
      <c r="BW40" s="191"/>
      <c r="BX40" s="191"/>
      <c r="BY40" s="191"/>
      <c r="BZ40" s="191"/>
      <c r="CA40" s="191"/>
      <c r="CB40" s="191"/>
      <c r="CC40" s="191"/>
      <c r="CD40" s="191"/>
      <c r="CE40" s="191"/>
      <c r="CF40" s="191"/>
      <c r="CG40" s="191"/>
      <c r="CH40" s="191"/>
      <c r="CI40" s="191"/>
      <c r="CJ40" s="191"/>
      <c r="CK40" s="191"/>
      <c r="CL40" s="191"/>
      <c r="CM40" s="191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1"/>
      <c r="BV42" s="191"/>
      <c r="BW42" s="191"/>
      <c r="BX42" s="191"/>
      <c r="BY42" s="191"/>
      <c r="BZ42" s="191"/>
      <c r="CA42" s="191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1"/>
      <c r="BV43" s="191"/>
      <c r="BW43" s="191"/>
      <c r="BX43" s="191"/>
      <c r="BY43" s="191"/>
      <c r="BZ43" s="191"/>
      <c r="CA43" s="191"/>
      <c r="CB43" s="191"/>
      <c r="CC43" s="191"/>
      <c r="CD43" s="191"/>
      <c r="CE43" s="191"/>
      <c r="CF43" s="191"/>
      <c r="CG43" s="191"/>
      <c r="CH43" s="191"/>
      <c r="CI43" s="191"/>
      <c r="CJ43" s="191"/>
      <c r="CK43" s="191"/>
      <c r="CL43" s="191"/>
      <c r="CM43" s="191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1"/>
      <c r="BV44" s="191"/>
      <c r="BW44" s="191"/>
      <c r="BX44" s="191"/>
      <c r="BY44" s="191"/>
      <c r="BZ44" s="191"/>
      <c r="CA44" s="191"/>
      <c r="CB44" s="191"/>
      <c r="CC44" s="191"/>
      <c r="CD44" s="191"/>
      <c r="CE44" s="191"/>
      <c r="CF44" s="191"/>
      <c r="CG44" s="191"/>
      <c r="CH44" s="191"/>
      <c r="CI44" s="191"/>
      <c r="CJ44" s="191"/>
      <c r="CK44" s="191"/>
      <c r="CL44" s="191"/>
      <c r="CM44" s="191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1"/>
      <c r="BV45" s="191"/>
      <c r="BW45" s="191"/>
      <c r="BX45" s="191"/>
      <c r="BY45" s="191"/>
      <c r="BZ45" s="191"/>
      <c r="CA45" s="191"/>
      <c r="CB45" s="191"/>
      <c r="CC45" s="191"/>
      <c r="CD45" s="191"/>
      <c r="CE45" s="191"/>
      <c r="CF45" s="191"/>
      <c r="CG45" s="191"/>
      <c r="CH45" s="191"/>
      <c r="CI45" s="191"/>
      <c r="CJ45" s="191"/>
      <c r="CK45" s="191"/>
      <c r="CL45" s="191"/>
      <c r="CM45" s="191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1"/>
      <c r="BV46" s="191"/>
      <c r="BW46" s="191"/>
      <c r="BX46" s="191"/>
      <c r="BY46" s="191"/>
      <c r="BZ46" s="191"/>
      <c r="CA46" s="191"/>
      <c r="CB46" s="191"/>
      <c r="CC46" s="191"/>
      <c r="CD46" s="191"/>
      <c r="CE46" s="191"/>
      <c r="CF46" s="191"/>
      <c r="CG46" s="191"/>
      <c r="CH46" s="191"/>
      <c r="CI46" s="191"/>
      <c r="CJ46" s="191"/>
      <c r="CK46" s="191"/>
      <c r="CL46" s="191"/>
      <c r="CM46" s="191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1"/>
      <c r="BV47" s="191"/>
      <c r="BW47" s="191"/>
      <c r="BX47" s="191"/>
      <c r="BY47" s="191"/>
      <c r="BZ47" s="191"/>
      <c r="CA47" s="191"/>
      <c r="CB47" s="191"/>
      <c r="CC47" s="191"/>
      <c r="CD47" s="191"/>
      <c r="CE47" s="191"/>
      <c r="CF47" s="191"/>
      <c r="CG47" s="191"/>
      <c r="CH47" s="191"/>
      <c r="CI47" s="191"/>
      <c r="CJ47" s="191"/>
      <c r="CK47" s="191"/>
      <c r="CL47" s="191"/>
      <c r="CM47" s="191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1379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1"/>
      <c r="BV48" s="191"/>
      <c r="BW48" s="191"/>
      <c r="BX48" s="191"/>
      <c r="BY48" s="191"/>
      <c r="BZ48" s="191"/>
      <c r="CA48" s="191"/>
      <c r="CB48" s="191"/>
      <c r="CC48" s="191"/>
      <c r="CD48" s="191"/>
      <c r="CE48" s="191"/>
      <c r="CF48" s="191"/>
      <c r="CG48" s="191"/>
      <c r="CH48" s="191"/>
      <c r="CI48" s="191"/>
      <c r="CJ48" s="191"/>
      <c r="CK48" s="191"/>
      <c r="CL48" s="191"/>
      <c r="CM48" s="191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1"/>
      <c r="BV49" s="191"/>
      <c r="BW49" s="191"/>
      <c r="BX49" s="191"/>
      <c r="BY49" s="191"/>
      <c r="BZ49" s="191"/>
      <c r="CA49" s="191"/>
      <c r="CB49" s="191"/>
      <c r="CC49" s="191"/>
      <c r="CD49" s="191"/>
      <c r="CE49" s="191"/>
      <c r="CF49" s="191"/>
      <c r="CG49" s="191"/>
      <c r="CH49" s="191"/>
      <c r="CI49" s="191"/>
      <c r="CJ49" s="191"/>
      <c r="CK49" s="191"/>
      <c r="CL49" s="191"/>
      <c r="CM49" s="191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1"/>
      <c r="BV50" s="191"/>
      <c r="BW50" s="191"/>
      <c r="BX50" s="191"/>
      <c r="BY50" s="191"/>
      <c r="BZ50" s="191"/>
      <c r="CA50" s="191"/>
      <c r="CB50" s="191"/>
      <c r="CC50" s="191"/>
      <c r="CD50" s="191"/>
      <c r="CE50" s="191"/>
      <c r="CF50" s="191"/>
      <c r="CG50" s="191"/>
      <c r="CH50" s="191"/>
      <c r="CI50" s="191"/>
      <c r="CJ50" s="191"/>
      <c r="CK50" s="191"/>
      <c r="CL50" s="191"/>
      <c r="CM50" s="191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1"/>
      <c r="BV51" s="191"/>
      <c r="BW51" s="191"/>
      <c r="BX51" s="191"/>
      <c r="BY51" s="191"/>
      <c r="BZ51" s="191"/>
      <c r="CA51" s="191"/>
      <c r="CB51" s="191"/>
      <c r="CC51" s="191"/>
      <c r="CD51" s="191"/>
      <c r="CE51" s="191"/>
      <c r="CF51" s="191"/>
      <c r="CG51" s="191"/>
      <c r="CH51" s="191"/>
      <c r="CI51" s="191"/>
      <c r="CJ51" s="191"/>
      <c r="CK51" s="191"/>
      <c r="CL51" s="191"/>
      <c r="CM51" s="191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1"/>
      <c r="BV52" s="191"/>
      <c r="BW52" s="191"/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1380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1"/>
      <c r="BV54" s="191"/>
      <c r="BW54" s="191"/>
      <c r="BX54" s="191"/>
      <c r="BY54" s="191"/>
      <c r="BZ54" s="191"/>
      <c r="CA54" s="191"/>
      <c r="CB54" s="191"/>
      <c r="CC54" s="191"/>
      <c r="CD54" s="191"/>
      <c r="CE54" s="191"/>
      <c r="CF54" s="191"/>
      <c r="CG54" s="191"/>
      <c r="CH54" s="191"/>
      <c r="CI54" s="191"/>
      <c r="CJ54" s="191"/>
      <c r="CK54" s="191"/>
      <c r="CL54" s="191"/>
      <c r="CM54" s="191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1"/>
      <c r="BV55" s="191"/>
      <c r="BW55" s="191"/>
      <c r="BX55" s="191"/>
      <c r="BY55" s="191"/>
      <c r="BZ55" s="191"/>
      <c r="CA55" s="191"/>
      <c r="CB55" s="191"/>
      <c r="CC55" s="191"/>
      <c r="CD55" s="191"/>
      <c r="CE55" s="191"/>
      <c r="CF55" s="191"/>
      <c r="CG55" s="191"/>
      <c r="CH55" s="191"/>
      <c r="CI55" s="191"/>
      <c r="CJ55" s="191"/>
      <c r="CK55" s="191"/>
      <c r="CL55" s="191"/>
      <c r="CM55" s="191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1"/>
      <c r="BV56" s="191"/>
      <c r="BW56" s="191"/>
      <c r="BX56" s="191"/>
      <c r="BY56" s="191"/>
      <c r="BZ56" s="191"/>
      <c r="CA56" s="191"/>
      <c r="CB56" s="191"/>
      <c r="CC56" s="191"/>
      <c r="CD56" s="191"/>
      <c r="CE56" s="191"/>
      <c r="CF56" s="191"/>
      <c r="CG56" s="191"/>
      <c r="CH56" s="191"/>
      <c r="CI56" s="191"/>
      <c r="CJ56" s="191"/>
      <c r="CK56" s="191"/>
      <c r="CL56" s="191"/>
      <c r="CM56" s="191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1"/>
      <c r="BV57" s="191"/>
      <c r="BW57" s="191"/>
      <c r="BX57" s="191"/>
      <c r="BY57" s="191"/>
      <c r="BZ57" s="191"/>
      <c r="CA57" s="191"/>
      <c r="CB57" s="191"/>
      <c r="CC57" s="191"/>
      <c r="CD57" s="191"/>
      <c r="CE57" s="191"/>
      <c r="CF57" s="191"/>
      <c r="CG57" s="191"/>
      <c r="CH57" s="191"/>
      <c r="CI57" s="191"/>
      <c r="CJ57" s="191"/>
      <c r="CK57" s="191"/>
      <c r="CL57" s="191"/>
      <c r="CM57" s="191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1"/>
      <c r="BV58" s="191"/>
      <c r="BW58" s="191"/>
      <c r="BX58" s="191"/>
      <c r="BY58" s="191"/>
      <c r="BZ58" s="191"/>
      <c r="CA58" s="191"/>
      <c r="CB58" s="191"/>
      <c r="CC58" s="191"/>
      <c r="CD58" s="191"/>
      <c r="CE58" s="191"/>
      <c r="CF58" s="191"/>
      <c r="CG58" s="191"/>
      <c r="CH58" s="191"/>
      <c r="CI58" s="191"/>
      <c r="CJ58" s="191"/>
      <c r="CK58" s="191"/>
      <c r="CL58" s="191"/>
      <c r="CM58" s="191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1"/>
      <c r="BV60" s="191"/>
      <c r="BW60" s="191"/>
      <c r="BX60" s="191"/>
      <c r="BY60" s="191"/>
      <c r="BZ60" s="191"/>
      <c r="CA60" s="191"/>
      <c r="CB60" s="191"/>
      <c r="CC60" s="191"/>
      <c r="CD60" s="191"/>
      <c r="CE60" s="191"/>
      <c r="CF60" s="191"/>
      <c r="CG60" s="191"/>
      <c r="CH60" s="191"/>
      <c r="CI60" s="191"/>
      <c r="CJ60" s="191"/>
      <c r="CK60" s="191"/>
      <c r="CL60" s="191"/>
      <c r="CM60" s="191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1"/>
      <c r="BV61" s="191"/>
      <c r="BW61" s="191"/>
      <c r="BX61" s="191"/>
      <c r="BY61" s="191"/>
      <c r="BZ61" s="191"/>
      <c r="CA61" s="191"/>
      <c r="CB61" s="191"/>
      <c r="CC61" s="191"/>
      <c r="CD61" s="191"/>
      <c r="CE61" s="191"/>
      <c r="CF61" s="191"/>
      <c r="CG61" s="191"/>
      <c r="CH61" s="191"/>
      <c r="CI61" s="191"/>
      <c r="CJ61" s="191"/>
      <c r="CK61" s="191"/>
      <c r="CL61" s="191"/>
      <c r="CM61" s="191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1"/>
      <c r="BV62" s="191"/>
      <c r="BW62" s="191"/>
      <c r="BX62" s="191"/>
      <c r="BY62" s="191"/>
      <c r="BZ62" s="191"/>
      <c r="CA62" s="191"/>
      <c r="CB62" s="191"/>
      <c r="CC62" s="191"/>
      <c r="CD62" s="191"/>
      <c r="CE62" s="191"/>
      <c r="CF62" s="191"/>
      <c r="CG62" s="191"/>
      <c r="CH62" s="191"/>
      <c r="CI62" s="191"/>
      <c r="CJ62" s="191"/>
      <c r="CK62" s="191"/>
      <c r="CL62" s="191"/>
      <c r="CM62" s="191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1381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7" t="s">
        <v>1356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1"/>
      <c r="BV63" s="191"/>
      <c r="BW63" s="191"/>
      <c r="BX63" s="191"/>
      <c r="BY63" s="191"/>
      <c r="BZ63" s="191"/>
      <c r="CA63" s="191"/>
      <c r="CB63" s="191"/>
      <c r="CC63" s="191"/>
      <c r="CD63" s="191"/>
      <c r="CE63" s="191"/>
      <c r="CF63" s="191"/>
      <c r="CG63" s="191"/>
      <c r="CH63" s="191"/>
      <c r="CI63" s="191"/>
      <c r="CJ63" s="191"/>
      <c r="CK63" s="191"/>
      <c r="CL63" s="191"/>
      <c r="CM63" s="191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7" t="s">
        <v>1356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1"/>
      <c r="BV64" s="191"/>
      <c r="BW64" s="191"/>
      <c r="BX64" s="191"/>
      <c r="BY64" s="191"/>
      <c r="BZ64" s="191"/>
      <c r="CA64" s="191"/>
      <c r="CB64" s="191"/>
      <c r="CC64" s="191"/>
      <c r="CD64" s="191"/>
      <c r="CE64" s="191"/>
      <c r="CF64" s="191"/>
      <c r="CG64" s="191"/>
      <c r="CH64" s="191"/>
      <c r="CI64" s="191"/>
      <c r="CJ64" s="191"/>
      <c r="CK64" s="191"/>
      <c r="CL64" s="191"/>
      <c r="CM64" s="191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7" t="s">
        <v>1356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7" t="s">
        <v>1356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9" t="s">
        <v>1357</v>
      </c>
      <c r="U67" s="187" t="s">
        <v>1356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1341</v>
      </c>
      <c r="C68" s="72" t="s">
        <v>1366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9" t="s">
        <v>1357</v>
      </c>
      <c r="U68" s="85" t="s">
        <v>1354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1342</v>
      </c>
      <c r="C69" s="72" t="s">
        <v>1367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9" t="s">
        <v>1357</v>
      </c>
      <c r="U69" s="85" t="s">
        <v>1354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1343</v>
      </c>
      <c r="C70" s="72" t="s">
        <v>1368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9" t="s">
        <v>1357</v>
      </c>
      <c r="U70" s="85" t="s">
        <v>1354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1344</v>
      </c>
      <c r="C71" s="72" t="s">
        <v>1369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9" t="s">
        <v>1358</v>
      </c>
      <c r="U71" s="85" t="s">
        <v>1354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1345</v>
      </c>
      <c r="C72" s="72" t="s">
        <v>1377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1354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9" t="s">
        <v>1357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1346</v>
      </c>
      <c r="C103" s="72" t="s">
        <v>1362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9" t="s">
        <v>1357</v>
      </c>
      <c r="U103" s="85" t="s">
        <v>1355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1347</v>
      </c>
      <c r="C104" s="72" t="s">
        <v>1363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9" t="s">
        <v>1357</v>
      </c>
      <c r="U104" s="85" t="s">
        <v>1355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1348</v>
      </c>
      <c r="C105" s="72" t="s">
        <v>1364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9" t="s">
        <v>1357</v>
      </c>
      <c r="U105" s="85" t="s">
        <v>1355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1349</v>
      </c>
      <c r="C106" s="72" t="s">
        <v>1365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9" t="s">
        <v>1358</v>
      </c>
      <c r="U106" s="85" t="s">
        <v>1355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1350</v>
      </c>
      <c r="C107" s="72" t="s">
        <v>1376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1355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2">
        <v>5000</v>
      </c>
      <c r="W108" s="191">
        <v>4000</v>
      </c>
      <c r="X108" s="191"/>
      <c r="Y108" s="191"/>
      <c r="Z108" s="192">
        <v>100000</v>
      </c>
      <c r="AA108" s="191"/>
      <c r="AB108" s="191">
        <v>2000</v>
      </c>
      <c r="AC108" s="191"/>
      <c r="AD108" s="191"/>
      <c r="AE108" s="191"/>
      <c r="AF108" s="191"/>
      <c r="AG108" s="193"/>
      <c r="AH108" s="191"/>
      <c r="AI108" s="191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2">
        <v>7500</v>
      </c>
      <c r="W109" s="191">
        <v>6000</v>
      </c>
      <c r="X109" s="191"/>
      <c r="Y109" s="191"/>
      <c r="Z109" s="192">
        <v>150000</v>
      </c>
      <c r="AA109" s="191"/>
      <c r="AB109" s="191">
        <v>3000</v>
      </c>
      <c r="AC109" s="191"/>
      <c r="AD109" s="191"/>
      <c r="AE109" s="191"/>
      <c r="AF109" s="191"/>
      <c r="AG109" s="193"/>
      <c r="AH109" s="191"/>
      <c r="AI109" s="191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2">
        <v>12500</v>
      </c>
      <c r="W110" s="191">
        <v>10000</v>
      </c>
      <c r="X110" s="191"/>
      <c r="Y110" s="191"/>
      <c r="Z110" s="192">
        <v>250000</v>
      </c>
      <c r="AA110" s="191"/>
      <c r="AB110" s="191">
        <v>5000</v>
      </c>
      <c r="AC110" s="191"/>
      <c r="AD110" s="191"/>
      <c r="AE110" s="191"/>
      <c r="AF110" s="191"/>
      <c r="AG110" s="193"/>
      <c r="AH110" s="191"/>
      <c r="AI110" s="191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2">
        <v>21250</v>
      </c>
      <c r="W111" s="191">
        <v>17000</v>
      </c>
      <c r="X111" s="191"/>
      <c r="Y111" s="191"/>
      <c r="Z111" s="192">
        <v>425000</v>
      </c>
      <c r="AA111" s="191"/>
      <c r="AB111" s="191">
        <v>8500</v>
      </c>
      <c r="AC111" s="191"/>
      <c r="AD111" s="191"/>
      <c r="AE111" s="191"/>
      <c r="AF111" s="191"/>
      <c r="AG111" s="193"/>
      <c r="AH111" s="191"/>
      <c r="AI111" s="191"/>
      <c r="AJ111" s="191">
        <v>18</v>
      </c>
      <c r="AK111" s="191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2">
        <v>33750</v>
      </c>
      <c r="W112" s="191">
        <v>27000</v>
      </c>
      <c r="X112" s="191"/>
      <c r="Y112" s="191"/>
      <c r="Z112" s="192">
        <v>675000</v>
      </c>
      <c r="AA112" s="191"/>
      <c r="AB112" s="191">
        <v>13500</v>
      </c>
      <c r="AC112" s="191"/>
      <c r="AD112" s="191"/>
      <c r="AE112" s="191"/>
      <c r="AF112" s="191"/>
      <c r="AG112" s="193"/>
      <c r="AH112" s="191"/>
      <c r="AI112" s="191"/>
      <c r="AJ112" s="191">
        <v>18</v>
      </c>
      <c r="AK112" s="191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2">
        <v>50000</v>
      </c>
      <c r="W113" s="191">
        <v>40000</v>
      </c>
      <c r="X113" s="191"/>
      <c r="Y113" s="191"/>
      <c r="Z113" s="192">
        <v>1000000</v>
      </c>
      <c r="AA113" s="191"/>
      <c r="AB113" s="191">
        <v>20000</v>
      </c>
      <c r="AC113" s="191"/>
      <c r="AD113" s="191"/>
      <c r="AE113" s="191"/>
      <c r="AF113" s="191"/>
      <c r="AG113" s="193"/>
      <c r="AH113" s="191"/>
      <c r="AI113" s="191"/>
      <c r="AJ113" s="191">
        <v>18</v>
      </c>
      <c r="AK113" s="191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2">
        <v>72500</v>
      </c>
      <c r="W114" s="191">
        <v>58000</v>
      </c>
      <c r="X114" s="191"/>
      <c r="Y114" s="191"/>
      <c r="Z114" s="192">
        <v>1450000</v>
      </c>
      <c r="AA114" s="191"/>
      <c r="AB114" s="191">
        <v>29000</v>
      </c>
      <c r="AC114" s="191"/>
      <c r="AD114" s="191"/>
      <c r="AE114" s="191"/>
      <c r="AF114" s="191"/>
      <c r="AG114" s="193"/>
      <c r="AH114" s="191"/>
      <c r="AI114" s="191"/>
      <c r="AJ114" s="191">
        <v>24</v>
      </c>
      <c r="AK114" s="191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2">
        <v>102500</v>
      </c>
      <c r="W115" s="191">
        <v>82000</v>
      </c>
      <c r="X115" s="191"/>
      <c r="Y115" s="191"/>
      <c r="Z115" s="192">
        <v>2050000</v>
      </c>
      <c r="AA115" s="191"/>
      <c r="AB115" s="191">
        <v>41000</v>
      </c>
      <c r="AC115" s="191"/>
      <c r="AD115" s="191"/>
      <c r="AE115" s="191"/>
      <c r="AF115" s="191"/>
      <c r="AG115" s="193"/>
      <c r="AH115" s="191"/>
      <c r="AI115" s="191"/>
      <c r="AJ115" s="191">
        <v>24</v>
      </c>
      <c r="AK115" s="191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2">
        <v>141250</v>
      </c>
      <c r="W116" s="191">
        <v>113000</v>
      </c>
      <c r="X116" s="191"/>
      <c r="Y116" s="191"/>
      <c r="Z116" s="192">
        <v>2825000</v>
      </c>
      <c r="AA116" s="191"/>
      <c r="AB116" s="191">
        <v>56500</v>
      </c>
      <c r="AC116" s="191"/>
      <c r="AD116" s="191"/>
      <c r="AE116" s="191"/>
      <c r="AF116" s="191"/>
      <c r="AG116" s="193"/>
      <c r="AH116" s="191"/>
      <c r="AI116" s="191"/>
      <c r="AJ116" s="191">
        <v>24</v>
      </c>
      <c r="AK116" s="191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1395</v>
      </c>
      <c r="E117" s="100"/>
      <c r="F117" s="99"/>
      <c r="S117" s="107"/>
      <c r="U117" s="106" t="s">
        <v>430</v>
      </c>
      <c r="V117" s="192">
        <v>191250</v>
      </c>
      <c r="W117" s="191">
        <v>153000</v>
      </c>
      <c r="X117" s="191"/>
      <c r="Y117" s="191"/>
      <c r="Z117" s="192">
        <v>3825000</v>
      </c>
      <c r="AA117" s="191"/>
      <c r="AB117" s="191">
        <v>76500</v>
      </c>
      <c r="AC117" s="191"/>
      <c r="AD117" s="191"/>
      <c r="AE117" s="191"/>
      <c r="AF117" s="191"/>
      <c r="AG117" s="193"/>
      <c r="AH117" s="191"/>
      <c r="AI117" s="191"/>
      <c r="AJ117" s="191">
        <v>36</v>
      </c>
      <c r="AK117" s="191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1391</v>
      </c>
      <c r="C118" s="188" t="s">
        <v>1396</v>
      </c>
      <c r="E118" s="97"/>
      <c r="F118" s="99"/>
      <c r="S118" s="107"/>
      <c r="U118" s="106" t="s">
        <v>421</v>
      </c>
      <c r="V118" s="192">
        <v>250000</v>
      </c>
      <c r="W118" s="191">
        <v>200000</v>
      </c>
      <c r="X118" s="191"/>
      <c r="Y118" s="191"/>
      <c r="Z118" s="192">
        <v>5000000</v>
      </c>
      <c r="AA118" s="191"/>
      <c r="AB118" s="191">
        <v>100000</v>
      </c>
      <c r="AC118" s="191"/>
      <c r="AD118" s="191"/>
      <c r="AE118" s="191"/>
      <c r="AF118" s="191"/>
      <c r="AG118" s="193"/>
      <c r="AH118" s="191"/>
      <c r="AI118" s="191"/>
      <c r="AJ118" s="191">
        <v>36</v>
      </c>
      <c r="AK118" s="191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1392</v>
      </c>
      <c r="C119" s="188" t="s">
        <v>1397</v>
      </c>
      <c r="E119" s="100"/>
      <c r="F119" s="99"/>
      <c r="S119" s="107"/>
      <c r="U119" s="106" t="s">
        <v>424</v>
      </c>
      <c r="V119" s="192">
        <v>312500</v>
      </c>
      <c r="W119" s="191">
        <v>250000</v>
      </c>
      <c r="X119" s="191"/>
      <c r="Y119" s="191"/>
      <c r="Z119" s="192">
        <v>6250000</v>
      </c>
      <c r="AA119" s="191"/>
      <c r="AB119" s="191">
        <v>125000</v>
      </c>
      <c r="AC119" s="191"/>
      <c r="AD119" s="191"/>
      <c r="AE119" s="191"/>
      <c r="AF119" s="191"/>
      <c r="AG119" s="193"/>
      <c r="AH119" s="191"/>
      <c r="AI119" s="191"/>
      <c r="AJ119" s="191">
        <v>36</v>
      </c>
      <c r="AK119" s="191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1393</v>
      </c>
      <c r="C120" s="188" t="s">
        <v>1398</v>
      </c>
      <c r="E120" s="100"/>
      <c r="F120" s="99"/>
      <c r="S120" s="107"/>
      <c r="U120" s="106" t="s">
        <v>427</v>
      </c>
      <c r="V120" s="192">
        <v>382500</v>
      </c>
      <c r="W120" s="191">
        <v>306000</v>
      </c>
      <c r="X120" s="191"/>
      <c r="Y120" s="191"/>
      <c r="Z120" s="192">
        <v>7650000</v>
      </c>
      <c r="AA120" s="191"/>
      <c r="AB120" s="191">
        <v>153000</v>
      </c>
      <c r="AC120" s="191"/>
      <c r="AD120" s="191"/>
      <c r="AE120" s="191"/>
      <c r="AF120" s="191"/>
      <c r="AG120" s="193"/>
      <c r="AH120" s="191"/>
      <c r="AI120" s="191"/>
      <c r="AJ120" s="191">
        <v>48</v>
      </c>
      <c r="AK120" s="191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1394</v>
      </c>
      <c r="C121" s="188" t="s">
        <v>1399</v>
      </c>
      <c r="E121" s="100"/>
      <c r="F121" s="99"/>
      <c r="S121" s="107"/>
      <c r="U121" s="106" t="s">
        <v>430</v>
      </c>
      <c r="V121" s="192">
        <v>462500</v>
      </c>
      <c r="W121" s="191">
        <v>370000</v>
      </c>
      <c r="X121" s="191"/>
      <c r="Y121" s="191"/>
      <c r="Z121" s="192">
        <v>9250000</v>
      </c>
      <c r="AA121" s="191"/>
      <c r="AB121" s="191">
        <v>185000</v>
      </c>
      <c r="AC121" s="191"/>
      <c r="AD121" s="191"/>
      <c r="AE121" s="191"/>
      <c r="AF121" s="191"/>
      <c r="AG121" s="193"/>
      <c r="AH121" s="191"/>
      <c r="AI121" s="191"/>
      <c r="AJ121" s="191">
        <v>48</v>
      </c>
      <c r="AK121" s="191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1331</v>
      </c>
      <c r="C156" s="101" t="s">
        <v>1352</v>
      </c>
      <c r="T156" s="188" t="s">
        <v>1374</v>
      </c>
      <c r="U156" s="187" t="s">
        <v>1333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1332</v>
      </c>
      <c r="C157" s="101" t="s">
        <v>1335</v>
      </c>
      <c r="T157" s="188" t="s">
        <v>1378</v>
      </c>
      <c r="U157" s="187" t="s">
        <v>1334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1385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1386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1387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1325</v>
      </c>
      <c r="T173" s="9" t="s">
        <v>1326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1327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1328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1329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1330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250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257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258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259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263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1409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260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261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262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258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264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265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266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20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1266</v>
      </c>
      <c r="C220" s="79" t="s">
        <v>1487</v>
      </c>
      <c r="T220" s="188" t="s">
        <v>1449</v>
      </c>
      <c r="U220" s="85" t="s">
        <v>1451</v>
      </c>
      <c r="CN220" s="70" t="str">
        <f t="shared" ref="CN220:CN221" si="3757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8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9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60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2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5"/>
        <v/>
      </c>
      <c r="DC220" s="71" t="str">
        <f t="shared" si="3755"/>
        <v/>
      </c>
      <c r="DD220" s="71" t="str">
        <f t="shared" si="3755"/>
        <v/>
      </c>
      <c r="DE220" s="71" t="str">
        <f t="shared" si="3755"/>
        <v/>
      </c>
      <c r="DF220" s="71" t="str">
        <f t="shared" si="3755"/>
        <v/>
      </c>
      <c r="DG220" s="71" t="str">
        <f t="shared" si="3755"/>
        <v/>
      </c>
      <c r="DH220" s="71" t="str">
        <f t="shared" si="3755"/>
        <v/>
      </c>
      <c r="DI220" s="71" t="str">
        <f t="shared" si="3755"/>
        <v/>
      </c>
      <c r="DJ220" s="71" t="str">
        <f t="shared" si="3755"/>
        <v/>
      </c>
      <c r="DK220" s="71" t="str">
        <f t="shared" si="3755"/>
        <v/>
      </c>
      <c r="DL220" s="71" t="str">
        <f t="shared" si="3755"/>
        <v/>
      </c>
      <c r="DM220" s="71" t="str">
        <f t="shared" si="3755"/>
        <v/>
      </c>
      <c r="DN220" s="71" t="str">
        <f t="shared" si="3755"/>
        <v/>
      </c>
      <c r="DO220" s="71" t="str">
        <f t="shared" si="3755"/>
        <v/>
      </c>
      <c r="DP220" s="71" t="str">
        <f t="shared" si="3755"/>
        <v/>
      </c>
      <c r="DQ220" s="71" t="str">
        <f t="shared" si="3755"/>
        <v/>
      </c>
      <c r="DR220" s="71" t="str">
        <f t="shared" si="3755"/>
        <v/>
      </c>
      <c r="DS220" s="71" t="str">
        <f t="shared" si="3755"/>
        <v/>
      </c>
      <c r="DT220" s="71" t="str">
        <f t="shared" si="3755"/>
        <v/>
      </c>
      <c r="DU220" s="71" t="str">
        <f t="shared" si="3755"/>
        <v/>
      </c>
      <c r="DV220" s="71" t="str">
        <f t="shared" si="3755"/>
        <v/>
      </c>
      <c r="DW220" s="71" t="str">
        <f t="shared" si="3755"/>
        <v/>
      </c>
      <c r="DX220" s="71" t="str">
        <f t="shared" si="3755"/>
        <v/>
      </c>
      <c r="DY220" s="71" t="str">
        <f t="shared" si="3755"/>
        <v/>
      </c>
      <c r="DZ220" s="71" t="str">
        <f t="shared" si="3755"/>
        <v/>
      </c>
      <c r="EA220" s="71" t="str">
        <f t="shared" si="3755"/>
        <v/>
      </c>
      <c r="EB220" s="71" t="str">
        <f t="shared" si="3755"/>
        <v/>
      </c>
      <c r="EC220" s="71" t="str">
        <f t="shared" si="3755"/>
        <v/>
      </c>
      <c r="ED220" s="71" t="str">
        <f t="shared" si="3755"/>
        <v/>
      </c>
      <c r="EE220" s="71" t="str">
        <f t="shared" si="3755"/>
        <v/>
      </c>
      <c r="EF220" s="71" t="str">
        <f t="shared" si="3755"/>
        <v/>
      </c>
      <c r="EG220" s="71" t="str">
        <f t="shared" si="3755"/>
        <v/>
      </c>
      <c r="EH220" s="71" t="str">
        <f t="shared" si="3755"/>
        <v/>
      </c>
      <c r="EI220" s="71" t="str">
        <f t="shared" si="3755"/>
        <v/>
      </c>
      <c r="EJ220" s="71" t="str">
        <f t="shared" si="3755"/>
        <v/>
      </c>
      <c r="EK220" s="71" t="str">
        <f t="shared" si="3755"/>
        <v/>
      </c>
      <c r="EL220" s="71" t="str">
        <f t="shared" si="3755"/>
        <v/>
      </c>
      <c r="EM220" s="71" t="str">
        <f t="shared" si="3755"/>
        <v/>
      </c>
      <c r="EN220" s="71" t="str">
        <f t="shared" si="3755"/>
        <v/>
      </c>
      <c r="EO220" s="71" t="str">
        <f t="shared" si="3755"/>
        <v/>
      </c>
      <c r="EP220" s="71" t="str">
        <f t="shared" si="3755"/>
        <v/>
      </c>
      <c r="EQ220" s="71" t="str">
        <f t="shared" si="3755"/>
        <v/>
      </c>
      <c r="ER220" s="71" t="str">
        <f t="shared" si="3755"/>
        <v/>
      </c>
      <c r="ES220" s="71" t="str">
        <f t="shared" si="3755"/>
        <v/>
      </c>
      <c r="ET220" s="71" t="str">
        <f t="shared" si="3755"/>
        <v/>
      </c>
      <c r="EU220" s="71" t="str">
        <f t="shared" si="3755"/>
        <v/>
      </c>
      <c r="EV220" s="71" t="str">
        <f t="shared" si="3755"/>
        <v/>
      </c>
      <c r="EW220" s="71" t="str">
        <f t="shared" si="3755"/>
        <v/>
      </c>
      <c r="EX220" s="71" t="str">
        <f t="shared" si="3755"/>
        <v/>
      </c>
      <c r="EY220" s="71" t="str">
        <f t="shared" si="3755"/>
        <v/>
      </c>
      <c r="EZ220" s="71" t="str">
        <f t="shared" si="3755"/>
        <v/>
      </c>
      <c r="FA220" s="71" t="str">
        <f t="shared" si="3755"/>
        <v/>
      </c>
      <c r="FB220" s="71" t="str">
        <f t="shared" si="3755"/>
        <v/>
      </c>
      <c r="FC220" s="71" t="str">
        <f t="shared" si="3755"/>
        <v/>
      </c>
      <c r="FD220" s="71" t="str">
        <f t="shared" si="3755"/>
        <v/>
      </c>
      <c r="FE220" s="71" t="str">
        <f t="shared" si="3755"/>
        <v/>
      </c>
      <c r="FF220" s="71" t="str">
        <f t="shared" si="3755"/>
        <v/>
      </c>
      <c r="FG220" s="71" t="str">
        <f t="shared" si="3755"/>
        <v/>
      </c>
      <c r="FH220" s="71" t="str">
        <f t="shared" si="3755"/>
        <v/>
      </c>
      <c r="FI220" s="71" t="str">
        <f t="shared" si="3755"/>
        <v/>
      </c>
      <c r="FJ220" s="71" t="str">
        <f t="shared" si="3755"/>
        <v/>
      </c>
      <c r="FK220" s="71" t="str">
        <f t="shared" si="3755"/>
        <v/>
      </c>
      <c r="FL220" s="71" t="str">
        <f t="shared" si="3755"/>
        <v/>
      </c>
      <c r="FM220" s="71" t="str">
        <f t="shared" si="3755"/>
        <v/>
      </c>
      <c r="FN220" s="71" t="str">
        <f t="shared" si="3756"/>
        <v/>
      </c>
      <c r="FO220" s="71" t="str">
        <f t="shared" si="3756"/>
        <v/>
      </c>
      <c r="FP220" s="71" t="str">
        <f t="shared" si="3756"/>
        <v/>
      </c>
      <c r="FQ220" s="71" t="str">
        <f t="shared" si="3756"/>
        <v/>
      </c>
      <c r="FR220" s="71" t="str">
        <f t="shared" si="3756"/>
        <v/>
      </c>
      <c r="FS220" s="71" t="str">
        <f t="shared" si="3756"/>
        <v/>
      </c>
    </row>
    <row r="221" spans="1:175" ht="16.5">
      <c r="A221" s="79"/>
      <c r="B221" s="101" t="s">
        <v>1267</v>
      </c>
      <c r="C221" s="79" t="s">
        <v>1453</v>
      </c>
      <c r="T221" s="188" t="s">
        <v>1450</v>
      </c>
      <c r="U221" s="85" t="s">
        <v>1452</v>
      </c>
      <c r="CN221" s="70" t="str">
        <f t="shared" si="3757"/>
        <v>InitUnitState('IP09',,,,,,,,,,)</v>
      </c>
      <c r="CO221" s="70" t="str">
        <f t="shared" si="3758"/>
        <v>InitUnitNormal('IP09',,,,,,,,,,)</v>
      </c>
      <c r="CP221" s="70" t="str">
        <f t="shared" si="3759"/>
        <v>InitUnitMagic('IP09',,,,,,,,,,)</v>
      </c>
      <c r="CQ221" s="70" t="str">
        <f t="shared" si="3760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1"/>
        <v>|n</v>
      </c>
      <c r="CV221" s="61" t="str">
        <f t="shared" si="3762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3">IF(V221="","","|n"&amp;DB$2&amp;"+"&amp;V221&amp;DB$1)</f>
        <v/>
      </c>
      <c r="DC221" s="71" t="str">
        <f t="shared" ref="DC221" si="3764">IF(W221="","","|n"&amp;DC$2&amp;"+"&amp;W221&amp;DC$1)</f>
        <v/>
      </c>
      <c r="DD221" s="71" t="str">
        <f t="shared" ref="DD221" si="3765">IF(X221="","","|n"&amp;DD$2&amp;"+"&amp;X221&amp;DD$1)</f>
        <v/>
      </c>
      <c r="DE221" s="71" t="str">
        <f t="shared" ref="DE221" si="3766">IF(Y221="","","|n"&amp;DE$2&amp;"+"&amp;Y221&amp;DE$1)</f>
        <v/>
      </c>
      <c r="DF221" s="71" t="str">
        <f t="shared" ref="DF221" si="3767">IF(Z221="","","|n"&amp;DF$2&amp;"+"&amp;Z221&amp;DF$1)</f>
        <v/>
      </c>
      <c r="DG221" s="71" t="str">
        <f t="shared" ref="DG221" si="3768">IF(AA221="","","|n"&amp;DG$2&amp;"+"&amp;AA221&amp;DG$1)</f>
        <v/>
      </c>
      <c r="DH221" s="71" t="str">
        <f t="shared" ref="DH221" si="3769">IF(AB221="","","|n"&amp;DH$2&amp;"+"&amp;AB221&amp;DH$1)</f>
        <v/>
      </c>
      <c r="DI221" s="71" t="str">
        <f t="shared" ref="DI221" si="3770">IF(AC221="","","|n"&amp;DI$2&amp;"+"&amp;AC221&amp;DI$1)</f>
        <v/>
      </c>
      <c r="DJ221" s="71" t="str">
        <f t="shared" ref="DJ221" si="3771">IF(AD221="","","|n"&amp;DJ$2&amp;"+"&amp;AD221&amp;DJ$1)</f>
        <v/>
      </c>
      <c r="DK221" s="71" t="str">
        <f t="shared" ref="DK221" si="3772">IF(AE221="","","|n"&amp;DK$2&amp;"+"&amp;AE221&amp;DK$1)</f>
        <v/>
      </c>
      <c r="DL221" s="71" t="str">
        <f t="shared" ref="DL221" si="3773">IF(AF221="","","|n"&amp;DL$2&amp;"+"&amp;AF221&amp;DL$1)</f>
        <v/>
      </c>
      <c r="DM221" s="71" t="str">
        <f t="shared" ref="DM221" si="3774">IF(AG221="","","|n"&amp;DM$2&amp;"+"&amp;AG221&amp;DM$1)</f>
        <v/>
      </c>
      <c r="DN221" s="71" t="str">
        <f t="shared" ref="DN221" si="3775">IF(AH221="","","|n"&amp;DN$2&amp;"+"&amp;AH221&amp;DN$1)</f>
        <v/>
      </c>
      <c r="DO221" s="71" t="str">
        <f t="shared" ref="DO221" si="3776">IF(AI221="","","|n"&amp;DO$2&amp;"+"&amp;AI221&amp;DO$1)</f>
        <v/>
      </c>
      <c r="DP221" s="71" t="str">
        <f t="shared" ref="DP221" si="3777">IF(AJ221="","","|n"&amp;DP$2&amp;"+"&amp;AJ221&amp;DP$1)</f>
        <v/>
      </c>
      <c r="DQ221" s="71" t="str">
        <f t="shared" ref="DQ221" si="3778">IF(AK221="","","|n"&amp;DQ$2&amp;"+"&amp;AK221&amp;DQ$1)</f>
        <v/>
      </c>
      <c r="DR221" s="71" t="str">
        <f t="shared" ref="DR221" si="3779">IF(AL221="","","|n"&amp;DR$2&amp;"+"&amp;AL221&amp;DR$1)</f>
        <v/>
      </c>
      <c r="DS221" s="71" t="str">
        <f t="shared" ref="DS221" si="3780">IF(AM221="","","|n"&amp;DS$2&amp;"+"&amp;AM221&amp;DS$1)</f>
        <v/>
      </c>
      <c r="DT221" s="71" t="str">
        <f t="shared" ref="DT221" si="3781">IF(AN221="","","|n"&amp;DT$2&amp;"+"&amp;AN221&amp;DT$1)</f>
        <v/>
      </c>
      <c r="DU221" s="71" t="str">
        <f t="shared" ref="DU221" si="3782">IF(AO221="","","|n"&amp;DU$2&amp;"+"&amp;AO221&amp;DU$1)</f>
        <v/>
      </c>
      <c r="DV221" s="71" t="str">
        <f t="shared" ref="DV221" si="3783">IF(AP221="","","|n"&amp;DV$2&amp;"+"&amp;AP221&amp;DV$1)</f>
        <v/>
      </c>
      <c r="DW221" s="71" t="str">
        <f t="shared" ref="DW221" si="3784">IF(AQ221="","","|n"&amp;DW$2&amp;"+"&amp;AQ221&amp;DW$1)</f>
        <v/>
      </c>
      <c r="DX221" s="71" t="str">
        <f t="shared" ref="DX221" si="3785">IF(AR221="","","|n"&amp;DX$2&amp;"+"&amp;AR221&amp;DX$1)</f>
        <v/>
      </c>
      <c r="DY221" s="71" t="str">
        <f t="shared" ref="DY221" si="3786">IF(AS221="","","|n"&amp;DY$2&amp;"+"&amp;AS221&amp;DY$1)</f>
        <v/>
      </c>
      <c r="DZ221" s="71" t="str">
        <f t="shared" ref="DZ221" si="3787">IF(AT221="","","|n"&amp;DZ$2&amp;"+"&amp;AT221&amp;DZ$1)</f>
        <v/>
      </c>
      <c r="EA221" s="71" t="str">
        <f t="shared" ref="EA221" si="3788">IF(AU221="","","|n"&amp;EA$2&amp;"+"&amp;AU221&amp;EA$1)</f>
        <v/>
      </c>
      <c r="EB221" s="71" t="str">
        <f t="shared" ref="EB221" si="3789">IF(AV221="","","|n"&amp;EB$2&amp;"+"&amp;AV221&amp;EB$1)</f>
        <v/>
      </c>
      <c r="EC221" s="71" t="str">
        <f t="shared" ref="EC221" si="3790">IF(AW221="","","|n"&amp;EC$2&amp;"+"&amp;AW221&amp;EC$1)</f>
        <v/>
      </c>
      <c r="ED221" s="71" t="str">
        <f t="shared" ref="ED221" si="3791">IF(AX221="","","|n"&amp;ED$2&amp;"+"&amp;AX221&amp;ED$1)</f>
        <v/>
      </c>
      <c r="EE221" s="71" t="str">
        <f t="shared" ref="EE221" si="3792">IF(AY221="","","|n"&amp;EE$2&amp;"+"&amp;AY221&amp;EE$1)</f>
        <v/>
      </c>
      <c r="EF221" s="71" t="str">
        <f t="shared" ref="EF221" si="3793">IF(AZ221="","","|n"&amp;EF$2&amp;"+"&amp;AZ221&amp;EF$1)</f>
        <v/>
      </c>
      <c r="EG221" s="71" t="str">
        <f t="shared" ref="EG221" si="3794">IF(BA221="","","|n"&amp;EG$2&amp;"+"&amp;BA221&amp;EG$1)</f>
        <v/>
      </c>
      <c r="EH221" s="71" t="str">
        <f t="shared" ref="EH221" si="3795">IF(BB221="","","|n"&amp;EH$2&amp;"+"&amp;BB221&amp;EH$1)</f>
        <v/>
      </c>
      <c r="EI221" s="71" t="str">
        <f t="shared" ref="EI221" si="3796">IF(BC221="","","|n"&amp;EI$2&amp;"+"&amp;BC221&amp;EI$1)</f>
        <v/>
      </c>
      <c r="EJ221" s="71" t="str">
        <f t="shared" ref="EJ221" si="3797">IF(BD221="","","|n"&amp;EJ$2&amp;"+"&amp;BD221&amp;EJ$1)</f>
        <v/>
      </c>
      <c r="EK221" s="71" t="str">
        <f t="shared" ref="EK221" si="3798">IF(BE221="","","|n"&amp;EK$2&amp;"+"&amp;BE221&amp;EK$1)</f>
        <v/>
      </c>
      <c r="EL221" s="71" t="str">
        <f t="shared" ref="EL221" si="3799">IF(BF221="","","|n"&amp;EL$2&amp;"+"&amp;BF221&amp;EL$1)</f>
        <v/>
      </c>
      <c r="EM221" s="71" t="str">
        <f t="shared" ref="EM221" si="3800">IF(BG221="","","|n"&amp;EM$2&amp;"+"&amp;BG221&amp;EM$1)</f>
        <v/>
      </c>
      <c r="EN221" s="71" t="str">
        <f t="shared" ref="EN221" si="3801">IF(BH221="","","|n"&amp;EN$2&amp;"+"&amp;BH221&amp;EN$1)</f>
        <v/>
      </c>
      <c r="EO221" s="71" t="str">
        <f t="shared" ref="EO221" si="3802">IF(BI221="","","|n"&amp;EO$2&amp;"+"&amp;BI221&amp;EO$1)</f>
        <v/>
      </c>
      <c r="EP221" s="71" t="str">
        <f t="shared" ref="EP221" si="3803">IF(BJ221="","","|n"&amp;EP$2&amp;"+"&amp;BJ221&amp;EP$1)</f>
        <v/>
      </c>
      <c r="EQ221" s="71" t="str">
        <f t="shared" ref="EQ221" si="3804">IF(BK221="","","|n"&amp;EQ$2&amp;"+"&amp;BK221&amp;EQ$1)</f>
        <v/>
      </c>
      <c r="ER221" s="71" t="str">
        <f t="shared" ref="ER221" si="3805">IF(BL221="","","|n"&amp;ER$2&amp;"+"&amp;BL221&amp;ER$1)</f>
        <v/>
      </c>
      <c r="ES221" s="71" t="str">
        <f t="shared" ref="ES221" si="3806">IF(BM221="","","|n"&amp;ES$2&amp;"+"&amp;BM221&amp;ES$1)</f>
        <v/>
      </c>
      <c r="ET221" s="71" t="str">
        <f t="shared" ref="ET221" si="3807">IF(BN221="","","|n"&amp;ET$2&amp;"+"&amp;BN221&amp;ET$1)</f>
        <v/>
      </c>
      <c r="EU221" s="71" t="str">
        <f t="shared" ref="EU221" si="3808">IF(BO221="","","|n"&amp;EU$2&amp;"+"&amp;BO221&amp;EU$1)</f>
        <v/>
      </c>
      <c r="EV221" s="71" t="str">
        <f t="shared" ref="EV221" si="3809">IF(BP221="","","|n"&amp;EV$2&amp;"+"&amp;BP221&amp;EV$1)</f>
        <v/>
      </c>
      <c r="EW221" s="71" t="str">
        <f t="shared" ref="EW221" si="3810">IF(BQ221="","","|n"&amp;EW$2&amp;"+"&amp;BQ221&amp;EW$1)</f>
        <v/>
      </c>
      <c r="EX221" s="71" t="str">
        <f t="shared" ref="EX221" si="3811">IF(BR221="","","|n"&amp;EX$2&amp;"+"&amp;BR221&amp;EX$1)</f>
        <v/>
      </c>
      <c r="EY221" s="71" t="str">
        <f t="shared" ref="EY221" si="3812">IF(BS221="","","|n"&amp;EY$2&amp;"+"&amp;BS221&amp;EY$1)</f>
        <v/>
      </c>
      <c r="EZ221" s="71" t="str">
        <f t="shared" ref="EZ221" si="3813">IF(BT221="","","|n"&amp;EZ$2&amp;"+"&amp;BT221&amp;EZ$1)</f>
        <v/>
      </c>
      <c r="FA221" s="71" t="str">
        <f t="shared" ref="FA221" si="3814">IF(BU221="","","|n"&amp;FA$2&amp;"+"&amp;BU221&amp;FA$1)</f>
        <v/>
      </c>
      <c r="FB221" s="71" t="str">
        <f t="shared" ref="FB221" si="3815">IF(BV221="","","|n"&amp;FB$2&amp;"+"&amp;BV221&amp;FB$1)</f>
        <v/>
      </c>
      <c r="FC221" s="71" t="str">
        <f t="shared" ref="FC221" si="3816">IF(BW221="","","|n"&amp;FC$2&amp;"+"&amp;BW221&amp;FC$1)</f>
        <v/>
      </c>
      <c r="FD221" s="71" t="str">
        <f t="shared" ref="FD221" si="3817">IF(BX221="","","|n"&amp;FD$2&amp;"+"&amp;BX221&amp;FD$1)</f>
        <v/>
      </c>
      <c r="FE221" s="71" t="str">
        <f t="shared" ref="FE221" si="3818">IF(BY221="","","|n"&amp;FE$2&amp;"+"&amp;BY221&amp;FE$1)</f>
        <v/>
      </c>
      <c r="FF221" s="71" t="str">
        <f t="shared" ref="FF221" si="3819">IF(BZ221="","","|n"&amp;FF$2&amp;"+"&amp;BZ221&amp;FF$1)</f>
        <v/>
      </c>
      <c r="FG221" s="71" t="str">
        <f t="shared" ref="FG221" si="3820">IF(CA221="","","|n"&amp;FG$2&amp;"+"&amp;CA221&amp;FG$1)</f>
        <v/>
      </c>
      <c r="FH221" s="71" t="str">
        <f t="shared" ref="FH221" si="3821">IF(CB221="","","|n"&amp;FH$2&amp;"+"&amp;CB221&amp;FH$1)</f>
        <v/>
      </c>
      <c r="FI221" s="71" t="str">
        <f t="shared" ref="FI221" si="3822">IF(CC221="","","|n"&amp;FI$2&amp;"+"&amp;CC221&amp;FI$1)</f>
        <v/>
      </c>
      <c r="FJ221" s="71" t="str">
        <f t="shared" ref="FJ221" si="3823">IF(CD221="","","|n"&amp;FJ$2&amp;"+"&amp;CD221&amp;FJ$1)</f>
        <v/>
      </c>
      <c r="FK221" s="71" t="str">
        <f t="shared" ref="FK221" si="3824">IF(CE221="","","|n"&amp;FK$2&amp;"+"&amp;CE221&amp;FK$1)</f>
        <v/>
      </c>
      <c r="FL221" s="71" t="str">
        <f t="shared" ref="FL221" si="3825">IF(CF221="","","|n"&amp;FL$2&amp;"+"&amp;CF221&amp;FL$1)</f>
        <v/>
      </c>
      <c r="FM221" s="71" t="str">
        <f t="shared" ref="FM221" si="3826">IF(CG221="","","|n"&amp;FM$2&amp;"+"&amp;CG221&amp;FM$1)</f>
        <v/>
      </c>
      <c r="FN221" s="71" t="str">
        <f t="shared" ref="FN221" si="3827">IF(CH221="","","|n"&amp;FN$2&amp;"+"&amp;CH221&amp;FN$1)</f>
        <v/>
      </c>
      <c r="FO221" s="71" t="str">
        <f t="shared" ref="FO221" si="3828">IF(CI221="","","|n"&amp;FO$2&amp;"+"&amp;CI221&amp;FO$1)</f>
        <v/>
      </c>
      <c r="FP221" s="71" t="str">
        <f t="shared" ref="FP221" si="3829">IF(CJ221="","","|n"&amp;FP$2&amp;"+"&amp;CJ221&amp;FP$1)</f>
        <v/>
      </c>
      <c r="FQ221" s="71" t="str">
        <f t="shared" ref="FQ221" si="3830">IF(CK221="","","|n"&amp;FQ$2&amp;"+"&amp;CK221&amp;FQ$1)</f>
        <v/>
      </c>
      <c r="FR221" s="71" t="str">
        <f t="shared" ref="FR221" si="3831">IF(CL221="","","|n"&amp;FR$2&amp;"+"&amp;CL221&amp;FR$1)</f>
        <v/>
      </c>
      <c r="FS221" s="71" t="str">
        <f t="shared" ref="FS221" si="3832">IF(CM221="","","|n"&amp;FS$2&amp;"+"&amp;CM221&amp;FS$1)</f>
        <v/>
      </c>
    </row>
    <row r="222" spans="1:175" ht="16.5">
      <c r="A222" s="79"/>
      <c r="B222" s="101" t="s">
        <v>718</v>
      </c>
      <c r="C222" s="79" t="s">
        <v>707</v>
      </c>
      <c r="T222" s="112" t="s">
        <v>708</v>
      </c>
      <c r="U222" s="85" t="str">
        <f>U216</f>
        <v>ReplaceableTextures\\CommandButtons\\BTNIP04.blp</v>
      </c>
      <c r="CN222" s="70" t="str">
        <f t="shared" ref="CN222" si="3833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4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5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6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8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9">IF(V222="","","|n"&amp;DB$2&amp;"+"&amp;V222&amp;DB$1)</f>
        <v/>
      </c>
      <c r="DC222" s="71" t="str">
        <f t="shared" si="3839"/>
        <v/>
      </c>
      <c r="DD222" s="71" t="str">
        <f t="shared" si="3839"/>
        <v/>
      </c>
      <c r="DE222" s="71" t="str">
        <f t="shared" si="3839"/>
        <v/>
      </c>
      <c r="DF222" s="71" t="str">
        <f t="shared" si="3839"/>
        <v/>
      </c>
      <c r="DG222" s="71" t="str">
        <f t="shared" si="3839"/>
        <v/>
      </c>
      <c r="DH222" s="71" t="str">
        <f t="shared" si="3839"/>
        <v/>
      </c>
      <c r="DI222" s="71" t="str">
        <f t="shared" si="3839"/>
        <v/>
      </c>
      <c r="DJ222" s="71" t="str">
        <f t="shared" si="3839"/>
        <v/>
      </c>
      <c r="DK222" s="71" t="str">
        <f t="shared" si="3839"/>
        <v/>
      </c>
      <c r="DL222" s="71" t="str">
        <f t="shared" si="3839"/>
        <v/>
      </c>
      <c r="DM222" s="71" t="str">
        <f t="shared" si="3839"/>
        <v/>
      </c>
      <c r="DN222" s="71" t="str">
        <f t="shared" si="3839"/>
        <v/>
      </c>
      <c r="DO222" s="71" t="str">
        <f t="shared" si="3839"/>
        <v/>
      </c>
      <c r="DP222" s="71" t="str">
        <f t="shared" si="3839"/>
        <v/>
      </c>
      <c r="DQ222" s="71" t="str">
        <f t="shared" si="3839"/>
        <v/>
      </c>
      <c r="DR222" s="71" t="str">
        <f t="shared" si="3839"/>
        <v/>
      </c>
      <c r="DS222" s="71" t="str">
        <f t="shared" si="3839"/>
        <v/>
      </c>
      <c r="DT222" s="71" t="str">
        <f t="shared" si="3839"/>
        <v/>
      </c>
      <c r="DU222" s="71" t="str">
        <f t="shared" si="3839"/>
        <v/>
      </c>
      <c r="DV222" s="71" t="str">
        <f t="shared" si="3839"/>
        <v/>
      </c>
      <c r="DW222" s="71" t="str">
        <f t="shared" si="3839"/>
        <v/>
      </c>
      <c r="DX222" s="71" t="str">
        <f t="shared" si="3839"/>
        <v/>
      </c>
      <c r="DY222" s="71" t="str">
        <f t="shared" si="3839"/>
        <v/>
      </c>
      <c r="DZ222" s="71" t="str">
        <f t="shared" si="3839"/>
        <v/>
      </c>
      <c r="EA222" s="71" t="str">
        <f t="shared" si="3839"/>
        <v/>
      </c>
      <c r="EB222" s="71" t="str">
        <f t="shared" si="3839"/>
        <v/>
      </c>
      <c r="EC222" s="71" t="str">
        <f t="shared" si="3839"/>
        <v/>
      </c>
      <c r="ED222" s="71" t="str">
        <f t="shared" si="3839"/>
        <v/>
      </c>
      <c r="EE222" s="71" t="str">
        <f t="shared" si="3839"/>
        <v/>
      </c>
      <c r="EF222" s="71" t="str">
        <f t="shared" si="3839"/>
        <v/>
      </c>
      <c r="EG222" s="71" t="str">
        <f t="shared" si="3839"/>
        <v/>
      </c>
      <c r="EH222" s="71" t="str">
        <f t="shared" si="3839"/>
        <v/>
      </c>
      <c r="EI222" s="71" t="str">
        <f t="shared" si="3839"/>
        <v/>
      </c>
      <c r="EJ222" s="71" t="str">
        <f t="shared" si="3839"/>
        <v/>
      </c>
      <c r="EK222" s="71" t="str">
        <f t="shared" si="3839"/>
        <v/>
      </c>
      <c r="EL222" s="71" t="str">
        <f t="shared" si="3839"/>
        <v/>
      </c>
      <c r="EM222" s="71" t="str">
        <f t="shared" si="3839"/>
        <v/>
      </c>
      <c r="EN222" s="71" t="str">
        <f t="shared" si="3839"/>
        <v/>
      </c>
      <c r="EO222" s="71" t="str">
        <f t="shared" si="3839"/>
        <v/>
      </c>
      <c r="EP222" s="71" t="str">
        <f t="shared" si="3839"/>
        <v/>
      </c>
      <c r="EQ222" s="71" t="str">
        <f t="shared" si="3839"/>
        <v/>
      </c>
      <c r="ER222" s="71" t="str">
        <f t="shared" si="3839"/>
        <v/>
      </c>
      <c r="ES222" s="71" t="str">
        <f t="shared" si="3839"/>
        <v/>
      </c>
      <c r="ET222" s="71" t="str">
        <f t="shared" si="3839"/>
        <v/>
      </c>
      <c r="EU222" s="71" t="str">
        <f t="shared" si="3839"/>
        <v/>
      </c>
      <c r="EV222" s="71" t="str">
        <f t="shared" si="3839"/>
        <v/>
      </c>
      <c r="EW222" s="71" t="str">
        <f t="shared" si="3839"/>
        <v/>
      </c>
      <c r="EX222" s="71" t="str">
        <f t="shared" si="3839"/>
        <v/>
      </c>
      <c r="EY222" s="71" t="str">
        <f t="shared" si="3839"/>
        <v/>
      </c>
      <c r="EZ222" s="71" t="str">
        <f t="shared" si="3839"/>
        <v/>
      </c>
      <c r="FA222" s="71" t="str">
        <f t="shared" si="3839"/>
        <v/>
      </c>
      <c r="FB222" s="71" t="str">
        <f t="shared" si="3839"/>
        <v/>
      </c>
      <c r="FC222" s="71" t="str">
        <f t="shared" si="3839"/>
        <v/>
      </c>
      <c r="FD222" s="71" t="str">
        <f t="shared" si="3839"/>
        <v/>
      </c>
      <c r="FE222" s="71" t="str">
        <f t="shared" si="3839"/>
        <v/>
      </c>
      <c r="FF222" s="71" t="str">
        <f t="shared" si="3839"/>
        <v/>
      </c>
      <c r="FG222" s="71" t="str">
        <f t="shared" si="3839"/>
        <v/>
      </c>
      <c r="FH222" s="71" t="str">
        <f t="shared" si="3839"/>
        <v/>
      </c>
      <c r="FI222" s="71" t="str">
        <f t="shared" si="3839"/>
        <v/>
      </c>
      <c r="FJ222" s="71" t="str">
        <f t="shared" si="3839"/>
        <v/>
      </c>
      <c r="FK222" s="71" t="str">
        <f t="shared" si="3839"/>
        <v/>
      </c>
      <c r="FL222" s="71" t="str">
        <f t="shared" si="3839"/>
        <v/>
      </c>
      <c r="FM222" s="71" t="str">
        <f t="shared" si="3839"/>
        <v/>
      </c>
      <c r="FN222" s="71" t="str">
        <f t="shared" ref="FN222:FS222" si="3840">IF(CH222="","","|n"&amp;FN$2&amp;"+"&amp;CH222&amp;FN$1)</f>
        <v/>
      </c>
      <c r="FO222" s="71" t="str">
        <f t="shared" si="3840"/>
        <v/>
      </c>
      <c r="FP222" s="71" t="str">
        <f t="shared" si="3840"/>
        <v/>
      </c>
      <c r="FQ222" s="71" t="str">
        <f t="shared" si="3840"/>
        <v/>
      </c>
      <c r="FR222" s="71" t="str">
        <f t="shared" si="3840"/>
        <v/>
      </c>
      <c r="FS222" s="71" t="str">
        <f t="shared" si="3840"/>
        <v/>
      </c>
    </row>
    <row r="223" spans="1:175" ht="20.25" customHeight="1">
      <c r="A223" s="79"/>
      <c r="B223" s="101" t="s">
        <v>719</v>
      </c>
      <c r="C223" s="79" t="s">
        <v>720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1">"ReplaceableTextures\\CommandButtons\\BTN"&amp;B223&amp;".blp"</f>
        <v>ReplaceableTextures\\CommandButtons\\BTNIT01.blp</v>
      </c>
      <c r="CN223" s="70" t="str">
        <f t="shared" ref="CN223:CN236" si="3842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3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4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5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6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7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8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9">IF(V223="","","|n"&amp;DB$2&amp;"+"&amp;V223&amp;DB$1)</f>
        <v/>
      </c>
      <c r="DC223" s="71" t="str">
        <f t="shared" ref="DC223" si="3850">IF(W223="","","|n"&amp;DC$2&amp;"+"&amp;W223&amp;DC$1)</f>
        <v/>
      </c>
      <c r="DD223" s="71" t="str">
        <f t="shared" ref="DD223" si="3851">IF(X223="","","|n"&amp;DD$2&amp;"+"&amp;X223&amp;DD$1)</f>
        <v/>
      </c>
      <c r="DE223" s="71" t="str">
        <f t="shared" ref="DE223" si="3852">IF(Y223="","","|n"&amp;DE$2&amp;"+"&amp;Y223&amp;DE$1)</f>
        <v/>
      </c>
      <c r="DF223" s="71" t="str">
        <f t="shared" ref="DF223" si="3853">IF(Z223="","","|n"&amp;DF$2&amp;"+"&amp;Z223&amp;DF$1)</f>
        <v/>
      </c>
      <c r="DG223" s="71" t="str">
        <f t="shared" ref="DG223" si="3854">IF(AA223="","","|n"&amp;DG$2&amp;"+"&amp;AA223&amp;DG$1)</f>
        <v/>
      </c>
      <c r="DH223" s="71" t="str">
        <f t="shared" ref="DH223" si="3855">IF(AB223="","","|n"&amp;DH$2&amp;"+"&amp;AB223&amp;DH$1)</f>
        <v/>
      </c>
      <c r="DI223" s="71" t="str">
        <f t="shared" ref="DI223" si="3856">IF(AC223="","","|n"&amp;DI$2&amp;"+"&amp;AC223&amp;DI$1)</f>
        <v/>
      </c>
      <c r="DJ223" s="71" t="str">
        <f t="shared" ref="DJ223" si="3857">IF(AD223="","","|n"&amp;DJ$2&amp;"+"&amp;AD223&amp;DJ$1)</f>
        <v/>
      </c>
      <c r="DK223" s="71" t="str">
        <f t="shared" ref="DK223" si="3858">IF(AE223="","","|n"&amp;DK$2&amp;"+"&amp;AE223&amp;DK$1)</f>
        <v/>
      </c>
      <c r="DL223" s="71" t="str">
        <f t="shared" ref="DL223" si="3859">IF(AF223="","","|n"&amp;DL$2&amp;"+"&amp;AF223&amp;DL$1)</f>
        <v/>
      </c>
      <c r="DM223" s="71" t="str">
        <f t="shared" ref="DM223" si="3860">IF(AG223="","","|n"&amp;DM$2&amp;"+"&amp;AG223&amp;DM$1)</f>
        <v/>
      </c>
      <c r="DN223" s="71" t="str">
        <f t="shared" ref="DN223" si="3861">IF(AH223="","","|n"&amp;DN$2&amp;"+"&amp;AH223&amp;DN$1)</f>
        <v/>
      </c>
      <c r="DO223" s="71" t="str">
        <f t="shared" ref="DO223" si="3862">IF(AI223="","","|n"&amp;DO$2&amp;"+"&amp;AI223&amp;DO$1)</f>
        <v/>
      </c>
      <c r="DP223" s="71" t="str">
        <f t="shared" ref="DP223" si="3863">IF(AJ223="","","|n"&amp;DP$2&amp;"+"&amp;AJ223&amp;DP$1)</f>
        <v/>
      </c>
      <c r="DQ223" s="71" t="str">
        <f t="shared" ref="DQ223" si="3864">IF(AK223="","","|n"&amp;DQ$2&amp;"+"&amp;AK223&amp;DQ$1)</f>
        <v/>
      </c>
      <c r="DR223" s="71" t="str">
        <f t="shared" ref="DR223" si="3865">IF(AL223="","","|n"&amp;DR$2&amp;"+"&amp;AL223&amp;DR$1)</f>
        <v/>
      </c>
      <c r="DS223" s="71" t="str">
        <f t="shared" ref="DS223" si="3866">IF(AM223="","","|n"&amp;DS$2&amp;"+"&amp;AM223&amp;DS$1)</f>
        <v/>
      </c>
      <c r="DT223" s="71" t="str">
        <f t="shared" ref="DT223" si="3867">IF(AN223="","","|n"&amp;DT$2&amp;"+"&amp;AN223&amp;DT$1)</f>
        <v/>
      </c>
      <c r="DU223" s="71" t="str">
        <f t="shared" ref="DU223" si="3868">IF(AO223="","","|n"&amp;DU$2&amp;"+"&amp;AO223&amp;DU$1)</f>
        <v/>
      </c>
      <c r="DV223" s="71" t="str">
        <f t="shared" ref="DV223" si="3869">IF(AP223="","","|n"&amp;DV$2&amp;"+"&amp;AP223&amp;DV$1)</f>
        <v/>
      </c>
      <c r="DW223" s="71" t="str">
        <f t="shared" ref="DW223" si="3870">IF(AQ223="","","|n"&amp;DW$2&amp;"+"&amp;AQ223&amp;DW$1)</f>
        <v/>
      </c>
      <c r="DX223" s="71" t="str">
        <f t="shared" ref="DX223" si="3871">IF(AR223="","","|n"&amp;DX$2&amp;"+"&amp;AR223&amp;DX$1)</f>
        <v/>
      </c>
      <c r="DY223" s="71" t="str">
        <f t="shared" ref="DY223" si="3872">IF(AS223="","","|n"&amp;DY$2&amp;"+"&amp;AS223&amp;DY$1)</f>
        <v/>
      </c>
      <c r="DZ223" s="71" t="str">
        <f t="shared" ref="DZ223" si="3873">IF(AT223="","","|n"&amp;DZ$2&amp;"+"&amp;AT223&amp;DZ$1)</f>
        <v/>
      </c>
      <c r="EA223" s="71" t="str">
        <f t="shared" ref="EA223" si="3874">IF(AU223="","","|n"&amp;EA$2&amp;"+"&amp;AU223&amp;EA$1)</f>
        <v/>
      </c>
      <c r="EB223" s="71" t="str">
        <f t="shared" ref="EB223" si="3875">IF(AV223="","","|n"&amp;EB$2&amp;"+"&amp;AV223&amp;EB$1)</f>
        <v/>
      </c>
      <c r="EC223" s="71" t="str">
        <f t="shared" ref="EC223" si="3876">IF(AW223="","","|n"&amp;EC$2&amp;"+"&amp;AW223&amp;EC$1)</f>
        <v/>
      </c>
      <c r="ED223" s="71" t="str">
        <f t="shared" ref="ED223" si="3877">IF(AX223="","","|n"&amp;ED$2&amp;"+"&amp;AX223&amp;ED$1)</f>
        <v/>
      </c>
      <c r="EE223" s="71" t="str">
        <f t="shared" ref="EE223" si="3878">IF(AY223="","","|n"&amp;EE$2&amp;"+"&amp;AY223&amp;EE$1)</f>
        <v/>
      </c>
      <c r="EF223" s="71" t="str">
        <f t="shared" ref="EF223" si="3879">IF(AZ223="","","|n"&amp;EF$2&amp;"+"&amp;AZ223&amp;EF$1)</f>
        <v/>
      </c>
      <c r="EG223" s="71" t="str">
        <f t="shared" ref="EG223" si="3880">IF(BA223="","","|n"&amp;EG$2&amp;"+"&amp;BA223&amp;EG$1)</f>
        <v/>
      </c>
      <c r="EH223" s="71" t="str">
        <f t="shared" ref="EH223" si="3881">IF(BB223="","","|n"&amp;EH$2&amp;"+"&amp;BB223&amp;EH$1)</f>
        <v/>
      </c>
      <c r="EI223" s="71" t="str">
        <f t="shared" ref="EI223" si="3882">IF(BC223="","","|n"&amp;EI$2&amp;"+"&amp;BC223&amp;EI$1)</f>
        <v/>
      </c>
      <c r="EJ223" s="71" t="str">
        <f t="shared" ref="EJ223" si="3883">IF(BD223="","","|n"&amp;EJ$2&amp;"+"&amp;BD223&amp;EJ$1)</f>
        <v/>
      </c>
      <c r="EK223" s="71" t="str">
        <f t="shared" ref="EK223" si="3884">IF(BE223="","","|n"&amp;EK$2&amp;"+"&amp;BE223&amp;EK$1)</f>
        <v/>
      </c>
      <c r="EL223" s="71" t="str">
        <f t="shared" ref="EL223" si="3885">IF(BF223="","","|n"&amp;EL$2&amp;"+"&amp;BF223&amp;EL$1)</f>
        <v/>
      </c>
      <c r="EM223" s="71" t="str">
        <f t="shared" ref="EM223" si="3886">IF(BG223="","","|n"&amp;EM$2&amp;"+"&amp;BG223&amp;EM$1)</f>
        <v/>
      </c>
      <c r="EN223" s="71" t="str">
        <f t="shared" ref="EN223" si="3887">IF(BH223="","","|n"&amp;EN$2&amp;"+"&amp;BH223&amp;EN$1)</f>
        <v/>
      </c>
      <c r="EO223" s="71" t="str">
        <f t="shared" ref="EO223" si="3888">IF(BI223="","","|n"&amp;EO$2&amp;"+"&amp;BI223&amp;EO$1)</f>
        <v/>
      </c>
      <c r="EP223" s="71" t="str">
        <f t="shared" ref="EP223" si="3889">IF(BJ223="","","|n"&amp;EP$2&amp;"+"&amp;BJ223&amp;EP$1)</f>
        <v/>
      </c>
      <c r="EQ223" s="71" t="str">
        <f t="shared" ref="EQ223" si="3890">IF(BK223="","","|n"&amp;EQ$2&amp;"+"&amp;BK223&amp;EQ$1)</f>
        <v/>
      </c>
      <c r="ER223" s="71" t="str">
        <f t="shared" ref="ER223" si="3891">IF(BL223="","","|n"&amp;ER$2&amp;"+"&amp;BL223&amp;ER$1)</f>
        <v/>
      </c>
      <c r="ES223" s="71" t="str">
        <f t="shared" ref="ES223" si="3892">IF(BM223="","","|n"&amp;ES$2&amp;"+"&amp;BM223&amp;ES$1)</f>
        <v/>
      </c>
      <c r="ET223" s="71" t="str">
        <f t="shared" ref="ET223" si="3893">IF(BN223="","","|n"&amp;ET$2&amp;"+"&amp;BN223&amp;ET$1)</f>
        <v/>
      </c>
      <c r="EU223" s="71" t="str">
        <f t="shared" ref="EU223" si="3894">IF(BO223="","","|n"&amp;EU$2&amp;"+"&amp;BO223&amp;EU$1)</f>
        <v/>
      </c>
      <c r="EV223" s="71" t="str">
        <f t="shared" ref="EV223" si="3895">IF(BP223="","","|n"&amp;EV$2&amp;"+"&amp;BP223&amp;EV$1)</f>
        <v/>
      </c>
      <c r="EW223" s="71" t="str">
        <f t="shared" ref="EW223" si="3896">IF(BQ223="","","|n"&amp;EW$2&amp;"+"&amp;BQ223&amp;EW$1)</f>
        <v/>
      </c>
      <c r="EX223" s="71" t="str">
        <f t="shared" ref="EX223" si="3897">IF(BR223="","","|n"&amp;EX$2&amp;"+"&amp;BR223&amp;EX$1)</f>
        <v/>
      </c>
      <c r="EY223" s="71" t="str">
        <f t="shared" ref="EY223" si="3898">IF(BS223="","","|n"&amp;EY$2&amp;"+"&amp;BS223&amp;EY$1)</f>
        <v/>
      </c>
      <c r="EZ223" s="71" t="str">
        <f t="shared" ref="EZ223" si="3899">IF(BT223="","","|n"&amp;EZ$2&amp;"+"&amp;BT223&amp;EZ$1)</f>
        <v/>
      </c>
      <c r="FA223" s="71" t="str">
        <f t="shared" ref="FA223" si="3900">IF(BU223="","","|n"&amp;FA$2&amp;"+"&amp;BU223&amp;FA$1)</f>
        <v/>
      </c>
      <c r="FB223" s="71" t="str">
        <f t="shared" ref="FB223" si="3901">IF(BV223="","","|n"&amp;FB$2&amp;"+"&amp;BV223&amp;FB$1)</f>
        <v/>
      </c>
      <c r="FC223" s="71" t="str">
        <f t="shared" ref="FC223" si="3902">IF(BW223="","","|n"&amp;FC$2&amp;"+"&amp;BW223&amp;FC$1)</f>
        <v/>
      </c>
      <c r="FD223" s="71" t="str">
        <f t="shared" ref="FD223" si="3903">IF(BX223="","","|n"&amp;FD$2&amp;"+"&amp;BX223&amp;FD$1)</f>
        <v/>
      </c>
      <c r="FE223" s="71" t="str">
        <f t="shared" ref="FE223" si="3904">IF(BY223="","","|n"&amp;FE$2&amp;"+"&amp;BY223&amp;FE$1)</f>
        <v/>
      </c>
      <c r="FF223" s="71" t="str">
        <f t="shared" ref="FF223" si="3905">IF(BZ223="","","|n"&amp;FF$2&amp;"+"&amp;BZ223&amp;FF$1)</f>
        <v/>
      </c>
      <c r="FG223" s="71" t="str">
        <f t="shared" ref="FG223" si="3906">IF(CA223="","","|n"&amp;FG$2&amp;"+"&amp;CA223&amp;FG$1)</f>
        <v/>
      </c>
      <c r="FH223" s="71" t="str">
        <f t="shared" ref="FH223" si="3907">IF(CB223="","","|n"&amp;FH$2&amp;"+"&amp;CB223&amp;FH$1)</f>
        <v/>
      </c>
      <c r="FI223" s="71" t="str">
        <f t="shared" ref="FI223" si="3908">IF(CC223="","","|n"&amp;FI$2&amp;"+"&amp;CC223&amp;FI$1)</f>
        <v/>
      </c>
      <c r="FJ223" s="71" t="str">
        <f t="shared" ref="FJ223" si="3909">IF(CD223="","","|n"&amp;FJ$2&amp;"+"&amp;CD223&amp;FJ$1)</f>
        <v/>
      </c>
      <c r="FK223" s="71" t="str">
        <f t="shared" ref="FK223" si="3910">IF(CE223="","","|n"&amp;FK$2&amp;"+"&amp;CE223&amp;FK$1)</f>
        <v/>
      </c>
      <c r="FL223" s="71" t="str">
        <f t="shared" ref="FL223" si="3911">IF(CF223="","","|n"&amp;FL$2&amp;"+"&amp;CF223&amp;FL$1)</f>
        <v/>
      </c>
      <c r="FM223" s="71" t="str">
        <f t="shared" ref="FM223" si="3912">IF(CG223="","","|n"&amp;FM$2&amp;"+"&amp;CG223&amp;FM$1)</f>
        <v/>
      </c>
      <c r="FN223" s="71" t="str">
        <f t="shared" ref="FN223" si="3913">IF(CH223="","","|n"&amp;FN$2&amp;"+"&amp;CH223&amp;FN$1)</f>
        <v/>
      </c>
      <c r="FO223" s="71" t="str">
        <f t="shared" ref="FO223" si="3914">IF(CI223="","","|n"&amp;FO$2&amp;"+"&amp;CI223&amp;FO$1)</f>
        <v/>
      </c>
      <c r="FP223" s="71" t="str">
        <f t="shared" ref="FP223" si="3915">IF(CJ223="","","|n"&amp;FP$2&amp;"+"&amp;CJ223&amp;FP$1)</f>
        <v/>
      </c>
      <c r="FQ223" s="71" t="str">
        <f t="shared" ref="FQ223" si="3916">IF(CK223="","","|n"&amp;FQ$2&amp;"+"&amp;CK223&amp;FQ$1)</f>
        <v/>
      </c>
      <c r="FR223" s="71" t="str">
        <f t="shared" ref="FR223" si="3917">IF(CL223="","","|n"&amp;FR$2&amp;"+"&amp;CL223&amp;FR$1)</f>
        <v/>
      </c>
      <c r="FS223" s="71" t="str">
        <f t="shared" ref="FS223" si="3918">IF(CM223="","","|n"&amp;FS$2&amp;"+"&amp;CM223&amp;FS$1)</f>
        <v/>
      </c>
    </row>
    <row r="224" spans="1:175" ht="18" customHeight="1">
      <c r="A224" s="79"/>
      <c r="B224" s="101" t="s">
        <v>721</v>
      </c>
      <c r="C224" s="79" t="s">
        <v>722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1"/>
        <v>ReplaceableTextures\\CommandButtons\\BTNIT02.blp</v>
      </c>
      <c r="CN224" s="70" t="str">
        <f t="shared" si="3842"/>
        <v>InitUnitState('IT02',,,,,,,,,,)</v>
      </c>
      <c r="CO224" s="70" t="str">
        <f t="shared" si="3843"/>
        <v>InitUnitNormal('IT02',,,,,,,,,,)</v>
      </c>
      <c r="CP224" s="70" t="str">
        <f t="shared" si="3844"/>
        <v>InitUnitMagic('IT02',,,,,,,,,,)</v>
      </c>
      <c r="CQ224" s="70" t="str">
        <f t="shared" si="3845"/>
        <v>InitUnitAdd('IT02',,,,,,,,,,)</v>
      </c>
      <c r="CR224" s="70" t="str">
        <f t="shared" si="3846"/>
        <v>InitEquipData('IT02',,"",,,,,'','','','','','',"ReplaceableTextures\\CommandButtons\\BTNIT03.blp")</v>
      </c>
      <c r="CU224" s="95" t="str">
        <f t="shared" ref="CU224:CU236" si="391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20">IF(V224="","","|n"&amp;DB$2&amp;"+"&amp;V224&amp;DB$1)</f>
        <v/>
      </c>
      <c r="DC224" s="71" t="str">
        <f t="shared" ref="DC224:DC232" si="3921">IF(W224="","","|n"&amp;DC$2&amp;"+"&amp;W224&amp;DC$1)</f>
        <v/>
      </c>
      <c r="DD224" s="71" t="str">
        <f t="shared" ref="DD224:DD232" si="3922">IF(X224="","","|n"&amp;DD$2&amp;"+"&amp;X224&amp;DD$1)</f>
        <v/>
      </c>
      <c r="DE224" s="71" t="str">
        <f t="shared" ref="DE224:DE232" si="3923">IF(Y224="","","|n"&amp;DE$2&amp;"+"&amp;Y224&amp;DE$1)</f>
        <v/>
      </c>
      <c r="DF224" s="71" t="str">
        <f t="shared" ref="DF224:DF232" si="3924">IF(Z224="","","|n"&amp;DF$2&amp;"+"&amp;Z224&amp;DF$1)</f>
        <v/>
      </c>
      <c r="DG224" s="71" t="str">
        <f t="shared" ref="DG224:DG232" si="3925">IF(AA224="","","|n"&amp;DG$2&amp;"+"&amp;AA224&amp;DG$1)</f>
        <v/>
      </c>
      <c r="DH224" s="71" t="str">
        <f t="shared" ref="DH224:DH232" si="3926">IF(AB224="","","|n"&amp;DH$2&amp;"+"&amp;AB224&amp;DH$1)</f>
        <v/>
      </c>
      <c r="DI224" s="71" t="str">
        <f t="shared" ref="DI224:DI232" si="3927">IF(AC224="","","|n"&amp;DI$2&amp;"+"&amp;AC224&amp;DI$1)</f>
        <v/>
      </c>
      <c r="DJ224" s="71" t="str">
        <f t="shared" ref="DJ224:DJ232" si="3928">IF(AD224="","","|n"&amp;DJ$2&amp;"+"&amp;AD224&amp;DJ$1)</f>
        <v/>
      </c>
      <c r="DK224" s="71" t="str">
        <f t="shared" ref="DK224:DK232" si="3929">IF(AE224="","","|n"&amp;DK$2&amp;"+"&amp;AE224&amp;DK$1)</f>
        <v/>
      </c>
      <c r="DL224" s="71" t="str">
        <f t="shared" ref="DL224:DL232" si="3930">IF(AF224="","","|n"&amp;DL$2&amp;"+"&amp;AF224&amp;DL$1)</f>
        <v/>
      </c>
      <c r="DM224" s="71" t="str">
        <f t="shared" ref="DM224:DM232" si="3931">IF(AG224="","","|n"&amp;DM$2&amp;"+"&amp;AG224&amp;DM$1)</f>
        <v/>
      </c>
      <c r="DN224" s="71" t="str">
        <f t="shared" ref="DN224:DN232" si="3932">IF(AH224="","","|n"&amp;DN$2&amp;"+"&amp;AH224&amp;DN$1)</f>
        <v/>
      </c>
      <c r="DO224" s="71" t="str">
        <f t="shared" ref="DO224:DO232" si="3933">IF(AI224="","","|n"&amp;DO$2&amp;"+"&amp;AI224&amp;DO$1)</f>
        <v/>
      </c>
      <c r="DP224" s="71" t="str">
        <f t="shared" ref="DP224:DP232" si="3934">IF(AJ224="","","|n"&amp;DP$2&amp;"+"&amp;AJ224&amp;DP$1)</f>
        <v/>
      </c>
      <c r="DQ224" s="71" t="str">
        <f t="shared" ref="DQ224:DQ232" si="3935">IF(AK224="","","|n"&amp;DQ$2&amp;"+"&amp;AK224&amp;DQ$1)</f>
        <v/>
      </c>
      <c r="DR224" s="71" t="str">
        <f t="shared" ref="DR224:DR232" si="3936">IF(AL224="","","|n"&amp;DR$2&amp;"+"&amp;AL224&amp;DR$1)</f>
        <v/>
      </c>
      <c r="DS224" s="71" t="str">
        <f t="shared" ref="DS224:DS232" si="3937">IF(AM224="","","|n"&amp;DS$2&amp;"+"&amp;AM224&amp;DS$1)</f>
        <v/>
      </c>
      <c r="DT224" s="71" t="str">
        <f t="shared" ref="DT224:DT232" si="3938">IF(AN224="","","|n"&amp;DT$2&amp;"+"&amp;AN224&amp;DT$1)</f>
        <v/>
      </c>
      <c r="DU224" s="71" t="str">
        <f t="shared" ref="DU224:DU232" si="3939">IF(AO224="","","|n"&amp;DU$2&amp;"+"&amp;AO224&amp;DU$1)</f>
        <v/>
      </c>
      <c r="DV224" s="71" t="str">
        <f t="shared" ref="DV224:DV232" si="3940">IF(AP224="","","|n"&amp;DV$2&amp;"+"&amp;AP224&amp;DV$1)</f>
        <v/>
      </c>
      <c r="DW224" s="71" t="str">
        <f t="shared" ref="DW224:DW232" si="3941">IF(AQ224="","","|n"&amp;DW$2&amp;"+"&amp;AQ224&amp;DW$1)</f>
        <v/>
      </c>
      <c r="DX224" s="71" t="str">
        <f t="shared" ref="DX224:DX232" si="3942">IF(AR224="","","|n"&amp;DX$2&amp;"+"&amp;AR224&amp;DX$1)</f>
        <v/>
      </c>
      <c r="DY224" s="71" t="str">
        <f t="shared" ref="DY224:DY232" si="3943">IF(AS224="","","|n"&amp;DY$2&amp;"+"&amp;AS224&amp;DY$1)</f>
        <v/>
      </c>
      <c r="DZ224" s="71" t="str">
        <f t="shared" ref="DZ224:DZ232" si="3944">IF(AT224="","","|n"&amp;DZ$2&amp;"+"&amp;AT224&amp;DZ$1)</f>
        <v/>
      </c>
      <c r="EA224" s="71" t="str">
        <f t="shared" ref="EA224:EA232" si="3945">IF(AU224="","","|n"&amp;EA$2&amp;"+"&amp;AU224&amp;EA$1)</f>
        <v/>
      </c>
      <c r="EB224" s="71" t="str">
        <f t="shared" ref="EB224:EB232" si="3946">IF(AV224="","","|n"&amp;EB$2&amp;"+"&amp;AV224&amp;EB$1)</f>
        <v/>
      </c>
      <c r="EC224" s="71" t="str">
        <f t="shared" ref="EC224:EC232" si="3947">IF(AW224="","","|n"&amp;EC$2&amp;"+"&amp;AW224&amp;EC$1)</f>
        <v/>
      </c>
      <c r="ED224" s="71" t="str">
        <f t="shared" ref="ED224:ED232" si="3948">IF(AX224="","","|n"&amp;ED$2&amp;"+"&amp;AX224&amp;ED$1)</f>
        <v/>
      </c>
      <c r="EE224" s="71" t="str">
        <f t="shared" ref="EE224:EE232" si="3949">IF(AY224="","","|n"&amp;EE$2&amp;"+"&amp;AY224&amp;EE$1)</f>
        <v/>
      </c>
      <c r="EF224" s="71" t="str">
        <f t="shared" ref="EF224:EF232" si="3950">IF(AZ224="","","|n"&amp;EF$2&amp;"+"&amp;AZ224&amp;EF$1)</f>
        <v/>
      </c>
      <c r="EG224" s="71" t="str">
        <f t="shared" ref="EG224:EG232" si="3951">IF(BA224="","","|n"&amp;EG$2&amp;"+"&amp;BA224&amp;EG$1)</f>
        <v/>
      </c>
      <c r="EH224" s="71" t="str">
        <f t="shared" ref="EH224:EH232" si="3952">IF(BB224="","","|n"&amp;EH$2&amp;"+"&amp;BB224&amp;EH$1)</f>
        <v/>
      </c>
      <c r="EI224" s="71" t="str">
        <f t="shared" ref="EI224:EI232" si="3953">IF(BC224="","","|n"&amp;EI$2&amp;"+"&amp;BC224&amp;EI$1)</f>
        <v/>
      </c>
      <c r="EJ224" s="71" t="str">
        <f t="shared" ref="EJ224:EJ232" si="3954">IF(BD224="","","|n"&amp;EJ$2&amp;"+"&amp;BD224&amp;EJ$1)</f>
        <v/>
      </c>
      <c r="EK224" s="71" t="str">
        <f t="shared" ref="EK224:EK232" si="3955">IF(BE224="","","|n"&amp;EK$2&amp;"+"&amp;BE224&amp;EK$1)</f>
        <v/>
      </c>
      <c r="EL224" s="71" t="str">
        <f t="shared" ref="EL224:EL232" si="3956">IF(BF224="","","|n"&amp;EL$2&amp;"+"&amp;BF224&amp;EL$1)</f>
        <v/>
      </c>
      <c r="EM224" s="71" t="str">
        <f t="shared" ref="EM224:EM232" si="3957">IF(BG224="","","|n"&amp;EM$2&amp;"+"&amp;BG224&amp;EM$1)</f>
        <v/>
      </c>
      <c r="EN224" s="71" t="str">
        <f t="shared" ref="EN224:EN232" si="3958">IF(BH224="","","|n"&amp;EN$2&amp;"+"&amp;BH224&amp;EN$1)</f>
        <v/>
      </c>
      <c r="EO224" s="71" t="str">
        <f t="shared" ref="EO224:EO232" si="3959">IF(BI224="","","|n"&amp;EO$2&amp;"+"&amp;BI224&amp;EO$1)</f>
        <v/>
      </c>
      <c r="EP224" s="71" t="str">
        <f t="shared" ref="EP224:EP232" si="3960">IF(BJ224="","","|n"&amp;EP$2&amp;"+"&amp;BJ224&amp;EP$1)</f>
        <v/>
      </c>
      <c r="EQ224" s="71" t="str">
        <f t="shared" ref="EQ224:EQ232" si="3961">IF(BK224="","","|n"&amp;EQ$2&amp;"+"&amp;BK224&amp;EQ$1)</f>
        <v/>
      </c>
      <c r="ER224" s="71" t="str">
        <f t="shared" ref="ER224:ER232" si="3962">IF(BL224="","","|n"&amp;ER$2&amp;"+"&amp;BL224&amp;ER$1)</f>
        <v/>
      </c>
      <c r="ES224" s="71" t="str">
        <f t="shared" ref="ES224:ES232" si="3963">IF(BM224="","","|n"&amp;ES$2&amp;"+"&amp;BM224&amp;ES$1)</f>
        <v/>
      </c>
      <c r="ET224" s="71" t="str">
        <f t="shared" ref="ET224:ET232" si="3964">IF(BN224="","","|n"&amp;ET$2&amp;"+"&amp;BN224&amp;ET$1)</f>
        <v/>
      </c>
      <c r="EU224" s="71" t="str">
        <f t="shared" ref="EU224:EU232" si="3965">IF(BO224="","","|n"&amp;EU$2&amp;"+"&amp;BO224&amp;EU$1)</f>
        <v/>
      </c>
      <c r="EV224" s="71" t="str">
        <f t="shared" ref="EV224:EV232" si="3966">IF(BP224="","","|n"&amp;EV$2&amp;"+"&amp;BP224&amp;EV$1)</f>
        <v/>
      </c>
      <c r="EW224" s="71" t="str">
        <f t="shared" ref="EW224:EW232" si="3967">IF(BQ224="","","|n"&amp;EW$2&amp;"+"&amp;BQ224&amp;EW$1)</f>
        <v/>
      </c>
      <c r="EX224" s="71" t="str">
        <f t="shared" ref="EX224:EX232" si="3968">IF(BR224="","","|n"&amp;EX$2&amp;"+"&amp;BR224&amp;EX$1)</f>
        <v/>
      </c>
      <c r="EY224" s="71" t="str">
        <f t="shared" ref="EY224:EY232" si="3969">IF(BS224="","","|n"&amp;EY$2&amp;"+"&amp;BS224&amp;EY$1)</f>
        <v/>
      </c>
      <c r="EZ224" s="71" t="str">
        <f t="shared" ref="EZ224:EZ232" si="3970">IF(BT224="","","|n"&amp;EZ$2&amp;"+"&amp;BT224&amp;EZ$1)</f>
        <v/>
      </c>
      <c r="FA224" s="71" t="str">
        <f t="shared" ref="FA224:FA232" si="3971">IF(BU224="","","|n"&amp;FA$2&amp;"+"&amp;BU224&amp;FA$1)</f>
        <v/>
      </c>
      <c r="FB224" s="71" t="str">
        <f t="shared" ref="FB224:FB232" si="3972">IF(BV224="","","|n"&amp;FB$2&amp;"+"&amp;BV224&amp;FB$1)</f>
        <v/>
      </c>
      <c r="FC224" s="71" t="str">
        <f t="shared" ref="FC224:FC232" si="3973">IF(BW224="","","|n"&amp;FC$2&amp;"+"&amp;BW224&amp;FC$1)</f>
        <v/>
      </c>
      <c r="FD224" s="71" t="str">
        <f t="shared" ref="FD224:FD232" si="3974">IF(BX224="","","|n"&amp;FD$2&amp;"+"&amp;BX224&amp;FD$1)</f>
        <v/>
      </c>
      <c r="FE224" s="71" t="str">
        <f t="shared" ref="FE224:FE232" si="3975">IF(BY224="","","|n"&amp;FE$2&amp;"+"&amp;BY224&amp;FE$1)</f>
        <v/>
      </c>
      <c r="FF224" s="71" t="str">
        <f t="shared" ref="FF224:FF232" si="3976">IF(BZ224="","","|n"&amp;FF$2&amp;"+"&amp;BZ224&amp;FF$1)</f>
        <v/>
      </c>
      <c r="FG224" s="71" t="str">
        <f t="shared" ref="FG224:FG232" si="3977">IF(CA224="","","|n"&amp;FG$2&amp;"+"&amp;CA224&amp;FG$1)</f>
        <v/>
      </c>
      <c r="FH224" s="71" t="str">
        <f t="shared" ref="FH224:FH232" si="3978">IF(CB224="","","|n"&amp;FH$2&amp;"+"&amp;CB224&amp;FH$1)</f>
        <v/>
      </c>
      <c r="FI224" s="71" t="str">
        <f t="shared" ref="FI224:FI232" si="3979">IF(CC224="","","|n"&amp;FI$2&amp;"+"&amp;CC224&amp;FI$1)</f>
        <v/>
      </c>
      <c r="FJ224" s="71" t="str">
        <f t="shared" ref="FJ224:FJ232" si="3980">IF(CD224="","","|n"&amp;FJ$2&amp;"+"&amp;CD224&amp;FJ$1)</f>
        <v/>
      </c>
      <c r="FK224" s="71" t="str">
        <f t="shared" ref="FK224:FK232" si="3981">IF(CE224="","","|n"&amp;FK$2&amp;"+"&amp;CE224&amp;FK$1)</f>
        <v/>
      </c>
      <c r="FL224" s="71" t="str">
        <f t="shared" ref="FL224:FL232" si="3982">IF(CF224="","","|n"&amp;FL$2&amp;"+"&amp;CF224&amp;FL$1)</f>
        <v/>
      </c>
      <c r="FM224" s="71" t="str">
        <f t="shared" ref="FM224:FM232" si="3983">IF(CG224="","","|n"&amp;FM$2&amp;"+"&amp;CG224&amp;FM$1)</f>
        <v/>
      </c>
      <c r="FN224" s="71" t="str">
        <f t="shared" ref="FN224:FN232" si="3984">IF(CH224="","","|n"&amp;FN$2&amp;"+"&amp;CH224&amp;FN$1)</f>
        <v/>
      </c>
      <c r="FO224" s="71" t="str">
        <f t="shared" ref="FO224:FO232" si="3985">IF(CI224="","","|n"&amp;FO$2&amp;"+"&amp;CI224&amp;FO$1)</f>
        <v/>
      </c>
      <c r="FP224" s="71" t="str">
        <f t="shared" ref="FP224:FP232" si="3986">IF(CJ224="","","|n"&amp;FP$2&amp;"+"&amp;CJ224&amp;FP$1)</f>
        <v/>
      </c>
      <c r="FQ224" s="71" t="str">
        <f t="shared" ref="FQ224:FQ232" si="3987">IF(CK224="","","|n"&amp;FQ$2&amp;"+"&amp;CK224&amp;FQ$1)</f>
        <v/>
      </c>
      <c r="FR224" s="71" t="str">
        <f t="shared" ref="FR224:FR232" si="3988">IF(CL224="","","|n"&amp;FR$2&amp;"+"&amp;CL224&amp;FR$1)</f>
        <v/>
      </c>
      <c r="FS224" s="71" t="str">
        <f t="shared" ref="FS224:FS232" si="3989">IF(CM224="","","|n"&amp;FS$2&amp;"+"&amp;CM224&amp;FS$1)</f>
        <v/>
      </c>
    </row>
    <row r="225" spans="1:175" ht="16.5">
      <c r="A225" s="79"/>
      <c r="B225" s="101" t="s">
        <v>723</v>
      </c>
      <c r="C225" s="79" t="s">
        <v>724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1"/>
        <v>ReplaceableTextures\\CommandButtons\\BTNIT03.blp</v>
      </c>
      <c r="CN225" s="70" t="str">
        <f t="shared" si="3842"/>
        <v>InitUnitState('IT03',,,,,,,,,,)</v>
      </c>
      <c r="CO225" s="70" t="str">
        <f t="shared" si="3843"/>
        <v>InitUnitNormal('IT03',,,,,,,,,,)</v>
      </c>
      <c r="CP225" s="70" t="str">
        <f t="shared" si="3844"/>
        <v>InitUnitMagic('IT03',,,,,,,,,,)</v>
      </c>
      <c r="CQ225" s="70" t="str">
        <f t="shared" si="3845"/>
        <v>InitUnitAdd('IT03',,,,,,,,,,)</v>
      </c>
      <c r="CR225" s="70" t="str">
        <f t="shared" si="3846"/>
        <v>InitEquipData('IT03',,"",,,,,'','','','','','',"ReplaceableTextures\\CommandButtons\\BTNIT04.blp")</v>
      </c>
      <c r="CU225" s="95" t="str">
        <f t="shared" si="3919"/>
        <v>|n</v>
      </c>
      <c r="CV225" s="61" t="str">
        <f t="shared" ref="CV225:CV236" si="3990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20"/>
        <v/>
      </c>
      <c r="DC225" s="71" t="str">
        <f t="shared" si="3921"/>
        <v/>
      </c>
      <c r="DD225" s="71" t="str">
        <f t="shared" si="3922"/>
        <v/>
      </c>
      <c r="DE225" s="71" t="str">
        <f t="shared" si="3923"/>
        <v/>
      </c>
      <c r="DF225" s="71" t="str">
        <f t="shared" si="3924"/>
        <v/>
      </c>
      <c r="DG225" s="71" t="str">
        <f t="shared" si="3925"/>
        <v/>
      </c>
      <c r="DH225" s="71" t="str">
        <f t="shared" si="3926"/>
        <v/>
      </c>
      <c r="DI225" s="71" t="str">
        <f t="shared" si="3927"/>
        <v/>
      </c>
      <c r="DJ225" s="71" t="str">
        <f t="shared" si="3928"/>
        <v/>
      </c>
      <c r="DK225" s="71" t="str">
        <f t="shared" si="3929"/>
        <v/>
      </c>
      <c r="DL225" s="71" t="str">
        <f t="shared" si="3930"/>
        <v/>
      </c>
      <c r="DM225" s="71" t="str">
        <f t="shared" si="3931"/>
        <v/>
      </c>
      <c r="DN225" s="71" t="str">
        <f t="shared" si="3932"/>
        <v/>
      </c>
      <c r="DO225" s="71" t="str">
        <f t="shared" si="3933"/>
        <v/>
      </c>
      <c r="DP225" s="71" t="str">
        <f t="shared" si="3934"/>
        <v/>
      </c>
      <c r="DQ225" s="71" t="str">
        <f t="shared" si="3935"/>
        <v/>
      </c>
      <c r="DR225" s="71" t="str">
        <f t="shared" si="3936"/>
        <v/>
      </c>
      <c r="DS225" s="71" t="str">
        <f t="shared" si="3937"/>
        <v/>
      </c>
      <c r="DT225" s="71" t="str">
        <f t="shared" si="3938"/>
        <v/>
      </c>
      <c r="DU225" s="71" t="str">
        <f t="shared" si="3939"/>
        <v/>
      </c>
      <c r="DV225" s="71" t="str">
        <f t="shared" si="3940"/>
        <v/>
      </c>
      <c r="DW225" s="71" t="str">
        <f t="shared" si="3941"/>
        <v/>
      </c>
      <c r="DX225" s="71" t="str">
        <f t="shared" si="3942"/>
        <v/>
      </c>
      <c r="DY225" s="71" t="str">
        <f t="shared" si="3943"/>
        <v/>
      </c>
      <c r="DZ225" s="71" t="str">
        <f t="shared" si="3944"/>
        <v/>
      </c>
      <c r="EA225" s="71" t="str">
        <f t="shared" si="3945"/>
        <v/>
      </c>
      <c r="EB225" s="71" t="str">
        <f t="shared" si="3946"/>
        <v/>
      </c>
      <c r="EC225" s="71" t="str">
        <f t="shared" si="3947"/>
        <v/>
      </c>
      <c r="ED225" s="71" t="str">
        <f t="shared" si="3948"/>
        <v/>
      </c>
      <c r="EE225" s="71" t="str">
        <f t="shared" si="3949"/>
        <v/>
      </c>
      <c r="EF225" s="71" t="str">
        <f t="shared" si="3950"/>
        <v/>
      </c>
      <c r="EG225" s="71" t="str">
        <f t="shared" si="3951"/>
        <v/>
      </c>
      <c r="EH225" s="71" t="str">
        <f t="shared" si="3952"/>
        <v/>
      </c>
      <c r="EI225" s="71" t="str">
        <f t="shared" si="3953"/>
        <v/>
      </c>
      <c r="EJ225" s="71" t="str">
        <f t="shared" si="3954"/>
        <v/>
      </c>
      <c r="EK225" s="71" t="str">
        <f t="shared" si="3955"/>
        <v/>
      </c>
      <c r="EL225" s="71" t="str">
        <f t="shared" si="3956"/>
        <v/>
      </c>
      <c r="EM225" s="71" t="str">
        <f t="shared" si="3957"/>
        <v/>
      </c>
      <c r="EN225" s="71" t="str">
        <f t="shared" si="3958"/>
        <v/>
      </c>
      <c r="EO225" s="71" t="str">
        <f t="shared" si="3959"/>
        <v/>
      </c>
      <c r="EP225" s="71" t="str">
        <f t="shared" si="3960"/>
        <v/>
      </c>
      <c r="EQ225" s="71" t="str">
        <f t="shared" si="3961"/>
        <v/>
      </c>
      <c r="ER225" s="71" t="str">
        <f t="shared" si="3962"/>
        <v/>
      </c>
      <c r="ES225" s="71" t="str">
        <f t="shared" si="3963"/>
        <v/>
      </c>
      <c r="ET225" s="71" t="str">
        <f t="shared" si="3964"/>
        <v/>
      </c>
      <c r="EU225" s="71" t="str">
        <f t="shared" si="3965"/>
        <v/>
      </c>
      <c r="EV225" s="71" t="str">
        <f t="shared" si="3966"/>
        <v/>
      </c>
      <c r="EW225" s="71" t="str">
        <f t="shared" si="3967"/>
        <v/>
      </c>
      <c r="EX225" s="71" t="str">
        <f t="shared" si="3968"/>
        <v/>
      </c>
      <c r="EY225" s="71" t="str">
        <f t="shared" si="3969"/>
        <v/>
      </c>
      <c r="EZ225" s="71" t="str">
        <f t="shared" si="3970"/>
        <v/>
      </c>
      <c r="FA225" s="71" t="str">
        <f t="shared" si="3971"/>
        <v/>
      </c>
      <c r="FB225" s="71" t="str">
        <f t="shared" si="3972"/>
        <v/>
      </c>
      <c r="FC225" s="71" t="str">
        <f t="shared" si="3973"/>
        <v/>
      </c>
      <c r="FD225" s="71" t="str">
        <f t="shared" si="3974"/>
        <v/>
      </c>
      <c r="FE225" s="71" t="str">
        <f t="shared" si="3975"/>
        <v/>
      </c>
      <c r="FF225" s="71" t="str">
        <f t="shared" si="3976"/>
        <v/>
      </c>
      <c r="FG225" s="71" t="str">
        <f t="shared" si="3977"/>
        <v/>
      </c>
      <c r="FH225" s="71" t="str">
        <f t="shared" si="3978"/>
        <v/>
      </c>
      <c r="FI225" s="71" t="str">
        <f t="shared" si="3979"/>
        <v/>
      </c>
      <c r="FJ225" s="71" t="str">
        <f t="shared" si="3980"/>
        <v/>
      </c>
      <c r="FK225" s="71" t="str">
        <f t="shared" si="3981"/>
        <v/>
      </c>
      <c r="FL225" s="71" t="str">
        <f t="shared" si="3982"/>
        <v/>
      </c>
      <c r="FM225" s="71" t="str">
        <f t="shared" si="3983"/>
        <v/>
      </c>
      <c r="FN225" s="71" t="str">
        <f t="shared" si="3984"/>
        <v/>
      </c>
      <c r="FO225" s="71" t="str">
        <f t="shared" si="3985"/>
        <v/>
      </c>
      <c r="FP225" s="71" t="str">
        <f t="shared" si="3986"/>
        <v/>
      </c>
      <c r="FQ225" s="71" t="str">
        <f t="shared" si="3987"/>
        <v/>
      </c>
      <c r="FR225" s="71" t="str">
        <f t="shared" si="3988"/>
        <v/>
      </c>
      <c r="FS225" s="71" t="str">
        <f t="shared" si="3989"/>
        <v/>
      </c>
    </row>
    <row r="226" spans="1:175" ht="16.5">
      <c r="A226" s="79"/>
      <c r="B226" s="101" t="s">
        <v>725</v>
      </c>
      <c r="C226" s="79" t="s">
        <v>726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1"/>
        <v>ReplaceableTextures\\CommandButtons\\BTNIT04.blp</v>
      </c>
      <c r="CN226" s="70" t="str">
        <f t="shared" si="3842"/>
        <v>InitUnitState('IT04',,,,,,,,,,)</v>
      </c>
      <c r="CO226" s="70" t="str">
        <f t="shared" si="3843"/>
        <v>InitUnitNormal('IT04',,,,,,,,,,)</v>
      </c>
      <c r="CP226" s="70" t="str">
        <f t="shared" si="3844"/>
        <v>InitUnitMagic('IT04',,,,,,,,,,)</v>
      </c>
      <c r="CQ226" s="70" t="str">
        <f t="shared" si="3845"/>
        <v>InitUnitAdd('IT04',,,,,,,,,,)</v>
      </c>
      <c r="CR226" s="70" t="str">
        <f t="shared" si="3846"/>
        <v>InitEquipData('IT04',,"",,,,,'','','','','','',"ReplaceableTextures\\CommandButtons\\BTNIT05.blp")</v>
      </c>
      <c r="CU226" s="95" t="str">
        <f t="shared" si="3919"/>
        <v>|n</v>
      </c>
      <c r="CV226" s="61" t="str">
        <f t="shared" si="399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20"/>
        <v/>
      </c>
      <c r="DC226" s="71" t="str">
        <f t="shared" si="3921"/>
        <v/>
      </c>
      <c r="DD226" s="71" t="str">
        <f t="shared" si="3922"/>
        <v/>
      </c>
      <c r="DE226" s="71" t="str">
        <f t="shared" si="3923"/>
        <v/>
      </c>
      <c r="DF226" s="71" t="str">
        <f t="shared" si="3924"/>
        <v/>
      </c>
      <c r="DG226" s="71" t="str">
        <f t="shared" si="3925"/>
        <v/>
      </c>
      <c r="DH226" s="71" t="str">
        <f t="shared" si="3926"/>
        <v/>
      </c>
      <c r="DI226" s="71" t="str">
        <f t="shared" si="3927"/>
        <v/>
      </c>
      <c r="DJ226" s="71" t="str">
        <f t="shared" si="3928"/>
        <v/>
      </c>
      <c r="DK226" s="71" t="str">
        <f t="shared" si="3929"/>
        <v/>
      </c>
      <c r="DL226" s="71" t="str">
        <f t="shared" si="3930"/>
        <v/>
      </c>
      <c r="DM226" s="71" t="str">
        <f t="shared" si="3931"/>
        <v/>
      </c>
      <c r="DN226" s="71" t="str">
        <f t="shared" si="3932"/>
        <v/>
      </c>
      <c r="DO226" s="71" t="str">
        <f t="shared" si="3933"/>
        <v/>
      </c>
      <c r="DP226" s="71" t="str">
        <f t="shared" si="3934"/>
        <v/>
      </c>
      <c r="DQ226" s="71" t="str">
        <f t="shared" si="3935"/>
        <v/>
      </c>
      <c r="DR226" s="71" t="str">
        <f t="shared" si="3936"/>
        <v/>
      </c>
      <c r="DS226" s="71" t="str">
        <f t="shared" si="3937"/>
        <v/>
      </c>
      <c r="DT226" s="71" t="str">
        <f t="shared" si="3938"/>
        <v/>
      </c>
      <c r="DU226" s="71" t="str">
        <f t="shared" si="3939"/>
        <v/>
      </c>
      <c r="DV226" s="71" t="str">
        <f t="shared" si="3940"/>
        <v/>
      </c>
      <c r="DW226" s="71" t="str">
        <f t="shared" si="3941"/>
        <v/>
      </c>
      <c r="DX226" s="71" t="str">
        <f t="shared" si="3942"/>
        <v/>
      </c>
      <c r="DY226" s="71" t="str">
        <f t="shared" si="3943"/>
        <v/>
      </c>
      <c r="DZ226" s="71" t="str">
        <f t="shared" si="3944"/>
        <v/>
      </c>
      <c r="EA226" s="71" t="str">
        <f t="shared" si="3945"/>
        <v/>
      </c>
      <c r="EB226" s="71" t="str">
        <f t="shared" si="3946"/>
        <v/>
      </c>
      <c r="EC226" s="71" t="str">
        <f t="shared" si="3947"/>
        <v/>
      </c>
      <c r="ED226" s="71" t="str">
        <f t="shared" si="3948"/>
        <v/>
      </c>
      <c r="EE226" s="71" t="str">
        <f t="shared" si="3949"/>
        <v/>
      </c>
      <c r="EF226" s="71" t="str">
        <f t="shared" si="3950"/>
        <v/>
      </c>
      <c r="EG226" s="71" t="str">
        <f t="shared" si="3951"/>
        <v/>
      </c>
      <c r="EH226" s="71" t="str">
        <f t="shared" si="3952"/>
        <v/>
      </c>
      <c r="EI226" s="71" t="str">
        <f t="shared" si="3953"/>
        <v/>
      </c>
      <c r="EJ226" s="71" t="str">
        <f t="shared" si="3954"/>
        <v/>
      </c>
      <c r="EK226" s="71" t="str">
        <f t="shared" si="3955"/>
        <v/>
      </c>
      <c r="EL226" s="71" t="str">
        <f t="shared" si="3956"/>
        <v/>
      </c>
      <c r="EM226" s="71" t="str">
        <f t="shared" si="3957"/>
        <v/>
      </c>
      <c r="EN226" s="71" t="str">
        <f t="shared" si="3958"/>
        <v/>
      </c>
      <c r="EO226" s="71" t="str">
        <f t="shared" si="3959"/>
        <v/>
      </c>
      <c r="EP226" s="71" t="str">
        <f t="shared" si="3960"/>
        <v/>
      </c>
      <c r="EQ226" s="71" t="str">
        <f t="shared" si="3961"/>
        <v/>
      </c>
      <c r="ER226" s="71" t="str">
        <f t="shared" si="3962"/>
        <v/>
      </c>
      <c r="ES226" s="71" t="str">
        <f t="shared" si="3963"/>
        <v/>
      </c>
      <c r="ET226" s="71" t="str">
        <f t="shared" si="3964"/>
        <v/>
      </c>
      <c r="EU226" s="71" t="str">
        <f t="shared" si="3965"/>
        <v/>
      </c>
      <c r="EV226" s="71" t="str">
        <f t="shared" si="3966"/>
        <v/>
      </c>
      <c r="EW226" s="71" t="str">
        <f t="shared" si="3967"/>
        <v/>
      </c>
      <c r="EX226" s="71" t="str">
        <f t="shared" si="3968"/>
        <v/>
      </c>
      <c r="EY226" s="71" t="str">
        <f t="shared" si="3969"/>
        <v/>
      </c>
      <c r="EZ226" s="71" t="str">
        <f t="shared" si="3970"/>
        <v/>
      </c>
      <c r="FA226" s="71" t="str">
        <f t="shared" si="3971"/>
        <v/>
      </c>
      <c r="FB226" s="71" t="str">
        <f t="shared" si="3972"/>
        <v/>
      </c>
      <c r="FC226" s="71" t="str">
        <f t="shared" si="3973"/>
        <v/>
      </c>
      <c r="FD226" s="71" t="str">
        <f t="shared" si="3974"/>
        <v/>
      </c>
      <c r="FE226" s="71" t="str">
        <f t="shared" si="3975"/>
        <v/>
      </c>
      <c r="FF226" s="71" t="str">
        <f t="shared" si="3976"/>
        <v/>
      </c>
      <c r="FG226" s="71" t="str">
        <f t="shared" si="3977"/>
        <v/>
      </c>
      <c r="FH226" s="71" t="str">
        <f t="shared" si="3978"/>
        <v/>
      </c>
      <c r="FI226" s="71" t="str">
        <f t="shared" si="3979"/>
        <v/>
      </c>
      <c r="FJ226" s="71" t="str">
        <f t="shared" si="3980"/>
        <v/>
      </c>
      <c r="FK226" s="71" t="str">
        <f t="shared" si="3981"/>
        <v/>
      </c>
      <c r="FL226" s="71" t="str">
        <f t="shared" si="3982"/>
        <v/>
      </c>
      <c r="FM226" s="71" t="str">
        <f t="shared" si="3983"/>
        <v/>
      </c>
      <c r="FN226" s="71" t="str">
        <f t="shared" si="3984"/>
        <v/>
      </c>
      <c r="FO226" s="71" t="str">
        <f t="shared" si="3985"/>
        <v/>
      </c>
      <c r="FP226" s="71" t="str">
        <f t="shared" si="3986"/>
        <v/>
      </c>
      <c r="FQ226" s="71" t="str">
        <f t="shared" si="3987"/>
        <v/>
      </c>
      <c r="FR226" s="71" t="str">
        <f t="shared" si="3988"/>
        <v/>
      </c>
      <c r="FS226" s="71" t="str">
        <f t="shared" si="3989"/>
        <v/>
      </c>
    </row>
    <row r="227" spans="1:175" ht="16.5">
      <c r="A227" s="79"/>
      <c r="B227" s="101" t="s">
        <v>727</v>
      </c>
      <c r="C227" s="79" t="s">
        <v>728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1"/>
        <v>ReplaceableTextures\\CommandButtons\\BTNIT05.blp</v>
      </c>
      <c r="CN227" s="70" t="str">
        <f t="shared" si="3842"/>
        <v>InitUnitState('IT05',,,,,,,,,,)</v>
      </c>
      <c r="CO227" s="70" t="str">
        <f t="shared" si="3843"/>
        <v>InitUnitNormal('IT05',,,,,,,,,,)</v>
      </c>
      <c r="CP227" s="70" t="str">
        <f t="shared" si="3844"/>
        <v>InitUnitMagic('IT05',,,,,,,,,,)</v>
      </c>
      <c r="CQ227" s="70" t="str">
        <f t="shared" si="3845"/>
        <v>InitUnitAdd('IT05',,,,,,,,,,)</v>
      </c>
      <c r="CR227" s="70" t="str">
        <f t="shared" si="3846"/>
        <v>InitEquipData('IT05',,"",,,,,'','','','','','',"ReplaceableTextures\\CommandButtons\\BTNIT06.blp")</v>
      </c>
      <c r="CU227" s="95" t="str">
        <f t="shared" si="3919"/>
        <v>|n</v>
      </c>
      <c r="CV227" s="61" t="str">
        <f t="shared" si="399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20"/>
        <v/>
      </c>
      <c r="DC227" s="71" t="str">
        <f t="shared" si="3921"/>
        <v/>
      </c>
      <c r="DD227" s="71" t="str">
        <f t="shared" si="3922"/>
        <v/>
      </c>
      <c r="DE227" s="71" t="str">
        <f t="shared" si="3923"/>
        <v/>
      </c>
      <c r="DF227" s="71" t="str">
        <f t="shared" si="3924"/>
        <v/>
      </c>
      <c r="DG227" s="71" t="str">
        <f t="shared" si="3925"/>
        <v/>
      </c>
      <c r="DH227" s="71" t="str">
        <f t="shared" si="3926"/>
        <v/>
      </c>
      <c r="DI227" s="71" t="str">
        <f t="shared" si="3927"/>
        <v/>
      </c>
      <c r="DJ227" s="71" t="str">
        <f t="shared" si="3928"/>
        <v/>
      </c>
      <c r="DK227" s="71" t="str">
        <f t="shared" si="3929"/>
        <v/>
      </c>
      <c r="DL227" s="71" t="str">
        <f t="shared" si="3930"/>
        <v/>
      </c>
      <c r="DM227" s="71" t="str">
        <f t="shared" si="3931"/>
        <v/>
      </c>
      <c r="DN227" s="71" t="str">
        <f t="shared" si="3932"/>
        <v/>
      </c>
      <c r="DO227" s="71" t="str">
        <f t="shared" si="3933"/>
        <v/>
      </c>
      <c r="DP227" s="71" t="str">
        <f t="shared" si="3934"/>
        <v/>
      </c>
      <c r="DQ227" s="71" t="str">
        <f t="shared" si="3935"/>
        <v/>
      </c>
      <c r="DR227" s="71" t="str">
        <f t="shared" si="3936"/>
        <v/>
      </c>
      <c r="DS227" s="71" t="str">
        <f t="shared" si="3937"/>
        <v/>
      </c>
      <c r="DT227" s="71" t="str">
        <f t="shared" si="3938"/>
        <v/>
      </c>
      <c r="DU227" s="71" t="str">
        <f t="shared" si="3939"/>
        <v/>
      </c>
      <c r="DV227" s="71" t="str">
        <f t="shared" si="3940"/>
        <v/>
      </c>
      <c r="DW227" s="71" t="str">
        <f t="shared" si="3941"/>
        <v/>
      </c>
      <c r="DX227" s="71" t="str">
        <f t="shared" si="3942"/>
        <v/>
      </c>
      <c r="DY227" s="71" t="str">
        <f t="shared" si="3943"/>
        <v/>
      </c>
      <c r="DZ227" s="71" t="str">
        <f t="shared" si="3944"/>
        <v/>
      </c>
      <c r="EA227" s="71" t="str">
        <f t="shared" si="3945"/>
        <v/>
      </c>
      <c r="EB227" s="71" t="str">
        <f t="shared" si="3946"/>
        <v/>
      </c>
      <c r="EC227" s="71" t="str">
        <f t="shared" si="3947"/>
        <v/>
      </c>
      <c r="ED227" s="71" t="str">
        <f t="shared" si="3948"/>
        <v/>
      </c>
      <c r="EE227" s="71" t="str">
        <f t="shared" si="3949"/>
        <v/>
      </c>
      <c r="EF227" s="71" t="str">
        <f t="shared" si="3950"/>
        <v/>
      </c>
      <c r="EG227" s="71" t="str">
        <f t="shared" si="3951"/>
        <v/>
      </c>
      <c r="EH227" s="71" t="str">
        <f t="shared" si="3952"/>
        <v/>
      </c>
      <c r="EI227" s="71" t="str">
        <f t="shared" si="3953"/>
        <v/>
      </c>
      <c r="EJ227" s="71" t="str">
        <f t="shared" si="3954"/>
        <v/>
      </c>
      <c r="EK227" s="71" t="str">
        <f t="shared" si="3955"/>
        <v/>
      </c>
      <c r="EL227" s="71" t="str">
        <f t="shared" si="3956"/>
        <v/>
      </c>
      <c r="EM227" s="71" t="str">
        <f t="shared" si="3957"/>
        <v/>
      </c>
      <c r="EN227" s="71" t="str">
        <f t="shared" si="3958"/>
        <v/>
      </c>
      <c r="EO227" s="71" t="str">
        <f t="shared" si="3959"/>
        <v/>
      </c>
      <c r="EP227" s="71" t="str">
        <f t="shared" si="3960"/>
        <v/>
      </c>
      <c r="EQ227" s="71" t="str">
        <f t="shared" si="3961"/>
        <v/>
      </c>
      <c r="ER227" s="71" t="str">
        <f t="shared" si="3962"/>
        <v/>
      </c>
      <c r="ES227" s="71" t="str">
        <f t="shared" si="3963"/>
        <v/>
      </c>
      <c r="ET227" s="71" t="str">
        <f t="shared" si="3964"/>
        <v/>
      </c>
      <c r="EU227" s="71" t="str">
        <f t="shared" si="3965"/>
        <v/>
      </c>
      <c r="EV227" s="71" t="str">
        <f t="shared" si="3966"/>
        <v/>
      </c>
      <c r="EW227" s="71" t="str">
        <f t="shared" si="3967"/>
        <v/>
      </c>
      <c r="EX227" s="71" t="str">
        <f t="shared" si="3968"/>
        <v/>
      </c>
      <c r="EY227" s="71" t="str">
        <f t="shared" si="3969"/>
        <v/>
      </c>
      <c r="EZ227" s="71" t="str">
        <f t="shared" si="3970"/>
        <v/>
      </c>
      <c r="FA227" s="71" t="str">
        <f t="shared" si="3971"/>
        <v/>
      </c>
      <c r="FB227" s="71" t="str">
        <f t="shared" si="3972"/>
        <v/>
      </c>
      <c r="FC227" s="71" t="str">
        <f t="shared" si="3973"/>
        <v/>
      </c>
      <c r="FD227" s="71" t="str">
        <f t="shared" si="3974"/>
        <v/>
      </c>
      <c r="FE227" s="71" t="str">
        <f t="shared" si="3975"/>
        <v/>
      </c>
      <c r="FF227" s="71" t="str">
        <f t="shared" si="3976"/>
        <v/>
      </c>
      <c r="FG227" s="71" t="str">
        <f t="shared" si="3977"/>
        <v/>
      </c>
      <c r="FH227" s="71" t="str">
        <f t="shared" si="3978"/>
        <v/>
      </c>
      <c r="FI227" s="71" t="str">
        <f t="shared" si="3979"/>
        <v/>
      </c>
      <c r="FJ227" s="71" t="str">
        <f t="shared" si="3980"/>
        <v/>
      </c>
      <c r="FK227" s="71" t="str">
        <f t="shared" si="3981"/>
        <v/>
      </c>
      <c r="FL227" s="71" t="str">
        <f t="shared" si="3982"/>
        <v/>
      </c>
      <c r="FM227" s="71" t="str">
        <f t="shared" si="3983"/>
        <v/>
      </c>
      <c r="FN227" s="71" t="str">
        <f t="shared" si="3984"/>
        <v/>
      </c>
      <c r="FO227" s="71" t="str">
        <f t="shared" si="3985"/>
        <v/>
      </c>
      <c r="FP227" s="71" t="str">
        <f t="shared" si="3986"/>
        <v/>
      </c>
      <c r="FQ227" s="71" t="str">
        <f t="shared" si="3987"/>
        <v/>
      </c>
      <c r="FR227" s="71" t="str">
        <f t="shared" si="3988"/>
        <v/>
      </c>
      <c r="FS227" s="71" t="str">
        <f t="shared" si="3989"/>
        <v/>
      </c>
    </row>
    <row r="228" spans="1:175" ht="16.5">
      <c r="A228" s="79"/>
      <c r="B228" s="101" t="s">
        <v>729</v>
      </c>
      <c r="C228" s="79" t="s">
        <v>730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1"/>
        <v>ReplaceableTextures\\CommandButtons\\BTNIT06.blp</v>
      </c>
      <c r="CN228" s="70" t="str">
        <f t="shared" si="3842"/>
        <v>InitUnitState('IT06',,,,,,,,,,)</v>
      </c>
      <c r="CO228" s="70" t="str">
        <f t="shared" si="3843"/>
        <v>InitUnitNormal('IT06',,,,,,,,,,)</v>
      </c>
      <c r="CP228" s="70" t="str">
        <f t="shared" si="3844"/>
        <v>InitUnitMagic('IT06',,,,,,,,,,)</v>
      </c>
      <c r="CQ228" s="70" t="str">
        <f t="shared" si="3845"/>
        <v>InitUnitAdd('IT06',,,,,,,,,,)</v>
      </c>
      <c r="CR228" s="70" t="str">
        <f t="shared" si="3846"/>
        <v>InitEquipData('IT06',,"",,,,,'','','','','','',"ReplaceableTextures\\CommandButtons\\BTNIT07.blp")</v>
      </c>
      <c r="CU228" s="95" t="str">
        <f t="shared" si="3919"/>
        <v>|n</v>
      </c>
      <c r="CV228" s="61" t="str">
        <f t="shared" si="399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20"/>
        <v/>
      </c>
      <c r="DC228" s="71" t="str">
        <f t="shared" si="3921"/>
        <v/>
      </c>
      <c r="DD228" s="71" t="str">
        <f t="shared" si="3922"/>
        <v/>
      </c>
      <c r="DE228" s="71" t="str">
        <f t="shared" si="3923"/>
        <v/>
      </c>
      <c r="DF228" s="71" t="str">
        <f t="shared" si="3924"/>
        <v/>
      </c>
      <c r="DG228" s="71" t="str">
        <f t="shared" si="3925"/>
        <v/>
      </c>
      <c r="DH228" s="71" t="str">
        <f t="shared" si="3926"/>
        <v/>
      </c>
      <c r="DI228" s="71" t="str">
        <f t="shared" si="3927"/>
        <v/>
      </c>
      <c r="DJ228" s="71" t="str">
        <f t="shared" si="3928"/>
        <v/>
      </c>
      <c r="DK228" s="71" t="str">
        <f t="shared" si="3929"/>
        <v/>
      </c>
      <c r="DL228" s="71" t="str">
        <f t="shared" si="3930"/>
        <v/>
      </c>
      <c r="DM228" s="71" t="str">
        <f t="shared" si="3931"/>
        <v/>
      </c>
      <c r="DN228" s="71" t="str">
        <f t="shared" si="3932"/>
        <v/>
      </c>
      <c r="DO228" s="71" t="str">
        <f t="shared" si="3933"/>
        <v/>
      </c>
      <c r="DP228" s="71" t="str">
        <f t="shared" si="3934"/>
        <v/>
      </c>
      <c r="DQ228" s="71" t="str">
        <f t="shared" si="3935"/>
        <v/>
      </c>
      <c r="DR228" s="71" t="str">
        <f t="shared" si="3936"/>
        <v/>
      </c>
      <c r="DS228" s="71" t="str">
        <f t="shared" si="3937"/>
        <v/>
      </c>
      <c r="DT228" s="71" t="str">
        <f t="shared" si="3938"/>
        <v/>
      </c>
      <c r="DU228" s="71" t="str">
        <f t="shared" si="3939"/>
        <v/>
      </c>
      <c r="DV228" s="71" t="str">
        <f t="shared" si="3940"/>
        <v/>
      </c>
      <c r="DW228" s="71" t="str">
        <f t="shared" si="3941"/>
        <v/>
      </c>
      <c r="DX228" s="71" t="str">
        <f t="shared" si="3942"/>
        <v/>
      </c>
      <c r="DY228" s="71" t="str">
        <f t="shared" si="3943"/>
        <v/>
      </c>
      <c r="DZ228" s="71" t="str">
        <f t="shared" si="3944"/>
        <v/>
      </c>
      <c r="EA228" s="71" t="str">
        <f t="shared" si="3945"/>
        <v/>
      </c>
      <c r="EB228" s="71" t="str">
        <f t="shared" si="3946"/>
        <v/>
      </c>
      <c r="EC228" s="71" t="str">
        <f t="shared" si="3947"/>
        <v/>
      </c>
      <c r="ED228" s="71" t="str">
        <f t="shared" si="3948"/>
        <v/>
      </c>
      <c r="EE228" s="71" t="str">
        <f t="shared" si="3949"/>
        <v/>
      </c>
      <c r="EF228" s="71" t="str">
        <f t="shared" si="3950"/>
        <v/>
      </c>
      <c r="EG228" s="71" t="str">
        <f t="shared" si="3951"/>
        <v/>
      </c>
      <c r="EH228" s="71" t="str">
        <f t="shared" si="3952"/>
        <v/>
      </c>
      <c r="EI228" s="71" t="str">
        <f t="shared" si="3953"/>
        <v/>
      </c>
      <c r="EJ228" s="71" t="str">
        <f t="shared" si="3954"/>
        <v/>
      </c>
      <c r="EK228" s="71" t="str">
        <f t="shared" si="3955"/>
        <v/>
      </c>
      <c r="EL228" s="71" t="str">
        <f t="shared" si="3956"/>
        <v/>
      </c>
      <c r="EM228" s="71" t="str">
        <f t="shared" si="3957"/>
        <v/>
      </c>
      <c r="EN228" s="71" t="str">
        <f t="shared" si="3958"/>
        <v/>
      </c>
      <c r="EO228" s="71" t="str">
        <f t="shared" si="3959"/>
        <v/>
      </c>
      <c r="EP228" s="71" t="str">
        <f t="shared" si="3960"/>
        <v/>
      </c>
      <c r="EQ228" s="71" t="str">
        <f t="shared" si="3961"/>
        <v/>
      </c>
      <c r="ER228" s="71" t="str">
        <f t="shared" si="3962"/>
        <v/>
      </c>
      <c r="ES228" s="71" t="str">
        <f t="shared" si="3963"/>
        <v/>
      </c>
      <c r="ET228" s="71" t="str">
        <f t="shared" si="3964"/>
        <v/>
      </c>
      <c r="EU228" s="71" t="str">
        <f t="shared" si="3965"/>
        <v/>
      </c>
      <c r="EV228" s="71" t="str">
        <f t="shared" si="3966"/>
        <v/>
      </c>
      <c r="EW228" s="71" t="str">
        <f t="shared" si="3967"/>
        <v/>
      </c>
      <c r="EX228" s="71" t="str">
        <f t="shared" si="3968"/>
        <v/>
      </c>
      <c r="EY228" s="71" t="str">
        <f t="shared" si="3969"/>
        <v/>
      </c>
      <c r="EZ228" s="71" t="str">
        <f t="shared" si="3970"/>
        <v/>
      </c>
      <c r="FA228" s="71" t="str">
        <f t="shared" si="3971"/>
        <v/>
      </c>
      <c r="FB228" s="71" t="str">
        <f t="shared" si="3972"/>
        <v/>
      </c>
      <c r="FC228" s="71" t="str">
        <f t="shared" si="3973"/>
        <v/>
      </c>
      <c r="FD228" s="71" t="str">
        <f t="shared" si="3974"/>
        <v/>
      </c>
      <c r="FE228" s="71" t="str">
        <f t="shared" si="3975"/>
        <v/>
      </c>
      <c r="FF228" s="71" t="str">
        <f t="shared" si="3976"/>
        <v/>
      </c>
      <c r="FG228" s="71" t="str">
        <f t="shared" si="3977"/>
        <v/>
      </c>
      <c r="FH228" s="71" t="str">
        <f t="shared" si="3978"/>
        <v/>
      </c>
      <c r="FI228" s="71" t="str">
        <f t="shared" si="3979"/>
        <v/>
      </c>
      <c r="FJ228" s="71" t="str">
        <f t="shared" si="3980"/>
        <v/>
      </c>
      <c r="FK228" s="71" t="str">
        <f t="shared" si="3981"/>
        <v/>
      </c>
      <c r="FL228" s="71" t="str">
        <f t="shared" si="3982"/>
        <v/>
      </c>
      <c r="FM228" s="71" t="str">
        <f t="shared" si="3983"/>
        <v/>
      </c>
      <c r="FN228" s="71" t="str">
        <f t="shared" si="3984"/>
        <v/>
      </c>
      <c r="FO228" s="71" t="str">
        <f t="shared" si="3985"/>
        <v/>
      </c>
      <c r="FP228" s="71" t="str">
        <f t="shared" si="3986"/>
        <v/>
      </c>
      <c r="FQ228" s="71" t="str">
        <f t="shared" si="3987"/>
        <v/>
      </c>
      <c r="FR228" s="71" t="str">
        <f t="shared" si="3988"/>
        <v/>
      </c>
      <c r="FS228" s="71" t="str">
        <f t="shared" si="3989"/>
        <v/>
      </c>
    </row>
    <row r="229" spans="1:175" ht="16.5">
      <c r="A229" s="79"/>
      <c r="B229" s="101" t="s">
        <v>731</v>
      </c>
      <c r="C229" s="79" t="s">
        <v>732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1"/>
        <v>ReplaceableTextures\\CommandButtons\\BTNIT07.blp</v>
      </c>
      <c r="CN229" s="70" t="str">
        <f t="shared" si="3842"/>
        <v>InitUnitState('IT07',,,,,,,,,,)</v>
      </c>
      <c r="CO229" s="70" t="str">
        <f t="shared" si="3843"/>
        <v>InitUnitNormal('IT07',,,,,,,,,,)</v>
      </c>
      <c r="CP229" s="70" t="str">
        <f t="shared" si="3844"/>
        <v>InitUnitMagic('IT07',,,,,,,,,,)</v>
      </c>
      <c r="CQ229" s="70" t="str">
        <f t="shared" si="3845"/>
        <v>InitUnitAdd('IT07',,,,,,,,,,)</v>
      </c>
      <c r="CR229" s="70" t="str">
        <f t="shared" si="3846"/>
        <v>InitEquipData('IT07',,"",,,,,'','','','','','',"ReplaceableTextures\\CommandButtons\\BTNIT08.blp")</v>
      </c>
      <c r="CU229" s="95" t="str">
        <f t="shared" si="3919"/>
        <v>|n</v>
      </c>
      <c r="CV229" s="61" t="str">
        <f t="shared" si="399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20"/>
        <v/>
      </c>
      <c r="DC229" s="71" t="str">
        <f t="shared" si="3921"/>
        <v/>
      </c>
      <c r="DD229" s="71" t="str">
        <f t="shared" si="3922"/>
        <v/>
      </c>
      <c r="DE229" s="71" t="str">
        <f t="shared" si="3923"/>
        <v/>
      </c>
      <c r="DF229" s="71" t="str">
        <f t="shared" si="3924"/>
        <v/>
      </c>
      <c r="DG229" s="71" t="str">
        <f t="shared" si="3925"/>
        <v/>
      </c>
      <c r="DH229" s="71" t="str">
        <f t="shared" si="3926"/>
        <v/>
      </c>
      <c r="DI229" s="71" t="str">
        <f t="shared" si="3927"/>
        <v/>
      </c>
      <c r="DJ229" s="71" t="str">
        <f t="shared" si="3928"/>
        <v/>
      </c>
      <c r="DK229" s="71" t="str">
        <f t="shared" si="3929"/>
        <v/>
      </c>
      <c r="DL229" s="71" t="str">
        <f t="shared" si="3930"/>
        <v/>
      </c>
      <c r="DM229" s="71" t="str">
        <f t="shared" si="3931"/>
        <v/>
      </c>
      <c r="DN229" s="71" t="str">
        <f t="shared" si="3932"/>
        <v/>
      </c>
      <c r="DO229" s="71" t="str">
        <f t="shared" si="3933"/>
        <v/>
      </c>
      <c r="DP229" s="71" t="str">
        <f t="shared" si="3934"/>
        <v/>
      </c>
      <c r="DQ229" s="71" t="str">
        <f t="shared" si="3935"/>
        <v/>
      </c>
      <c r="DR229" s="71" t="str">
        <f t="shared" si="3936"/>
        <v/>
      </c>
      <c r="DS229" s="71" t="str">
        <f t="shared" si="3937"/>
        <v/>
      </c>
      <c r="DT229" s="71" t="str">
        <f t="shared" si="3938"/>
        <v/>
      </c>
      <c r="DU229" s="71" t="str">
        <f t="shared" si="3939"/>
        <v/>
      </c>
      <c r="DV229" s="71" t="str">
        <f t="shared" si="3940"/>
        <v/>
      </c>
      <c r="DW229" s="71" t="str">
        <f t="shared" si="3941"/>
        <v/>
      </c>
      <c r="DX229" s="71" t="str">
        <f t="shared" si="3942"/>
        <v/>
      </c>
      <c r="DY229" s="71" t="str">
        <f t="shared" si="3943"/>
        <v/>
      </c>
      <c r="DZ229" s="71" t="str">
        <f t="shared" si="3944"/>
        <v/>
      </c>
      <c r="EA229" s="71" t="str">
        <f t="shared" si="3945"/>
        <v/>
      </c>
      <c r="EB229" s="71" t="str">
        <f t="shared" si="3946"/>
        <v/>
      </c>
      <c r="EC229" s="71" t="str">
        <f t="shared" si="3947"/>
        <v/>
      </c>
      <c r="ED229" s="71" t="str">
        <f t="shared" si="3948"/>
        <v/>
      </c>
      <c r="EE229" s="71" t="str">
        <f t="shared" si="3949"/>
        <v/>
      </c>
      <c r="EF229" s="71" t="str">
        <f t="shared" si="3950"/>
        <v/>
      </c>
      <c r="EG229" s="71" t="str">
        <f t="shared" si="3951"/>
        <v/>
      </c>
      <c r="EH229" s="71" t="str">
        <f t="shared" si="3952"/>
        <v/>
      </c>
      <c r="EI229" s="71" t="str">
        <f t="shared" si="3953"/>
        <v/>
      </c>
      <c r="EJ229" s="71" t="str">
        <f t="shared" si="3954"/>
        <v/>
      </c>
      <c r="EK229" s="71" t="str">
        <f t="shared" si="3955"/>
        <v/>
      </c>
      <c r="EL229" s="71" t="str">
        <f t="shared" si="3956"/>
        <v/>
      </c>
      <c r="EM229" s="71" t="str">
        <f t="shared" si="3957"/>
        <v/>
      </c>
      <c r="EN229" s="71" t="str">
        <f t="shared" si="3958"/>
        <v/>
      </c>
      <c r="EO229" s="71" t="str">
        <f t="shared" si="3959"/>
        <v/>
      </c>
      <c r="EP229" s="71" t="str">
        <f t="shared" si="3960"/>
        <v/>
      </c>
      <c r="EQ229" s="71" t="str">
        <f t="shared" si="3961"/>
        <v/>
      </c>
      <c r="ER229" s="71" t="str">
        <f t="shared" si="3962"/>
        <v/>
      </c>
      <c r="ES229" s="71" t="str">
        <f t="shared" si="3963"/>
        <v/>
      </c>
      <c r="ET229" s="71" t="str">
        <f t="shared" si="3964"/>
        <v/>
      </c>
      <c r="EU229" s="71" t="str">
        <f t="shared" si="3965"/>
        <v/>
      </c>
      <c r="EV229" s="71" t="str">
        <f t="shared" si="3966"/>
        <v/>
      </c>
      <c r="EW229" s="71" t="str">
        <f t="shared" si="3967"/>
        <v/>
      </c>
      <c r="EX229" s="71" t="str">
        <f t="shared" si="3968"/>
        <v/>
      </c>
      <c r="EY229" s="71" t="str">
        <f t="shared" si="3969"/>
        <v/>
      </c>
      <c r="EZ229" s="71" t="str">
        <f t="shared" si="3970"/>
        <v/>
      </c>
      <c r="FA229" s="71" t="str">
        <f t="shared" si="3971"/>
        <v/>
      </c>
      <c r="FB229" s="71" t="str">
        <f t="shared" si="3972"/>
        <v/>
      </c>
      <c r="FC229" s="71" t="str">
        <f t="shared" si="3973"/>
        <v/>
      </c>
      <c r="FD229" s="71" t="str">
        <f t="shared" si="3974"/>
        <v/>
      </c>
      <c r="FE229" s="71" t="str">
        <f t="shared" si="3975"/>
        <v/>
      </c>
      <c r="FF229" s="71" t="str">
        <f t="shared" si="3976"/>
        <v/>
      </c>
      <c r="FG229" s="71" t="str">
        <f t="shared" si="3977"/>
        <v/>
      </c>
      <c r="FH229" s="71" t="str">
        <f t="shared" si="3978"/>
        <v/>
      </c>
      <c r="FI229" s="71" t="str">
        <f t="shared" si="3979"/>
        <v/>
      </c>
      <c r="FJ229" s="71" t="str">
        <f t="shared" si="3980"/>
        <v/>
      </c>
      <c r="FK229" s="71" t="str">
        <f t="shared" si="3981"/>
        <v/>
      </c>
      <c r="FL229" s="71" t="str">
        <f t="shared" si="3982"/>
        <v/>
      </c>
      <c r="FM229" s="71" t="str">
        <f t="shared" si="3983"/>
        <v/>
      </c>
      <c r="FN229" s="71" t="str">
        <f t="shared" si="3984"/>
        <v/>
      </c>
      <c r="FO229" s="71" t="str">
        <f t="shared" si="3985"/>
        <v/>
      </c>
      <c r="FP229" s="71" t="str">
        <f t="shared" si="3986"/>
        <v/>
      </c>
      <c r="FQ229" s="71" t="str">
        <f t="shared" si="3987"/>
        <v/>
      </c>
      <c r="FR229" s="71" t="str">
        <f t="shared" si="3988"/>
        <v/>
      </c>
      <c r="FS229" s="71" t="str">
        <f t="shared" si="3989"/>
        <v/>
      </c>
    </row>
    <row r="230" spans="1:175" ht="16.5">
      <c r="A230" s="79" t="s">
        <v>733</v>
      </c>
      <c r="B230" s="101" t="s">
        <v>734</v>
      </c>
      <c r="C230" s="79" t="s">
        <v>735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1"/>
        <v>ReplaceableTextures\\CommandButtons\\BTNIT08.blp</v>
      </c>
      <c r="CN230" s="70" t="str">
        <f t="shared" si="3842"/>
        <v>InitUnitState('IT08',,,,,,,,,,)</v>
      </c>
      <c r="CO230" s="70" t="str">
        <f t="shared" si="3843"/>
        <v>InitUnitNormal('IT08',,,,,,,,,,)</v>
      </c>
      <c r="CP230" s="70" t="str">
        <f t="shared" si="3844"/>
        <v>InitUnitMagic('IT08',,,,,,,,,,)</v>
      </c>
      <c r="CQ230" s="70" t="str">
        <f t="shared" si="3845"/>
        <v>InitUnitAdd('IT08',,,,,,,,,,)</v>
      </c>
      <c r="CR230" s="70" t="str">
        <f t="shared" si="3846"/>
        <v>InitEquipData('IT08',,".",,,,,'','','','','','',"ReplaceableTextures\\CommandButtons\\BTNIT09.blp")</v>
      </c>
      <c r="CU230" s="95" t="str">
        <f t="shared" si="3919"/>
        <v>|n</v>
      </c>
      <c r="CV230" s="61" t="str">
        <f t="shared" si="399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20"/>
        <v/>
      </c>
      <c r="DC230" s="71" t="str">
        <f t="shared" si="3921"/>
        <v/>
      </c>
      <c r="DD230" s="71" t="str">
        <f t="shared" si="3922"/>
        <v/>
      </c>
      <c r="DE230" s="71" t="str">
        <f t="shared" si="3923"/>
        <v/>
      </c>
      <c r="DF230" s="71" t="str">
        <f t="shared" si="3924"/>
        <v/>
      </c>
      <c r="DG230" s="71" t="str">
        <f t="shared" si="3925"/>
        <v/>
      </c>
      <c r="DH230" s="71" t="str">
        <f t="shared" si="3926"/>
        <v/>
      </c>
      <c r="DI230" s="71" t="str">
        <f t="shared" si="3927"/>
        <v/>
      </c>
      <c r="DJ230" s="71" t="str">
        <f t="shared" si="3928"/>
        <v/>
      </c>
      <c r="DK230" s="71" t="str">
        <f t="shared" si="3929"/>
        <v/>
      </c>
      <c r="DL230" s="71" t="str">
        <f t="shared" si="3930"/>
        <v/>
      </c>
      <c r="DM230" s="71" t="str">
        <f t="shared" si="3931"/>
        <v/>
      </c>
      <c r="DN230" s="71" t="str">
        <f t="shared" si="3932"/>
        <v/>
      </c>
      <c r="DO230" s="71" t="str">
        <f t="shared" si="3933"/>
        <v/>
      </c>
      <c r="DP230" s="71" t="str">
        <f t="shared" si="3934"/>
        <v/>
      </c>
      <c r="DQ230" s="71" t="str">
        <f t="shared" si="3935"/>
        <v/>
      </c>
      <c r="DR230" s="71" t="str">
        <f t="shared" si="3936"/>
        <v/>
      </c>
      <c r="DS230" s="71" t="str">
        <f t="shared" si="3937"/>
        <v/>
      </c>
      <c r="DT230" s="71" t="str">
        <f t="shared" si="3938"/>
        <v/>
      </c>
      <c r="DU230" s="71" t="str">
        <f t="shared" si="3939"/>
        <v/>
      </c>
      <c r="DV230" s="71" t="str">
        <f t="shared" si="3940"/>
        <v/>
      </c>
      <c r="DW230" s="71" t="str">
        <f t="shared" si="3941"/>
        <v/>
      </c>
      <c r="DX230" s="71" t="str">
        <f t="shared" si="3942"/>
        <v/>
      </c>
      <c r="DY230" s="71" t="str">
        <f t="shared" si="3943"/>
        <v/>
      </c>
      <c r="DZ230" s="71" t="str">
        <f t="shared" si="3944"/>
        <v/>
      </c>
      <c r="EA230" s="71" t="str">
        <f t="shared" si="3945"/>
        <v/>
      </c>
      <c r="EB230" s="71" t="str">
        <f t="shared" si="3946"/>
        <v/>
      </c>
      <c r="EC230" s="71" t="str">
        <f t="shared" si="3947"/>
        <v/>
      </c>
      <c r="ED230" s="71" t="str">
        <f t="shared" si="3948"/>
        <v/>
      </c>
      <c r="EE230" s="71" t="str">
        <f t="shared" si="3949"/>
        <v/>
      </c>
      <c r="EF230" s="71" t="str">
        <f t="shared" si="3950"/>
        <v/>
      </c>
      <c r="EG230" s="71" t="str">
        <f t="shared" si="3951"/>
        <v/>
      </c>
      <c r="EH230" s="71" t="str">
        <f t="shared" si="3952"/>
        <v/>
      </c>
      <c r="EI230" s="71" t="str">
        <f t="shared" si="3953"/>
        <v/>
      </c>
      <c r="EJ230" s="71" t="str">
        <f t="shared" si="3954"/>
        <v/>
      </c>
      <c r="EK230" s="71" t="str">
        <f t="shared" si="3955"/>
        <v/>
      </c>
      <c r="EL230" s="71" t="str">
        <f t="shared" si="3956"/>
        <v/>
      </c>
      <c r="EM230" s="71" t="str">
        <f t="shared" si="3957"/>
        <v/>
      </c>
      <c r="EN230" s="71" t="str">
        <f t="shared" si="3958"/>
        <v/>
      </c>
      <c r="EO230" s="71" t="str">
        <f t="shared" si="3959"/>
        <v/>
      </c>
      <c r="EP230" s="71" t="str">
        <f t="shared" si="3960"/>
        <v/>
      </c>
      <c r="EQ230" s="71" t="str">
        <f t="shared" si="3961"/>
        <v/>
      </c>
      <c r="ER230" s="71" t="str">
        <f t="shared" si="3962"/>
        <v/>
      </c>
      <c r="ES230" s="71" t="str">
        <f t="shared" si="3963"/>
        <v/>
      </c>
      <c r="ET230" s="71" t="str">
        <f t="shared" si="3964"/>
        <v/>
      </c>
      <c r="EU230" s="71" t="str">
        <f t="shared" si="3965"/>
        <v/>
      </c>
      <c r="EV230" s="71" t="str">
        <f t="shared" si="3966"/>
        <v/>
      </c>
      <c r="EW230" s="71" t="str">
        <f t="shared" si="3967"/>
        <v/>
      </c>
      <c r="EX230" s="71" t="str">
        <f t="shared" si="3968"/>
        <v/>
      </c>
      <c r="EY230" s="71" t="str">
        <f t="shared" si="3969"/>
        <v/>
      </c>
      <c r="EZ230" s="71" t="str">
        <f t="shared" si="3970"/>
        <v/>
      </c>
      <c r="FA230" s="71" t="str">
        <f t="shared" si="3971"/>
        <v/>
      </c>
      <c r="FB230" s="71" t="str">
        <f t="shared" si="3972"/>
        <v/>
      </c>
      <c r="FC230" s="71" t="str">
        <f t="shared" si="3973"/>
        <v/>
      </c>
      <c r="FD230" s="71" t="str">
        <f t="shared" si="3974"/>
        <v/>
      </c>
      <c r="FE230" s="71" t="str">
        <f t="shared" si="3975"/>
        <v/>
      </c>
      <c r="FF230" s="71" t="str">
        <f t="shared" si="3976"/>
        <v/>
      </c>
      <c r="FG230" s="71" t="str">
        <f t="shared" si="3977"/>
        <v/>
      </c>
      <c r="FH230" s="71" t="str">
        <f t="shared" si="3978"/>
        <v/>
      </c>
      <c r="FI230" s="71" t="str">
        <f t="shared" si="3979"/>
        <v/>
      </c>
      <c r="FJ230" s="71" t="str">
        <f t="shared" si="3980"/>
        <v/>
      </c>
      <c r="FK230" s="71" t="str">
        <f t="shared" si="3981"/>
        <v/>
      </c>
      <c r="FL230" s="71" t="str">
        <f t="shared" si="3982"/>
        <v/>
      </c>
      <c r="FM230" s="71" t="str">
        <f t="shared" si="3983"/>
        <v/>
      </c>
      <c r="FN230" s="71" t="str">
        <f t="shared" si="3984"/>
        <v/>
      </c>
      <c r="FO230" s="71" t="str">
        <f t="shared" si="3985"/>
        <v/>
      </c>
      <c r="FP230" s="71" t="str">
        <f t="shared" si="3986"/>
        <v/>
      </c>
      <c r="FQ230" s="71" t="str">
        <f t="shared" si="3987"/>
        <v/>
      </c>
      <c r="FR230" s="71" t="str">
        <f t="shared" si="3988"/>
        <v/>
      </c>
      <c r="FS230" s="71" t="str">
        <f t="shared" si="3989"/>
        <v/>
      </c>
    </row>
    <row r="231" spans="1:175" ht="16.5">
      <c r="A231" s="79"/>
      <c r="B231" s="101" t="s">
        <v>736</v>
      </c>
      <c r="C231" s="79" t="s">
        <v>737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1"/>
        <v>ReplaceableTextures\\CommandButtons\\BTNIT09.blp</v>
      </c>
      <c r="CN231" s="70" t="str">
        <f t="shared" si="3842"/>
        <v>InitUnitState('IT09',,,,,,,,,,)</v>
      </c>
      <c r="CO231" s="70" t="str">
        <f t="shared" si="3843"/>
        <v>InitUnitNormal('IT09',,,,,,,,,,)</v>
      </c>
      <c r="CP231" s="70" t="str">
        <f t="shared" si="3844"/>
        <v>InitUnitMagic('IT09',,,,,,,,,,)</v>
      </c>
      <c r="CQ231" s="70" t="str">
        <f t="shared" si="3845"/>
        <v>InitUnitAdd('IT09',,,,,,,,,,)</v>
      </c>
      <c r="CR231" s="70" t="str">
        <f t="shared" si="3846"/>
        <v>InitEquipData('IT09',,"",,,,,'','','','','','',"ReplaceableTextures\\CommandButtons\\BTNIT10.blp")</v>
      </c>
      <c r="CU231" s="95" t="str">
        <f t="shared" si="3919"/>
        <v>|n</v>
      </c>
      <c r="CV231" s="61" t="str">
        <f t="shared" si="399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20"/>
        <v/>
      </c>
      <c r="DC231" s="71" t="str">
        <f t="shared" si="3921"/>
        <v/>
      </c>
      <c r="DD231" s="71" t="str">
        <f t="shared" si="3922"/>
        <v/>
      </c>
      <c r="DE231" s="71" t="str">
        <f t="shared" si="3923"/>
        <v/>
      </c>
      <c r="DF231" s="71" t="str">
        <f t="shared" si="3924"/>
        <v/>
      </c>
      <c r="DG231" s="71" t="str">
        <f t="shared" si="3925"/>
        <v/>
      </c>
      <c r="DH231" s="71" t="str">
        <f t="shared" si="3926"/>
        <v/>
      </c>
      <c r="DI231" s="71" t="str">
        <f t="shared" si="3927"/>
        <v/>
      </c>
      <c r="DJ231" s="71" t="str">
        <f t="shared" si="3928"/>
        <v/>
      </c>
      <c r="DK231" s="71" t="str">
        <f t="shared" si="3929"/>
        <v/>
      </c>
      <c r="DL231" s="71" t="str">
        <f t="shared" si="3930"/>
        <v/>
      </c>
      <c r="DM231" s="71" t="str">
        <f t="shared" si="3931"/>
        <v/>
      </c>
      <c r="DN231" s="71" t="str">
        <f t="shared" si="3932"/>
        <v/>
      </c>
      <c r="DO231" s="71" t="str">
        <f t="shared" si="3933"/>
        <v/>
      </c>
      <c r="DP231" s="71" t="str">
        <f t="shared" si="3934"/>
        <v/>
      </c>
      <c r="DQ231" s="71" t="str">
        <f t="shared" si="3935"/>
        <v/>
      </c>
      <c r="DR231" s="71" t="str">
        <f t="shared" si="3936"/>
        <v/>
      </c>
      <c r="DS231" s="71" t="str">
        <f t="shared" si="3937"/>
        <v/>
      </c>
      <c r="DT231" s="71" t="str">
        <f t="shared" si="3938"/>
        <v/>
      </c>
      <c r="DU231" s="71" t="str">
        <f t="shared" si="3939"/>
        <v/>
      </c>
      <c r="DV231" s="71" t="str">
        <f t="shared" si="3940"/>
        <v/>
      </c>
      <c r="DW231" s="71" t="str">
        <f t="shared" si="3941"/>
        <v/>
      </c>
      <c r="DX231" s="71" t="str">
        <f t="shared" si="3942"/>
        <v/>
      </c>
      <c r="DY231" s="71" t="str">
        <f t="shared" si="3943"/>
        <v/>
      </c>
      <c r="DZ231" s="71" t="str">
        <f t="shared" si="3944"/>
        <v/>
      </c>
      <c r="EA231" s="71" t="str">
        <f t="shared" si="3945"/>
        <v/>
      </c>
      <c r="EB231" s="71" t="str">
        <f t="shared" si="3946"/>
        <v/>
      </c>
      <c r="EC231" s="71" t="str">
        <f t="shared" si="3947"/>
        <v/>
      </c>
      <c r="ED231" s="71" t="str">
        <f t="shared" si="3948"/>
        <v/>
      </c>
      <c r="EE231" s="71" t="str">
        <f t="shared" si="3949"/>
        <v/>
      </c>
      <c r="EF231" s="71" t="str">
        <f t="shared" si="3950"/>
        <v/>
      </c>
      <c r="EG231" s="71" t="str">
        <f t="shared" si="3951"/>
        <v/>
      </c>
      <c r="EH231" s="71" t="str">
        <f t="shared" si="3952"/>
        <v/>
      </c>
      <c r="EI231" s="71" t="str">
        <f t="shared" si="3953"/>
        <v/>
      </c>
      <c r="EJ231" s="71" t="str">
        <f t="shared" si="3954"/>
        <v/>
      </c>
      <c r="EK231" s="71" t="str">
        <f t="shared" si="3955"/>
        <v/>
      </c>
      <c r="EL231" s="71" t="str">
        <f t="shared" si="3956"/>
        <v/>
      </c>
      <c r="EM231" s="71" t="str">
        <f t="shared" si="3957"/>
        <v/>
      </c>
      <c r="EN231" s="71" t="str">
        <f t="shared" si="3958"/>
        <v/>
      </c>
      <c r="EO231" s="71" t="str">
        <f t="shared" si="3959"/>
        <v/>
      </c>
      <c r="EP231" s="71" t="str">
        <f t="shared" si="3960"/>
        <v/>
      </c>
      <c r="EQ231" s="71" t="str">
        <f t="shared" si="3961"/>
        <v/>
      </c>
      <c r="ER231" s="71" t="str">
        <f t="shared" si="3962"/>
        <v/>
      </c>
      <c r="ES231" s="71" t="str">
        <f t="shared" si="3963"/>
        <v/>
      </c>
      <c r="ET231" s="71" t="str">
        <f t="shared" si="3964"/>
        <v/>
      </c>
      <c r="EU231" s="71" t="str">
        <f t="shared" si="3965"/>
        <v/>
      </c>
      <c r="EV231" s="71" t="str">
        <f t="shared" si="3966"/>
        <v/>
      </c>
      <c r="EW231" s="71" t="str">
        <f t="shared" si="3967"/>
        <v/>
      </c>
      <c r="EX231" s="71" t="str">
        <f t="shared" si="3968"/>
        <v/>
      </c>
      <c r="EY231" s="71" t="str">
        <f t="shared" si="3969"/>
        <v/>
      </c>
      <c r="EZ231" s="71" t="str">
        <f t="shared" si="3970"/>
        <v/>
      </c>
      <c r="FA231" s="71" t="str">
        <f t="shared" si="3971"/>
        <v/>
      </c>
      <c r="FB231" s="71" t="str">
        <f t="shared" si="3972"/>
        <v/>
      </c>
      <c r="FC231" s="71" t="str">
        <f t="shared" si="3973"/>
        <v/>
      </c>
      <c r="FD231" s="71" t="str">
        <f t="shared" si="3974"/>
        <v/>
      </c>
      <c r="FE231" s="71" t="str">
        <f t="shared" si="3975"/>
        <v/>
      </c>
      <c r="FF231" s="71" t="str">
        <f t="shared" si="3976"/>
        <v/>
      </c>
      <c r="FG231" s="71" t="str">
        <f t="shared" si="3977"/>
        <v/>
      </c>
      <c r="FH231" s="71" t="str">
        <f t="shared" si="3978"/>
        <v/>
      </c>
      <c r="FI231" s="71" t="str">
        <f t="shared" si="3979"/>
        <v/>
      </c>
      <c r="FJ231" s="71" t="str">
        <f t="shared" si="3980"/>
        <v/>
      </c>
      <c r="FK231" s="71" t="str">
        <f t="shared" si="3981"/>
        <v/>
      </c>
      <c r="FL231" s="71" t="str">
        <f t="shared" si="3982"/>
        <v/>
      </c>
      <c r="FM231" s="71" t="str">
        <f t="shared" si="3983"/>
        <v/>
      </c>
      <c r="FN231" s="71" t="str">
        <f t="shared" si="3984"/>
        <v/>
      </c>
      <c r="FO231" s="71" t="str">
        <f t="shared" si="3985"/>
        <v/>
      </c>
      <c r="FP231" s="71" t="str">
        <f t="shared" si="3986"/>
        <v/>
      </c>
      <c r="FQ231" s="71" t="str">
        <f t="shared" si="3987"/>
        <v/>
      </c>
      <c r="FR231" s="71" t="str">
        <f t="shared" si="3988"/>
        <v/>
      </c>
      <c r="FS231" s="71" t="str">
        <f t="shared" si="3989"/>
        <v/>
      </c>
    </row>
    <row r="232" spans="1:175" ht="16.5">
      <c r="A232" s="79"/>
      <c r="B232" s="101" t="s">
        <v>738</v>
      </c>
      <c r="C232" s="79" t="s">
        <v>739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1"/>
        <v>ReplaceableTextures\\CommandButtons\\BTNIT10.blp</v>
      </c>
      <c r="CN232" s="70" t="str">
        <f t="shared" si="3842"/>
        <v>InitUnitState('IT10',,,,,,,,,,)</v>
      </c>
      <c r="CO232" s="70" t="str">
        <f t="shared" si="3843"/>
        <v>InitUnitNormal('IT10',,,,,,,,,,)</v>
      </c>
      <c r="CP232" s="70" t="str">
        <f t="shared" si="3844"/>
        <v>InitUnitMagic('IT10',,,,,,,,,,)</v>
      </c>
      <c r="CQ232" s="70" t="str">
        <f t="shared" si="3845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258&amp;CR$1&amp;")"</f>
        <v>InitEquipData('IT10',,"",,,,,'','','','','','',"ReplaceableTextures\\CommandButtons\\BTN020.blp")</v>
      </c>
      <c r="CU232" s="95" t="str">
        <f t="shared" si="3919"/>
        <v>|n</v>
      </c>
      <c r="CV232" s="61" t="str">
        <f t="shared" si="399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20"/>
        <v/>
      </c>
      <c r="DC232" s="71" t="str">
        <f t="shared" si="3921"/>
        <v/>
      </c>
      <c r="DD232" s="71" t="str">
        <f t="shared" si="3922"/>
        <v/>
      </c>
      <c r="DE232" s="71" t="str">
        <f t="shared" si="3923"/>
        <v/>
      </c>
      <c r="DF232" s="71" t="str">
        <f t="shared" si="3924"/>
        <v/>
      </c>
      <c r="DG232" s="71" t="str">
        <f t="shared" si="3925"/>
        <v/>
      </c>
      <c r="DH232" s="71" t="str">
        <f t="shared" si="3926"/>
        <v/>
      </c>
      <c r="DI232" s="71" t="str">
        <f t="shared" si="3927"/>
        <v/>
      </c>
      <c r="DJ232" s="71" t="str">
        <f t="shared" si="3928"/>
        <v/>
      </c>
      <c r="DK232" s="71" t="str">
        <f t="shared" si="3929"/>
        <v/>
      </c>
      <c r="DL232" s="71" t="str">
        <f t="shared" si="3930"/>
        <v/>
      </c>
      <c r="DM232" s="71" t="str">
        <f t="shared" si="3931"/>
        <v/>
      </c>
      <c r="DN232" s="71" t="str">
        <f t="shared" si="3932"/>
        <v/>
      </c>
      <c r="DO232" s="71" t="str">
        <f t="shared" si="3933"/>
        <v/>
      </c>
      <c r="DP232" s="71" t="str">
        <f t="shared" si="3934"/>
        <v/>
      </c>
      <c r="DQ232" s="71" t="str">
        <f t="shared" si="3935"/>
        <v/>
      </c>
      <c r="DR232" s="71" t="str">
        <f t="shared" si="3936"/>
        <v/>
      </c>
      <c r="DS232" s="71" t="str">
        <f t="shared" si="3937"/>
        <v/>
      </c>
      <c r="DT232" s="71" t="str">
        <f t="shared" si="3938"/>
        <v/>
      </c>
      <c r="DU232" s="71" t="str">
        <f t="shared" si="3939"/>
        <v/>
      </c>
      <c r="DV232" s="71" t="str">
        <f t="shared" si="3940"/>
        <v/>
      </c>
      <c r="DW232" s="71" t="str">
        <f t="shared" si="3941"/>
        <v/>
      </c>
      <c r="DX232" s="71" t="str">
        <f t="shared" si="3942"/>
        <v/>
      </c>
      <c r="DY232" s="71" t="str">
        <f t="shared" si="3943"/>
        <v/>
      </c>
      <c r="DZ232" s="71" t="str">
        <f t="shared" si="3944"/>
        <v/>
      </c>
      <c r="EA232" s="71" t="str">
        <f t="shared" si="3945"/>
        <v/>
      </c>
      <c r="EB232" s="71" t="str">
        <f t="shared" si="3946"/>
        <v/>
      </c>
      <c r="EC232" s="71" t="str">
        <f t="shared" si="3947"/>
        <v/>
      </c>
      <c r="ED232" s="71" t="str">
        <f t="shared" si="3948"/>
        <v/>
      </c>
      <c r="EE232" s="71" t="str">
        <f t="shared" si="3949"/>
        <v/>
      </c>
      <c r="EF232" s="71" t="str">
        <f t="shared" si="3950"/>
        <v/>
      </c>
      <c r="EG232" s="71" t="str">
        <f t="shared" si="3951"/>
        <v/>
      </c>
      <c r="EH232" s="71" t="str">
        <f t="shared" si="3952"/>
        <v/>
      </c>
      <c r="EI232" s="71" t="str">
        <f t="shared" si="3953"/>
        <v/>
      </c>
      <c r="EJ232" s="71" t="str">
        <f t="shared" si="3954"/>
        <v/>
      </c>
      <c r="EK232" s="71" t="str">
        <f t="shared" si="3955"/>
        <v/>
      </c>
      <c r="EL232" s="71" t="str">
        <f t="shared" si="3956"/>
        <v/>
      </c>
      <c r="EM232" s="71" t="str">
        <f t="shared" si="3957"/>
        <v/>
      </c>
      <c r="EN232" s="71" t="str">
        <f t="shared" si="3958"/>
        <v/>
      </c>
      <c r="EO232" s="71" t="str">
        <f t="shared" si="3959"/>
        <v/>
      </c>
      <c r="EP232" s="71" t="str">
        <f t="shared" si="3960"/>
        <v/>
      </c>
      <c r="EQ232" s="71" t="str">
        <f t="shared" si="3961"/>
        <v/>
      </c>
      <c r="ER232" s="71" t="str">
        <f t="shared" si="3962"/>
        <v/>
      </c>
      <c r="ES232" s="71" t="str">
        <f t="shared" si="3963"/>
        <v/>
      </c>
      <c r="ET232" s="71" t="str">
        <f t="shared" si="3964"/>
        <v/>
      </c>
      <c r="EU232" s="71" t="str">
        <f t="shared" si="3965"/>
        <v/>
      </c>
      <c r="EV232" s="71" t="str">
        <f t="shared" si="3966"/>
        <v/>
      </c>
      <c r="EW232" s="71" t="str">
        <f t="shared" si="3967"/>
        <v/>
      </c>
      <c r="EX232" s="71" t="str">
        <f t="shared" si="3968"/>
        <v/>
      </c>
      <c r="EY232" s="71" t="str">
        <f t="shared" si="3969"/>
        <v/>
      </c>
      <c r="EZ232" s="71" t="str">
        <f t="shared" si="3970"/>
        <v/>
      </c>
      <c r="FA232" s="71" t="str">
        <f t="shared" si="3971"/>
        <v/>
      </c>
      <c r="FB232" s="71" t="str">
        <f t="shared" si="3972"/>
        <v/>
      </c>
      <c r="FC232" s="71" t="str">
        <f t="shared" si="3973"/>
        <v/>
      </c>
      <c r="FD232" s="71" t="str">
        <f t="shared" si="3974"/>
        <v/>
      </c>
      <c r="FE232" s="71" t="str">
        <f t="shared" si="3975"/>
        <v/>
      </c>
      <c r="FF232" s="71" t="str">
        <f t="shared" si="3976"/>
        <v/>
      </c>
      <c r="FG232" s="71" t="str">
        <f t="shared" si="3977"/>
        <v/>
      </c>
      <c r="FH232" s="71" t="str">
        <f t="shared" si="3978"/>
        <v/>
      </c>
      <c r="FI232" s="71" t="str">
        <f t="shared" si="3979"/>
        <v/>
      </c>
      <c r="FJ232" s="71" t="str">
        <f t="shared" si="3980"/>
        <v/>
      </c>
      <c r="FK232" s="71" t="str">
        <f t="shared" si="3981"/>
        <v/>
      </c>
      <c r="FL232" s="71" t="str">
        <f t="shared" si="3982"/>
        <v/>
      </c>
      <c r="FM232" s="71" t="str">
        <f t="shared" si="3983"/>
        <v/>
      </c>
      <c r="FN232" s="71" t="str">
        <f t="shared" si="3984"/>
        <v/>
      </c>
      <c r="FO232" s="71" t="str">
        <f t="shared" si="3985"/>
        <v/>
      </c>
      <c r="FP232" s="71" t="str">
        <f t="shared" si="3986"/>
        <v/>
      </c>
      <c r="FQ232" s="71" t="str">
        <f t="shared" si="3987"/>
        <v/>
      </c>
      <c r="FR232" s="71" t="str">
        <f t="shared" si="3988"/>
        <v/>
      </c>
      <c r="FS232" s="71" t="str">
        <f t="shared" si="3989"/>
        <v/>
      </c>
    </row>
    <row r="233" spans="1:175" ht="16.5">
      <c r="A233" s="79" t="s">
        <v>733</v>
      </c>
      <c r="B233" s="101" t="s">
        <v>740</v>
      </c>
      <c r="C233" s="79" t="s">
        <v>1400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1"/>
        <v>ReplaceableTextures\\CommandButtons\\BTNIT11.blp</v>
      </c>
      <c r="CN233" s="70" t="str">
        <f t="shared" si="3842"/>
        <v>InitUnitState('IT11',,,,,,,,,,)</v>
      </c>
      <c r="CO233" s="70" t="str">
        <f t="shared" si="3843"/>
        <v>InitUnitNormal('IT11',,,,,,,,,,)</v>
      </c>
      <c r="CP233" s="70" t="str">
        <f t="shared" si="3844"/>
        <v>InitUnitMagic('IT11',,,,,,,,,,)</v>
      </c>
      <c r="CQ233" s="70" t="str">
        <f t="shared" si="3845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9"/>
        <v>|n</v>
      </c>
      <c r="CV233" s="61" t="str">
        <f t="shared" si="399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1">IF(V233="","","|n"&amp;DB$2&amp;"+"&amp;V233&amp;DB$1)</f>
        <v/>
      </c>
      <c r="DC233" s="71" t="str">
        <f t="shared" ref="DC233:DC235" si="3992">IF(W233="","","|n"&amp;DC$2&amp;"+"&amp;W233&amp;DC$1)</f>
        <v/>
      </c>
      <c r="DD233" s="71" t="str">
        <f t="shared" ref="DD233:DD235" si="3993">IF(X233="","","|n"&amp;DD$2&amp;"+"&amp;X233&amp;DD$1)</f>
        <v/>
      </c>
      <c r="DE233" s="71" t="str">
        <f t="shared" ref="DE233:DE235" si="3994">IF(Y233="","","|n"&amp;DE$2&amp;"+"&amp;Y233&amp;DE$1)</f>
        <v/>
      </c>
      <c r="DF233" s="71" t="str">
        <f t="shared" ref="DF233:DF235" si="3995">IF(Z233="","","|n"&amp;DF$2&amp;"+"&amp;Z233&amp;DF$1)</f>
        <v/>
      </c>
      <c r="DG233" s="71" t="str">
        <f t="shared" ref="DG233:DG235" si="3996">IF(AA233="","","|n"&amp;DG$2&amp;"+"&amp;AA233&amp;DG$1)</f>
        <v/>
      </c>
      <c r="DH233" s="71" t="str">
        <f t="shared" ref="DH233:DH235" si="3997">IF(AB233="","","|n"&amp;DH$2&amp;"+"&amp;AB233&amp;DH$1)</f>
        <v/>
      </c>
      <c r="DI233" s="71" t="str">
        <f t="shared" ref="DI233:DI235" si="3998">IF(AC233="","","|n"&amp;DI$2&amp;"+"&amp;AC233&amp;DI$1)</f>
        <v/>
      </c>
      <c r="DJ233" s="71" t="str">
        <f t="shared" ref="DJ233:DJ235" si="3999">IF(AD233="","","|n"&amp;DJ$2&amp;"+"&amp;AD233&amp;DJ$1)</f>
        <v/>
      </c>
      <c r="DK233" s="71" t="str">
        <f t="shared" ref="DK233:DK235" si="4000">IF(AE233="","","|n"&amp;DK$2&amp;"+"&amp;AE233&amp;DK$1)</f>
        <v/>
      </c>
      <c r="DL233" s="71" t="str">
        <f t="shared" ref="DL233:DL235" si="4001">IF(AF233="","","|n"&amp;DL$2&amp;"+"&amp;AF233&amp;DL$1)</f>
        <v/>
      </c>
      <c r="DM233" s="71" t="str">
        <f t="shared" ref="DM233:DM235" si="4002">IF(AG233="","","|n"&amp;DM$2&amp;"+"&amp;AG233&amp;DM$1)</f>
        <v/>
      </c>
      <c r="DN233" s="71" t="str">
        <f t="shared" ref="DN233:DN235" si="4003">IF(AH233="","","|n"&amp;DN$2&amp;"+"&amp;AH233&amp;DN$1)</f>
        <v/>
      </c>
      <c r="DO233" s="71" t="str">
        <f t="shared" ref="DO233:DO235" si="4004">IF(AI233="","","|n"&amp;DO$2&amp;"+"&amp;AI233&amp;DO$1)</f>
        <v/>
      </c>
      <c r="DP233" s="71" t="str">
        <f t="shared" ref="DP233:DP235" si="4005">IF(AJ233="","","|n"&amp;DP$2&amp;"+"&amp;AJ233&amp;DP$1)</f>
        <v/>
      </c>
      <c r="DQ233" s="71" t="str">
        <f t="shared" ref="DQ233:DQ235" si="4006">IF(AK233="","","|n"&amp;DQ$2&amp;"+"&amp;AK233&amp;DQ$1)</f>
        <v/>
      </c>
      <c r="DR233" s="71" t="str">
        <f t="shared" ref="DR233:DR235" si="4007">IF(AL233="","","|n"&amp;DR$2&amp;"+"&amp;AL233&amp;DR$1)</f>
        <v/>
      </c>
      <c r="DS233" s="71" t="str">
        <f t="shared" ref="DS233:DS235" si="4008">IF(AM233="","","|n"&amp;DS$2&amp;"+"&amp;AM233&amp;DS$1)</f>
        <v/>
      </c>
      <c r="DT233" s="71" t="str">
        <f t="shared" ref="DT233:DT235" si="4009">IF(AN233="","","|n"&amp;DT$2&amp;"+"&amp;AN233&amp;DT$1)</f>
        <v/>
      </c>
      <c r="DU233" s="71" t="str">
        <f t="shared" ref="DU233:DU235" si="4010">IF(AO233="","","|n"&amp;DU$2&amp;"+"&amp;AO233&amp;DU$1)</f>
        <v/>
      </c>
      <c r="DV233" s="71" t="str">
        <f t="shared" ref="DV233:DV235" si="4011">IF(AP233="","","|n"&amp;DV$2&amp;"+"&amp;AP233&amp;DV$1)</f>
        <v/>
      </c>
      <c r="DW233" s="71" t="str">
        <f t="shared" ref="DW233:DW235" si="4012">IF(AQ233="","","|n"&amp;DW$2&amp;"+"&amp;AQ233&amp;DW$1)</f>
        <v/>
      </c>
      <c r="DX233" s="71" t="str">
        <f t="shared" ref="DX233:DX235" si="4013">IF(AR233="","","|n"&amp;DX$2&amp;"+"&amp;AR233&amp;DX$1)</f>
        <v/>
      </c>
      <c r="DY233" s="71" t="str">
        <f t="shared" ref="DY233:DY235" si="4014">IF(AS233="","","|n"&amp;DY$2&amp;"+"&amp;AS233&amp;DY$1)</f>
        <v/>
      </c>
      <c r="DZ233" s="71" t="str">
        <f t="shared" ref="DZ233:DZ235" si="4015">IF(AT233="","","|n"&amp;DZ$2&amp;"+"&amp;AT233&amp;DZ$1)</f>
        <v/>
      </c>
      <c r="EA233" s="71" t="str">
        <f t="shared" ref="EA233:EA235" si="4016">IF(AU233="","","|n"&amp;EA$2&amp;"+"&amp;AU233&amp;EA$1)</f>
        <v/>
      </c>
      <c r="EB233" s="71" t="str">
        <f t="shared" ref="EB233:EB235" si="4017">IF(AV233="","","|n"&amp;EB$2&amp;"+"&amp;AV233&amp;EB$1)</f>
        <v/>
      </c>
      <c r="EC233" s="71" t="str">
        <f t="shared" ref="EC233:EC235" si="4018">IF(AW233="","","|n"&amp;EC$2&amp;"+"&amp;AW233&amp;EC$1)</f>
        <v/>
      </c>
      <c r="ED233" s="71" t="str">
        <f t="shared" ref="ED233:ED235" si="4019">IF(AX233="","","|n"&amp;ED$2&amp;"+"&amp;AX233&amp;ED$1)</f>
        <v/>
      </c>
      <c r="EE233" s="71" t="str">
        <f t="shared" ref="EE233:EE235" si="4020">IF(AY233="","","|n"&amp;EE$2&amp;"+"&amp;AY233&amp;EE$1)</f>
        <v/>
      </c>
      <c r="EF233" s="71" t="str">
        <f t="shared" ref="EF233:EF235" si="4021">IF(AZ233="","","|n"&amp;EF$2&amp;"+"&amp;AZ233&amp;EF$1)</f>
        <v/>
      </c>
      <c r="EG233" s="71" t="str">
        <f t="shared" ref="EG233:EG235" si="4022">IF(BA233="","","|n"&amp;EG$2&amp;"+"&amp;BA233&amp;EG$1)</f>
        <v/>
      </c>
      <c r="EH233" s="71" t="str">
        <f t="shared" ref="EH233:EH235" si="4023">IF(BB233="","","|n"&amp;EH$2&amp;"+"&amp;BB233&amp;EH$1)</f>
        <v/>
      </c>
      <c r="EI233" s="71" t="str">
        <f t="shared" ref="EI233:EI235" si="4024">IF(BC233="","","|n"&amp;EI$2&amp;"+"&amp;BC233&amp;EI$1)</f>
        <v/>
      </c>
      <c r="EJ233" s="71" t="str">
        <f t="shared" ref="EJ233:EJ235" si="4025">IF(BD233="","","|n"&amp;EJ$2&amp;"+"&amp;BD233&amp;EJ$1)</f>
        <v/>
      </c>
      <c r="EK233" s="71" t="str">
        <f t="shared" ref="EK233:EK235" si="4026">IF(BE233="","","|n"&amp;EK$2&amp;"+"&amp;BE233&amp;EK$1)</f>
        <v/>
      </c>
      <c r="EL233" s="71" t="str">
        <f t="shared" ref="EL233:EL235" si="4027">IF(BF233="","","|n"&amp;EL$2&amp;"+"&amp;BF233&amp;EL$1)</f>
        <v/>
      </c>
      <c r="EM233" s="71" t="str">
        <f t="shared" ref="EM233:EM235" si="4028">IF(BG233="","","|n"&amp;EM$2&amp;"+"&amp;BG233&amp;EM$1)</f>
        <v/>
      </c>
      <c r="EN233" s="71" t="str">
        <f t="shared" ref="EN233:EN235" si="4029">IF(BH233="","","|n"&amp;EN$2&amp;"+"&amp;BH233&amp;EN$1)</f>
        <v/>
      </c>
      <c r="EO233" s="71" t="str">
        <f t="shared" ref="EO233:EO235" si="4030">IF(BI233="","","|n"&amp;EO$2&amp;"+"&amp;BI233&amp;EO$1)</f>
        <v/>
      </c>
      <c r="EP233" s="71" t="str">
        <f t="shared" ref="EP233:EP235" si="4031">IF(BJ233="","","|n"&amp;EP$2&amp;"+"&amp;BJ233&amp;EP$1)</f>
        <v/>
      </c>
      <c r="EQ233" s="71" t="str">
        <f t="shared" ref="EQ233:EQ235" si="4032">IF(BK233="","","|n"&amp;EQ$2&amp;"+"&amp;BK233&amp;EQ$1)</f>
        <v/>
      </c>
      <c r="ER233" s="71" t="str">
        <f t="shared" ref="ER233:ER235" si="4033">IF(BL233="","","|n"&amp;ER$2&amp;"+"&amp;BL233&amp;ER$1)</f>
        <v/>
      </c>
      <c r="ES233" s="71" t="str">
        <f t="shared" ref="ES233:ES235" si="4034">IF(BM233="","","|n"&amp;ES$2&amp;"+"&amp;BM233&amp;ES$1)</f>
        <v/>
      </c>
      <c r="ET233" s="71" t="str">
        <f t="shared" ref="ET233:ET235" si="4035">IF(BN233="","","|n"&amp;ET$2&amp;"+"&amp;BN233&amp;ET$1)</f>
        <v/>
      </c>
      <c r="EU233" s="71" t="str">
        <f t="shared" ref="EU233:EU235" si="4036">IF(BO233="","","|n"&amp;EU$2&amp;"+"&amp;BO233&amp;EU$1)</f>
        <v/>
      </c>
      <c r="EV233" s="71" t="str">
        <f t="shared" ref="EV233:EV235" si="4037">IF(BP233="","","|n"&amp;EV$2&amp;"+"&amp;BP233&amp;EV$1)</f>
        <v/>
      </c>
      <c r="EW233" s="71" t="str">
        <f t="shared" ref="EW233:EW235" si="4038">IF(BQ233="","","|n"&amp;EW$2&amp;"+"&amp;BQ233&amp;EW$1)</f>
        <v/>
      </c>
      <c r="EX233" s="71" t="str">
        <f t="shared" ref="EX233:EX235" si="4039">IF(BR233="","","|n"&amp;EX$2&amp;"+"&amp;BR233&amp;EX$1)</f>
        <v/>
      </c>
      <c r="EY233" s="71" t="str">
        <f t="shared" ref="EY233:EY235" si="4040">IF(BS233="","","|n"&amp;EY$2&amp;"+"&amp;BS233&amp;EY$1)</f>
        <v/>
      </c>
      <c r="EZ233" s="71" t="str">
        <f t="shared" ref="EZ233:EZ235" si="4041">IF(BT233="","","|n"&amp;EZ$2&amp;"+"&amp;BT233&amp;EZ$1)</f>
        <v/>
      </c>
      <c r="FA233" s="71" t="str">
        <f t="shared" ref="FA233:FA235" si="4042">IF(BU233="","","|n"&amp;FA$2&amp;"+"&amp;BU233&amp;FA$1)</f>
        <v/>
      </c>
      <c r="FB233" s="71" t="str">
        <f t="shared" ref="FB233:FB235" si="4043">IF(BV233="","","|n"&amp;FB$2&amp;"+"&amp;BV233&amp;FB$1)</f>
        <v/>
      </c>
      <c r="FC233" s="71" t="str">
        <f t="shared" ref="FC233:FC235" si="4044">IF(BW233="","","|n"&amp;FC$2&amp;"+"&amp;BW233&amp;FC$1)</f>
        <v/>
      </c>
      <c r="FD233" s="71" t="str">
        <f t="shared" ref="FD233:FD235" si="4045">IF(BX233="","","|n"&amp;FD$2&amp;"+"&amp;BX233&amp;FD$1)</f>
        <v/>
      </c>
      <c r="FE233" s="71" t="str">
        <f t="shared" ref="FE233:FE235" si="4046">IF(BY233="","","|n"&amp;FE$2&amp;"+"&amp;BY233&amp;FE$1)</f>
        <v/>
      </c>
      <c r="FF233" s="71" t="str">
        <f t="shared" ref="FF233:FF235" si="4047">IF(BZ233="","","|n"&amp;FF$2&amp;"+"&amp;BZ233&amp;FF$1)</f>
        <v/>
      </c>
      <c r="FG233" s="71" t="str">
        <f t="shared" ref="FG233:FG235" si="4048">IF(CA233="","","|n"&amp;FG$2&amp;"+"&amp;CA233&amp;FG$1)</f>
        <v/>
      </c>
      <c r="FH233" s="71" t="str">
        <f t="shared" ref="FH233:FH235" si="4049">IF(CB233="","","|n"&amp;FH$2&amp;"+"&amp;CB233&amp;FH$1)</f>
        <v/>
      </c>
      <c r="FI233" s="71" t="str">
        <f t="shared" ref="FI233:FI235" si="4050">IF(CC233="","","|n"&amp;FI$2&amp;"+"&amp;CC233&amp;FI$1)</f>
        <v/>
      </c>
      <c r="FJ233" s="71" t="str">
        <f t="shared" ref="FJ233:FJ235" si="4051">IF(CD233="","","|n"&amp;FJ$2&amp;"+"&amp;CD233&amp;FJ$1)</f>
        <v/>
      </c>
      <c r="FK233" s="71" t="str">
        <f t="shared" ref="FK233:FK235" si="4052">IF(CE233="","","|n"&amp;FK$2&amp;"+"&amp;CE233&amp;FK$1)</f>
        <v/>
      </c>
      <c r="FL233" s="71" t="str">
        <f t="shared" ref="FL233:FL235" si="4053">IF(CF233="","","|n"&amp;FL$2&amp;"+"&amp;CF233&amp;FL$1)</f>
        <v/>
      </c>
      <c r="FM233" s="71" t="str">
        <f t="shared" ref="FM233:FM235" si="4054">IF(CG233="","","|n"&amp;FM$2&amp;"+"&amp;CG233&amp;FM$1)</f>
        <v/>
      </c>
      <c r="FN233" s="71" t="str">
        <f t="shared" ref="FN233:FN235" si="4055">IF(CH233="","","|n"&amp;FN$2&amp;"+"&amp;CH233&amp;FN$1)</f>
        <v/>
      </c>
      <c r="FO233" s="71" t="str">
        <f t="shared" ref="FO233:FO235" si="4056">IF(CI233="","","|n"&amp;FO$2&amp;"+"&amp;CI233&amp;FO$1)</f>
        <v/>
      </c>
      <c r="FP233" s="71" t="str">
        <f t="shared" ref="FP233:FP235" si="4057">IF(CJ233="","","|n"&amp;FP$2&amp;"+"&amp;CJ233&amp;FP$1)</f>
        <v/>
      </c>
      <c r="FQ233" s="71" t="str">
        <f t="shared" ref="FQ233:FQ235" si="4058">IF(CK233="","","|n"&amp;FQ$2&amp;"+"&amp;CK233&amp;FQ$1)</f>
        <v/>
      </c>
      <c r="FR233" s="71" t="str">
        <f t="shared" ref="FR233:FR235" si="4059">IF(CL233="","","|n"&amp;FR$2&amp;"+"&amp;CL233&amp;FR$1)</f>
        <v/>
      </c>
      <c r="FS233" s="71" t="str">
        <f t="shared" ref="FS233:FS235" si="4060">IF(CM233="","","|n"&amp;FS$2&amp;"+"&amp;CM233&amp;FS$1)</f>
        <v/>
      </c>
    </row>
    <row r="234" spans="1:175" ht="16.5">
      <c r="A234" s="79"/>
      <c r="B234" s="101" t="s">
        <v>742</v>
      </c>
      <c r="C234" s="79" t="s">
        <v>743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1"/>
        <v>ReplaceableTextures\\CommandButtons\\BTNIT12.blp</v>
      </c>
      <c r="CN234" s="70" t="str">
        <f t="shared" si="3842"/>
        <v>InitUnitState('IT12',,,,,,,,,,)</v>
      </c>
      <c r="CO234" s="70" t="str">
        <f t="shared" si="3843"/>
        <v>InitUnitNormal('IT12',,,,,,,,,,)</v>
      </c>
      <c r="CP234" s="70" t="str">
        <f t="shared" si="3844"/>
        <v>InitUnitMagic('IT12',,,,,,,,,,)</v>
      </c>
      <c r="CQ234" s="70" t="str">
        <f t="shared" si="3845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9"/>
        <v>|n</v>
      </c>
      <c r="CV234" s="61" t="str">
        <f t="shared" si="3990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1"/>
        <v/>
      </c>
      <c r="DC234" s="71" t="str">
        <f t="shared" si="3992"/>
        <v/>
      </c>
      <c r="DD234" s="71" t="str">
        <f t="shared" si="3993"/>
        <v/>
      </c>
      <c r="DE234" s="71" t="str">
        <f t="shared" si="3994"/>
        <v/>
      </c>
      <c r="DF234" s="71" t="str">
        <f t="shared" si="3995"/>
        <v/>
      </c>
      <c r="DG234" s="71" t="str">
        <f t="shared" si="3996"/>
        <v/>
      </c>
      <c r="DH234" s="71" t="str">
        <f t="shared" si="3997"/>
        <v/>
      </c>
      <c r="DI234" s="71" t="str">
        <f t="shared" si="3998"/>
        <v/>
      </c>
      <c r="DJ234" s="71" t="str">
        <f t="shared" si="3999"/>
        <v/>
      </c>
      <c r="DK234" s="71" t="str">
        <f t="shared" si="4000"/>
        <v/>
      </c>
      <c r="DL234" s="71" t="str">
        <f t="shared" si="4001"/>
        <v/>
      </c>
      <c r="DM234" s="71" t="str">
        <f t="shared" si="4002"/>
        <v/>
      </c>
      <c r="DN234" s="71" t="str">
        <f t="shared" si="4003"/>
        <v/>
      </c>
      <c r="DO234" s="71" t="str">
        <f t="shared" si="4004"/>
        <v/>
      </c>
      <c r="DP234" s="71" t="str">
        <f t="shared" si="4005"/>
        <v/>
      </c>
      <c r="DQ234" s="71" t="str">
        <f t="shared" si="4006"/>
        <v/>
      </c>
      <c r="DR234" s="71" t="str">
        <f t="shared" si="4007"/>
        <v/>
      </c>
      <c r="DS234" s="71" t="str">
        <f t="shared" si="4008"/>
        <v/>
      </c>
      <c r="DT234" s="71" t="str">
        <f t="shared" si="4009"/>
        <v/>
      </c>
      <c r="DU234" s="71" t="str">
        <f t="shared" si="4010"/>
        <v/>
      </c>
      <c r="DV234" s="71" t="str">
        <f t="shared" si="4011"/>
        <v/>
      </c>
      <c r="DW234" s="71" t="str">
        <f t="shared" si="4012"/>
        <v/>
      </c>
      <c r="DX234" s="71" t="str">
        <f t="shared" si="4013"/>
        <v/>
      </c>
      <c r="DY234" s="71" t="str">
        <f t="shared" si="4014"/>
        <v/>
      </c>
      <c r="DZ234" s="71" t="str">
        <f t="shared" si="4015"/>
        <v/>
      </c>
      <c r="EA234" s="71" t="str">
        <f t="shared" si="4016"/>
        <v/>
      </c>
      <c r="EB234" s="71" t="str">
        <f t="shared" si="4017"/>
        <v/>
      </c>
      <c r="EC234" s="71" t="str">
        <f t="shared" si="4018"/>
        <v/>
      </c>
      <c r="ED234" s="71" t="str">
        <f t="shared" si="4019"/>
        <v/>
      </c>
      <c r="EE234" s="71" t="str">
        <f t="shared" si="4020"/>
        <v/>
      </c>
      <c r="EF234" s="71" t="str">
        <f t="shared" si="4021"/>
        <v/>
      </c>
      <c r="EG234" s="71" t="str">
        <f t="shared" si="4022"/>
        <v/>
      </c>
      <c r="EH234" s="71" t="str">
        <f t="shared" si="4023"/>
        <v/>
      </c>
      <c r="EI234" s="71" t="str">
        <f t="shared" si="4024"/>
        <v/>
      </c>
      <c r="EJ234" s="71" t="str">
        <f t="shared" si="4025"/>
        <v/>
      </c>
      <c r="EK234" s="71" t="str">
        <f t="shared" si="4026"/>
        <v/>
      </c>
      <c r="EL234" s="71" t="str">
        <f t="shared" si="4027"/>
        <v/>
      </c>
      <c r="EM234" s="71" t="str">
        <f t="shared" si="4028"/>
        <v/>
      </c>
      <c r="EN234" s="71" t="str">
        <f t="shared" si="4029"/>
        <v/>
      </c>
      <c r="EO234" s="71" t="str">
        <f t="shared" si="4030"/>
        <v/>
      </c>
      <c r="EP234" s="71" t="str">
        <f t="shared" si="4031"/>
        <v/>
      </c>
      <c r="EQ234" s="71" t="str">
        <f t="shared" si="4032"/>
        <v/>
      </c>
      <c r="ER234" s="71" t="str">
        <f t="shared" si="4033"/>
        <v/>
      </c>
      <c r="ES234" s="71" t="str">
        <f t="shared" si="4034"/>
        <v/>
      </c>
      <c r="ET234" s="71" t="str">
        <f t="shared" si="4035"/>
        <v/>
      </c>
      <c r="EU234" s="71" t="str">
        <f t="shared" si="4036"/>
        <v/>
      </c>
      <c r="EV234" s="71" t="str">
        <f t="shared" si="4037"/>
        <v/>
      </c>
      <c r="EW234" s="71" t="str">
        <f t="shared" si="4038"/>
        <v/>
      </c>
      <c r="EX234" s="71" t="str">
        <f t="shared" si="4039"/>
        <v/>
      </c>
      <c r="EY234" s="71" t="str">
        <f t="shared" si="4040"/>
        <v/>
      </c>
      <c r="EZ234" s="71" t="str">
        <f t="shared" si="4041"/>
        <v/>
      </c>
      <c r="FA234" s="71" t="str">
        <f t="shared" si="4042"/>
        <v/>
      </c>
      <c r="FB234" s="71" t="str">
        <f t="shared" si="4043"/>
        <v/>
      </c>
      <c r="FC234" s="71" t="str">
        <f t="shared" si="4044"/>
        <v/>
      </c>
      <c r="FD234" s="71" t="str">
        <f t="shared" si="4045"/>
        <v/>
      </c>
      <c r="FE234" s="71" t="str">
        <f t="shared" si="4046"/>
        <v/>
      </c>
      <c r="FF234" s="71" t="str">
        <f t="shared" si="4047"/>
        <v/>
      </c>
      <c r="FG234" s="71" t="str">
        <f t="shared" si="4048"/>
        <v/>
      </c>
      <c r="FH234" s="71" t="str">
        <f t="shared" si="4049"/>
        <v/>
      </c>
      <c r="FI234" s="71" t="str">
        <f t="shared" si="4050"/>
        <v/>
      </c>
      <c r="FJ234" s="71" t="str">
        <f t="shared" si="4051"/>
        <v/>
      </c>
      <c r="FK234" s="71" t="str">
        <f t="shared" si="4052"/>
        <v/>
      </c>
      <c r="FL234" s="71" t="str">
        <f t="shared" si="4053"/>
        <v/>
      </c>
      <c r="FM234" s="71" t="str">
        <f t="shared" si="4054"/>
        <v/>
      </c>
      <c r="FN234" s="71" t="str">
        <f t="shared" si="4055"/>
        <v/>
      </c>
      <c r="FO234" s="71" t="str">
        <f t="shared" si="4056"/>
        <v/>
      </c>
      <c r="FP234" s="71" t="str">
        <f t="shared" si="4057"/>
        <v/>
      </c>
      <c r="FQ234" s="71" t="str">
        <f t="shared" si="4058"/>
        <v/>
      </c>
      <c r="FR234" s="71" t="str">
        <f t="shared" si="4059"/>
        <v/>
      </c>
      <c r="FS234" s="71" t="str">
        <f t="shared" si="4060"/>
        <v/>
      </c>
    </row>
    <row r="235" spans="1:175" ht="16.5">
      <c r="A235" s="79"/>
      <c r="B235" s="101" t="s">
        <v>744</v>
      </c>
      <c r="C235" s="79" t="s">
        <v>745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1"/>
        <v>ReplaceableTextures\\CommandButtons\\BTNIT13.blp</v>
      </c>
      <c r="CN235" s="70" t="str">
        <f t="shared" si="3842"/>
        <v>InitUnitState('IT13',,,,,,,,,,)</v>
      </c>
      <c r="CO235" s="70" t="str">
        <f t="shared" si="3843"/>
        <v>InitUnitNormal('IT13',,,,,,,,,,)</v>
      </c>
      <c r="CP235" s="70" t="str">
        <f t="shared" si="3844"/>
        <v>InitUnitMagic('IT13',,,,,,,,,,)</v>
      </c>
      <c r="CQ235" s="70" t="str">
        <f t="shared" si="3845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9"/>
        <v>|n</v>
      </c>
      <c r="CV235" s="61" t="str">
        <f t="shared" si="3990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1"/>
        <v/>
      </c>
      <c r="DC235" s="71" t="str">
        <f t="shared" si="3992"/>
        <v/>
      </c>
      <c r="DD235" s="71" t="str">
        <f t="shared" si="3993"/>
        <v/>
      </c>
      <c r="DE235" s="71" t="str">
        <f t="shared" si="3994"/>
        <v/>
      </c>
      <c r="DF235" s="71" t="str">
        <f t="shared" si="3995"/>
        <v/>
      </c>
      <c r="DG235" s="71" t="str">
        <f t="shared" si="3996"/>
        <v/>
      </c>
      <c r="DH235" s="71" t="str">
        <f t="shared" si="3997"/>
        <v/>
      </c>
      <c r="DI235" s="71" t="str">
        <f t="shared" si="3998"/>
        <v/>
      </c>
      <c r="DJ235" s="71" t="str">
        <f t="shared" si="3999"/>
        <v/>
      </c>
      <c r="DK235" s="71" t="str">
        <f t="shared" si="4000"/>
        <v/>
      </c>
      <c r="DL235" s="71" t="str">
        <f t="shared" si="4001"/>
        <v/>
      </c>
      <c r="DM235" s="71" t="str">
        <f t="shared" si="4002"/>
        <v/>
      </c>
      <c r="DN235" s="71" t="str">
        <f t="shared" si="4003"/>
        <v/>
      </c>
      <c r="DO235" s="71" t="str">
        <f t="shared" si="4004"/>
        <v/>
      </c>
      <c r="DP235" s="71" t="str">
        <f t="shared" si="4005"/>
        <v/>
      </c>
      <c r="DQ235" s="71" t="str">
        <f t="shared" si="4006"/>
        <v/>
      </c>
      <c r="DR235" s="71" t="str">
        <f t="shared" si="4007"/>
        <v/>
      </c>
      <c r="DS235" s="71" t="str">
        <f t="shared" si="4008"/>
        <v/>
      </c>
      <c r="DT235" s="71" t="str">
        <f t="shared" si="4009"/>
        <v/>
      </c>
      <c r="DU235" s="71" t="str">
        <f t="shared" si="4010"/>
        <v/>
      </c>
      <c r="DV235" s="71" t="str">
        <f t="shared" si="4011"/>
        <v/>
      </c>
      <c r="DW235" s="71" t="str">
        <f t="shared" si="4012"/>
        <v/>
      </c>
      <c r="DX235" s="71" t="str">
        <f t="shared" si="4013"/>
        <v/>
      </c>
      <c r="DY235" s="71" t="str">
        <f t="shared" si="4014"/>
        <v/>
      </c>
      <c r="DZ235" s="71" t="str">
        <f t="shared" si="4015"/>
        <v/>
      </c>
      <c r="EA235" s="71" t="str">
        <f t="shared" si="4016"/>
        <v/>
      </c>
      <c r="EB235" s="71" t="str">
        <f t="shared" si="4017"/>
        <v/>
      </c>
      <c r="EC235" s="71" t="str">
        <f t="shared" si="4018"/>
        <v/>
      </c>
      <c r="ED235" s="71" t="str">
        <f t="shared" si="4019"/>
        <v/>
      </c>
      <c r="EE235" s="71" t="str">
        <f t="shared" si="4020"/>
        <v/>
      </c>
      <c r="EF235" s="71" t="str">
        <f t="shared" si="4021"/>
        <v/>
      </c>
      <c r="EG235" s="71" t="str">
        <f t="shared" si="4022"/>
        <v/>
      </c>
      <c r="EH235" s="71" t="str">
        <f t="shared" si="4023"/>
        <v/>
      </c>
      <c r="EI235" s="71" t="str">
        <f t="shared" si="4024"/>
        <v/>
      </c>
      <c r="EJ235" s="71" t="str">
        <f t="shared" si="4025"/>
        <v/>
      </c>
      <c r="EK235" s="71" t="str">
        <f t="shared" si="4026"/>
        <v/>
      </c>
      <c r="EL235" s="71" t="str">
        <f t="shared" si="4027"/>
        <v/>
      </c>
      <c r="EM235" s="71" t="str">
        <f t="shared" si="4028"/>
        <v/>
      </c>
      <c r="EN235" s="71" t="str">
        <f t="shared" si="4029"/>
        <v/>
      </c>
      <c r="EO235" s="71" t="str">
        <f t="shared" si="4030"/>
        <v/>
      </c>
      <c r="EP235" s="71" t="str">
        <f t="shared" si="4031"/>
        <v/>
      </c>
      <c r="EQ235" s="71" t="str">
        <f t="shared" si="4032"/>
        <v/>
      </c>
      <c r="ER235" s="71" t="str">
        <f t="shared" si="4033"/>
        <v/>
      </c>
      <c r="ES235" s="71" t="str">
        <f t="shared" si="4034"/>
        <v/>
      </c>
      <c r="ET235" s="71" t="str">
        <f t="shared" si="4035"/>
        <v/>
      </c>
      <c r="EU235" s="71" t="str">
        <f t="shared" si="4036"/>
        <v/>
      </c>
      <c r="EV235" s="71" t="str">
        <f t="shared" si="4037"/>
        <v/>
      </c>
      <c r="EW235" s="71" t="str">
        <f t="shared" si="4038"/>
        <v/>
      </c>
      <c r="EX235" s="71" t="str">
        <f t="shared" si="4039"/>
        <v/>
      </c>
      <c r="EY235" s="71" t="str">
        <f t="shared" si="4040"/>
        <v/>
      </c>
      <c r="EZ235" s="71" t="str">
        <f t="shared" si="4041"/>
        <v/>
      </c>
      <c r="FA235" s="71" t="str">
        <f t="shared" si="4042"/>
        <v/>
      </c>
      <c r="FB235" s="71" t="str">
        <f t="shared" si="4043"/>
        <v/>
      </c>
      <c r="FC235" s="71" t="str">
        <f t="shared" si="4044"/>
        <v/>
      </c>
      <c r="FD235" s="71" t="str">
        <f t="shared" si="4045"/>
        <v/>
      </c>
      <c r="FE235" s="71" t="str">
        <f t="shared" si="4046"/>
        <v/>
      </c>
      <c r="FF235" s="71" t="str">
        <f t="shared" si="4047"/>
        <v/>
      </c>
      <c r="FG235" s="71" t="str">
        <f t="shared" si="4048"/>
        <v/>
      </c>
      <c r="FH235" s="71" t="str">
        <f t="shared" si="4049"/>
        <v/>
      </c>
      <c r="FI235" s="71" t="str">
        <f t="shared" si="4050"/>
        <v/>
      </c>
      <c r="FJ235" s="71" t="str">
        <f t="shared" si="4051"/>
        <v/>
      </c>
      <c r="FK235" s="71" t="str">
        <f t="shared" si="4052"/>
        <v/>
      </c>
      <c r="FL235" s="71" t="str">
        <f t="shared" si="4053"/>
        <v/>
      </c>
      <c r="FM235" s="71" t="str">
        <f t="shared" si="4054"/>
        <v/>
      </c>
      <c r="FN235" s="71" t="str">
        <f t="shared" si="4055"/>
        <v/>
      </c>
      <c r="FO235" s="71" t="str">
        <f t="shared" si="4056"/>
        <v/>
      </c>
      <c r="FP235" s="71" t="str">
        <f t="shared" si="4057"/>
        <v/>
      </c>
      <c r="FQ235" s="71" t="str">
        <f t="shared" si="4058"/>
        <v/>
      </c>
      <c r="FR235" s="71" t="str">
        <f t="shared" si="4059"/>
        <v/>
      </c>
      <c r="FS235" s="71" t="str">
        <f t="shared" si="4060"/>
        <v/>
      </c>
    </row>
    <row r="236" spans="1:175" ht="16.5">
      <c r="A236" s="79"/>
      <c r="B236" s="101" t="s">
        <v>746</v>
      </c>
      <c r="C236" s="79" t="s">
        <v>747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1"/>
        <v>ReplaceableTextures\\CommandButtons\\BTNIT14.blp</v>
      </c>
      <c r="CN236" s="70" t="str">
        <f t="shared" si="3842"/>
        <v>InitUnitState('IT14',,,,,,,,,,)</v>
      </c>
      <c r="CO236" s="70" t="str">
        <f t="shared" si="3843"/>
        <v>InitUnitNormal('IT14',,,,,,,,,,)</v>
      </c>
      <c r="CP236" s="70" t="str">
        <f t="shared" si="3844"/>
        <v>InitUnitMagic('IT14',,,,,,,,,,)</v>
      </c>
      <c r="CQ236" s="70" t="str">
        <f t="shared" si="3845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270&amp;CR$1&amp;")"</f>
        <v>InitEquipData('IT14',,"",,,,,'','','','','','',"ReplaceableTextures\\CommandButtons\\BTNIH00.blp")</v>
      </c>
      <c r="CU236" s="95" t="str">
        <f t="shared" si="3919"/>
        <v>|n</v>
      </c>
      <c r="CV236" s="61" t="str">
        <f t="shared" si="3990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1">IF(V236="","","|n"&amp;DB$2&amp;"+"&amp;V236&amp;DB$1)</f>
        <v/>
      </c>
      <c r="DC236" s="71" t="str">
        <f t="shared" si="4061"/>
        <v/>
      </c>
      <c r="DD236" s="71" t="str">
        <f t="shared" si="4061"/>
        <v/>
      </c>
      <c r="DE236" s="71" t="str">
        <f t="shared" si="4061"/>
        <v/>
      </c>
      <c r="DF236" s="71" t="str">
        <f t="shared" si="4061"/>
        <v/>
      </c>
      <c r="DG236" s="71" t="str">
        <f t="shared" si="4061"/>
        <v/>
      </c>
      <c r="DH236" s="71" t="str">
        <f t="shared" si="4061"/>
        <v/>
      </c>
      <c r="DI236" s="71" t="str">
        <f t="shared" si="4061"/>
        <v/>
      </c>
      <c r="DJ236" s="71" t="str">
        <f t="shared" si="4061"/>
        <v/>
      </c>
      <c r="DK236" s="71" t="str">
        <f t="shared" si="4061"/>
        <v/>
      </c>
      <c r="DL236" s="71" t="str">
        <f t="shared" si="4061"/>
        <v/>
      </c>
      <c r="DM236" s="71" t="str">
        <f t="shared" si="4061"/>
        <v/>
      </c>
      <c r="DN236" s="71" t="str">
        <f t="shared" si="4061"/>
        <v/>
      </c>
      <c r="DO236" s="71" t="str">
        <f t="shared" si="4061"/>
        <v/>
      </c>
      <c r="DP236" s="71" t="str">
        <f t="shared" si="4061"/>
        <v/>
      </c>
      <c r="DQ236" s="71" t="str">
        <f t="shared" si="4061"/>
        <v/>
      </c>
      <c r="DR236" s="71" t="str">
        <f t="shared" si="4061"/>
        <v/>
      </c>
      <c r="DS236" s="71" t="str">
        <f t="shared" si="4061"/>
        <v/>
      </c>
      <c r="DT236" s="71" t="str">
        <f t="shared" si="4061"/>
        <v/>
      </c>
      <c r="DU236" s="71" t="str">
        <f t="shared" si="4061"/>
        <v/>
      </c>
      <c r="DV236" s="71" t="str">
        <f t="shared" si="4061"/>
        <v/>
      </c>
      <c r="DW236" s="71" t="str">
        <f t="shared" si="4061"/>
        <v/>
      </c>
      <c r="DX236" s="71" t="str">
        <f t="shared" si="4061"/>
        <v/>
      </c>
      <c r="DY236" s="71" t="str">
        <f t="shared" si="4061"/>
        <v/>
      </c>
      <c r="DZ236" s="71" t="str">
        <f t="shared" si="4061"/>
        <v/>
      </c>
      <c r="EA236" s="71" t="str">
        <f t="shared" si="4061"/>
        <v/>
      </c>
      <c r="EB236" s="71" t="str">
        <f t="shared" si="4061"/>
        <v/>
      </c>
      <c r="EC236" s="71" t="str">
        <f t="shared" si="4061"/>
        <v/>
      </c>
      <c r="ED236" s="71" t="str">
        <f t="shared" si="4061"/>
        <v/>
      </c>
      <c r="EE236" s="71" t="str">
        <f t="shared" si="4061"/>
        <v/>
      </c>
      <c r="EF236" s="71" t="str">
        <f t="shared" si="4061"/>
        <v/>
      </c>
      <c r="EG236" s="71" t="str">
        <f t="shared" si="4061"/>
        <v/>
      </c>
      <c r="EH236" s="71" t="str">
        <f t="shared" ref="EH236:FM237" si="4062">IF(BB236="","","|n"&amp;EH$2&amp;"+"&amp;BB236&amp;EH$1)</f>
        <v/>
      </c>
      <c r="EI236" s="71" t="str">
        <f t="shared" si="4062"/>
        <v/>
      </c>
      <c r="EJ236" s="71" t="str">
        <f t="shared" si="4062"/>
        <v/>
      </c>
      <c r="EK236" s="71" t="str">
        <f t="shared" si="4062"/>
        <v/>
      </c>
      <c r="EL236" s="71" t="str">
        <f t="shared" si="4062"/>
        <v/>
      </c>
      <c r="EM236" s="71" t="str">
        <f t="shared" si="4062"/>
        <v/>
      </c>
      <c r="EN236" s="71" t="str">
        <f t="shared" si="4062"/>
        <v/>
      </c>
      <c r="EO236" s="71" t="str">
        <f t="shared" si="4062"/>
        <v/>
      </c>
      <c r="EP236" s="71" t="str">
        <f t="shared" si="4062"/>
        <v/>
      </c>
      <c r="EQ236" s="71" t="str">
        <f t="shared" si="4062"/>
        <v/>
      </c>
      <c r="ER236" s="71" t="str">
        <f t="shared" si="4062"/>
        <v/>
      </c>
      <c r="ES236" s="71" t="str">
        <f t="shared" si="4062"/>
        <v/>
      </c>
      <c r="ET236" s="71" t="str">
        <f t="shared" si="4062"/>
        <v/>
      </c>
      <c r="EU236" s="71" t="str">
        <f t="shared" si="4062"/>
        <v/>
      </c>
      <c r="EV236" s="71" t="str">
        <f t="shared" si="4062"/>
        <v/>
      </c>
      <c r="EW236" s="71" t="str">
        <f t="shared" si="4062"/>
        <v/>
      </c>
      <c r="EX236" s="71" t="str">
        <f t="shared" si="4062"/>
        <v/>
      </c>
      <c r="EY236" s="71" t="str">
        <f t="shared" si="4062"/>
        <v/>
      </c>
      <c r="EZ236" s="71" t="str">
        <f t="shared" si="4062"/>
        <v/>
      </c>
      <c r="FA236" s="71" t="str">
        <f t="shared" si="4062"/>
        <v/>
      </c>
      <c r="FB236" s="71" t="str">
        <f t="shared" si="4062"/>
        <v/>
      </c>
      <c r="FC236" s="71" t="str">
        <f t="shared" si="4062"/>
        <v/>
      </c>
      <c r="FD236" s="71" t="str">
        <f t="shared" si="4062"/>
        <v/>
      </c>
      <c r="FE236" s="71" t="str">
        <f t="shared" si="4062"/>
        <v/>
      </c>
      <c r="FF236" s="71" t="str">
        <f t="shared" si="4062"/>
        <v/>
      </c>
      <c r="FG236" s="71" t="str">
        <f t="shared" si="4062"/>
        <v/>
      </c>
      <c r="FH236" s="71" t="str">
        <f t="shared" si="4062"/>
        <v/>
      </c>
      <c r="FI236" s="71" t="str">
        <f t="shared" si="4062"/>
        <v/>
      </c>
      <c r="FJ236" s="71" t="str">
        <f t="shared" si="4062"/>
        <v/>
      </c>
      <c r="FK236" s="71" t="str">
        <f t="shared" si="4062"/>
        <v/>
      </c>
      <c r="FL236" s="71" t="str">
        <f t="shared" si="4062"/>
        <v/>
      </c>
      <c r="FM236" s="71" t="str">
        <f t="shared" si="4062"/>
        <v/>
      </c>
      <c r="FN236" s="71" t="str">
        <f t="shared" ref="FN236:FS237" si="4063">IF(CH236="","","|n"&amp;FN$2&amp;"+"&amp;CH236&amp;FN$1)</f>
        <v/>
      </c>
      <c r="FO236" s="71" t="str">
        <f t="shared" si="4063"/>
        <v/>
      </c>
      <c r="FP236" s="71" t="str">
        <f t="shared" si="4063"/>
        <v/>
      </c>
      <c r="FQ236" s="71" t="str">
        <f t="shared" si="4063"/>
        <v/>
      </c>
      <c r="FR236" s="71" t="str">
        <f t="shared" si="4063"/>
        <v/>
      </c>
      <c r="FS236" s="71" t="str">
        <f t="shared" si="4063"/>
        <v/>
      </c>
    </row>
    <row r="237" spans="1:175" ht="16.5">
      <c r="A237" s="79"/>
      <c r="B237" s="101" t="s">
        <v>748</v>
      </c>
      <c r="C237" s="79" t="s">
        <v>749</v>
      </c>
      <c r="T237" s="120" t="s">
        <v>750</v>
      </c>
      <c r="U237" s="85" t="str">
        <f t="shared" si="3841"/>
        <v>ReplaceableTextures\\CommandButtons\\BTNIZ0A.blp</v>
      </c>
      <c r="CN237" s="70" t="str">
        <f t="shared" ref="CN237" si="4064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5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6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7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250&amp;CR$1&amp;")"</f>
        <v>InitEquipData('IZ0A',,"",,,,,'','','','','','',"ReplaceableTextures\\CommandButtons\\BTNIZ03.blp")</v>
      </c>
      <c r="CU237" s="95" t="str">
        <f t="shared" ref="CU237" si="406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9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1"/>
        <v/>
      </c>
      <c r="DC237" s="71" t="str">
        <f t="shared" si="4061"/>
        <v/>
      </c>
      <c r="DD237" s="71" t="str">
        <f t="shared" si="4061"/>
        <v/>
      </c>
      <c r="DE237" s="71" t="str">
        <f t="shared" si="4061"/>
        <v/>
      </c>
      <c r="DF237" s="71" t="str">
        <f t="shared" si="4061"/>
        <v/>
      </c>
      <c r="DG237" s="71" t="str">
        <f t="shared" si="4061"/>
        <v/>
      </c>
      <c r="DH237" s="71" t="str">
        <f t="shared" si="4061"/>
        <v/>
      </c>
      <c r="DI237" s="71" t="str">
        <f t="shared" si="4061"/>
        <v/>
      </c>
      <c r="DJ237" s="71" t="str">
        <f t="shared" si="4061"/>
        <v/>
      </c>
      <c r="DK237" s="71" t="str">
        <f t="shared" si="4061"/>
        <v/>
      </c>
      <c r="DL237" s="71" t="str">
        <f t="shared" si="4061"/>
        <v/>
      </c>
      <c r="DM237" s="71" t="str">
        <f t="shared" si="4061"/>
        <v/>
      </c>
      <c r="DN237" s="71" t="str">
        <f t="shared" si="4061"/>
        <v/>
      </c>
      <c r="DO237" s="71" t="str">
        <f t="shared" si="4061"/>
        <v/>
      </c>
      <c r="DP237" s="71" t="str">
        <f t="shared" si="4061"/>
        <v/>
      </c>
      <c r="DQ237" s="71" t="str">
        <f t="shared" si="4061"/>
        <v/>
      </c>
      <c r="DR237" s="71" t="str">
        <f t="shared" si="4061"/>
        <v/>
      </c>
      <c r="DS237" s="71" t="str">
        <f t="shared" si="4061"/>
        <v/>
      </c>
      <c r="DT237" s="71" t="str">
        <f t="shared" si="4061"/>
        <v/>
      </c>
      <c r="DU237" s="71" t="str">
        <f t="shared" si="4061"/>
        <v/>
      </c>
      <c r="DV237" s="71" t="str">
        <f t="shared" si="4061"/>
        <v/>
      </c>
      <c r="DW237" s="71" t="str">
        <f t="shared" si="4061"/>
        <v/>
      </c>
      <c r="DX237" s="71" t="str">
        <f t="shared" si="4061"/>
        <v/>
      </c>
      <c r="DY237" s="71" t="str">
        <f t="shared" si="4061"/>
        <v/>
      </c>
      <c r="DZ237" s="71" t="str">
        <f t="shared" si="4061"/>
        <v/>
      </c>
      <c r="EA237" s="71" t="str">
        <f t="shared" si="4061"/>
        <v/>
      </c>
      <c r="EB237" s="71" t="str">
        <f t="shared" si="4061"/>
        <v/>
      </c>
      <c r="EC237" s="71" t="str">
        <f t="shared" si="4061"/>
        <v/>
      </c>
      <c r="ED237" s="71" t="str">
        <f t="shared" si="4061"/>
        <v/>
      </c>
      <c r="EE237" s="71" t="str">
        <f t="shared" si="4061"/>
        <v/>
      </c>
      <c r="EF237" s="71" t="str">
        <f t="shared" si="4061"/>
        <v/>
      </c>
      <c r="EG237" s="71" t="str">
        <f t="shared" si="4061"/>
        <v/>
      </c>
      <c r="EH237" s="71" t="str">
        <f t="shared" si="4062"/>
        <v/>
      </c>
      <c r="EI237" s="71" t="str">
        <f t="shared" si="4062"/>
        <v/>
      </c>
      <c r="EJ237" s="71" t="str">
        <f t="shared" si="4062"/>
        <v/>
      </c>
      <c r="EK237" s="71" t="str">
        <f t="shared" si="4062"/>
        <v/>
      </c>
      <c r="EL237" s="71" t="str">
        <f t="shared" si="4062"/>
        <v/>
      </c>
      <c r="EM237" s="71" t="str">
        <f t="shared" si="4062"/>
        <v/>
      </c>
      <c r="EN237" s="71" t="str">
        <f t="shared" si="4062"/>
        <v/>
      </c>
      <c r="EO237" s="71" t="str">
        <f t="shared" si="4062"/>
        <v/>
      </c>
      <c r="EP237" s="71" t="str">
        <f t="shared" si="4062"/>
        <v/>
      </c>
      <c r="EQ237" s="71" t="str">
        <f t="shared" si="4062"/>
        <v/>
      </c>
      <c r="ER237" s="71" t="str">
        <f t="shared" si="4062"/>
        <v/>
      </c>
      <c r="ES237" s="71" t="str">
        <f t="shared" si="4062"/>
        <v/>
      </c>
      <c r="ET237" s="71" t="str">
        <f t="shared" si="4062"/>
        <v/>
      </c>
      <c r="EU237" s="71" t="str">
        <f t="shared" si="4062"/>
        <v/>
      </c>
      <c r="EV237" s="71" t="str">
        <f t="shared" si="4062"/>
        <v/>
      </c>
      <c r="EW237" s="71" t="str">
        <f t="shared" si="4062"/>
        <v/>
      </c>
      <c r="EX237" s="71" t="str">
        <f t="shared" si="4062"/>
        <v/>
      </c>
      <c r="EY237" s="71" t="str">
        <f t="shared" si="4062"/>
        <v/>
      </c>
      <c r="EZ237" s="71" t="str">
        <f t="shared" si="4062"/>
        <v/>
      </c>
      <c r="FA237" s="71" t="str">
        <f t="shared" si="4062"/>
        <v/>
      </c>
      <c r="FB237" s="71" t="str">
        <f t="shared" si="4062"/>
        <v/>
      </c>
      <c r="FC237" s="71" t="str">
        <f t="shared" si="4062"/>
        <v/>
      </c>
      <c r="FD237" s="71" t="str">
        <f t="shared" si="4062"/>
        <v/>
      </c>
      <c r="FE237" s="71" t="str">
        <f t="shared" si="4062"/>
        <v/>
      </c>
      <c r="FF237" s="71" t="str">
        <f t="shared" si="4062"/>
        <v/>
      </c>
      <c r="FG237" s="71" t="str">
        <f t="shared" si="4062"/>
        <v/>
      </c>
      <c r="FH237" s="71" t="str">
        <f t="shared" si="4062"/>
        <v/>
      </c>
      <c r="FI237" s="71" t="str">
        <f t="shared" si="4062"/>
        <v/>
      </c>
      <c r="FJ237" s="71" t="str">
        <f t="shared" si="4062"/>
        <v/>
      </c>
      <c r="FK237" s="71" t="str">
        <f t="shared" si="4062"/>
        <v/>
      </c>
      <c r="FL237" s="71" t="str">
        <f t="shared" si="4062"/>
        <v/>
      </c>
      <c r="FM237" s="71" t="str">
        <f t="shared" si="4062"/>
        <v/>
      </c>
      <c r="FN237" s="71" t="str">
        <f t="shared" si="4063"/>
        <v/>
      </c>
      <c r="FO237" s="71" t="str">
        <f t="shared" si="4063"/>
        <v/>
      </c>
      <c r="FP237" s="71" t="str">
        <f t="shared" si="4063"/>
        <v/>
      </c>
      <c r="FQ237" s="71" t="str">
        <f t="shared" si="4063"/>
        <v/>
      </c>
      <c r="FR237" s="71" t="str">
        <f t="shared" si="4063"/>
        <v/>
      </c>
      <c r="FS237" s="71" t="str">
        <f t="shared" si="4063"/>
        <v/>
      </c>
    </row>
    <row r="238" spans="1:175" ht="16.5">
      <c r="A238" s="79"/>
      <c r="B238" s="101" t="s">
        <v>751</v>
      </c>
      <c r="C238" s="79" t="s">
        <v>752</v>
      </c>
      <c r="T238" s="120" t="s">
        <v>753</v>
      </c>
      <c r="U238" s="85" t="str">
        <f t="shared" ref="U238:U250" si="4070">"ReplaceableTextures\\CommandButtons\\BTN"&amp;B238&amp;".blp"</f>
        <v>ReplaceableTextures\\CommandButtons\\BTNIZ0B.blp</v>
      </c>
      <c r="CN238" s="70" t="str">
        <f t="shared" ref="CN238:CN251" si="4071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51" si="4072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51" si="4073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51" si="4074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257&amp;CR$1&amp;")"</f>
        <v>InitEquipData('IZ0B',,"",,,,,'','','','','','',"ReplaceableTextures\\CommandButtons\\BTN023.blp")</v>
      </c>
      <c r="CU238" s="95" t="str">
        <f t="shared" ref="CU238:CU251" si="4075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51" si="4076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7">IF(V238="","","|n"&amp;DB$2&amp;"+"&amp;V238&amp;DB$1)</f>
        <v/>
      </c>
      <c r="DC238" s="71" t="str">
        <f t="shared" ref="DC238" si="4078">IF(W238="","","|n"&amp;DC$2&amp;"+"&amp;W238&amp;DC$1)</f>
        <v/>
      </c>
      <c r="DD238" s="71" t="str">
        <f t="shared" ref="DD238" si="4079">IF(X238="","","|n"&amp;DD$2&amp;"+"&amp;X238&amp;DD$1)</f>
        <v/>
      </c>
      <c r="DE238" s="71" t="str">
        <f t="shared" ref="DE238" si="4080">IF(Y238="","","|n"&amp;DE$2&amp;"+"&amp;Y238&amp;DE$1)</f>
        <v/>
      </c>
      <c r="DF238" s="71" t="str">
        <f t="shared" ref="DF238" si="4081">IF(Z238="","","|n"&amp;DF$2&amp;"+"&amp;Z238&amp;DF$1)</f>
        <v/>
      </c>
      <c r="DG238" s="71" t="str">
        <f t="shared" ref="DG238" si="4082">IF(AA238="","","|n"&amp;DG$2&amp;"+"&amp;AA238&amp;DG$1)</f>
        <v/>
      </c>
      <c r="DH238" s="71" t="str">
        <f t="shared" ref="DH238" si="4083">IF(AB238="","","|n"&amp;DH$2&amp;"+"&amp;AB238&amp;DH$1)</f>
        <v/>
      </c>
      <c r="DI238" s="71" t="str">
        <f t="shared" ref="DI238" si="4084">IF(AC238="","","|n"&amp;DI$2&amp;"+"&amp;AC238&amp;DI$1)</f>
        <v/>
      </c>
      <c r="DJ238" s="71" t="str">
        <f t="shared" ref="DJ238" si="4085">IF(AD238="","","|n"&amp;DJ$2&amp;"+"&amp;AD238&amp;DJ$1)</f>
        <v/>
      </c>
      <c r="DK238" s="71" t="str">
        <f t="shared" ref="DK238" si="4086">IF(AE238="","","|n"&amp;DK$2&amp;"+"&amp;AE238&amp;DK$1)</f>
        <v/>
      </c>
      <c r="DL238" s="71" t="str">
        <f t="shared" ref="DL238" si="4087">IF(AF238="","","|n"&amp;DL$2&amp;"+"&amp;AF238&amp;DL$1)</f>
        <v/>
      </c>
      <c r="DM238" s="71" t="str">
        <f t="shared" ref="DM238" si="4088">IF(AG238="","","|n"&amp;DM$2&amp;"+"&amp;AG238&amp;DM$1)</f>
        <v/>
      </c>
      <c r="DN238" s="71" t="str">
        <f t="shared" ref="DN238" si="4089">IF(AH238="","","|n"&amp;DN$2&amp;"+"&amp;AH238&amp;DN$1)</f>
        <v/>
      </c>
      <c r="DO238" s="71" t="str">
        <f t="shared" ref="DO238" si="4090">IF(AI238="","","|n"&amp;DO$2&amp;"+"&amp;AI238&amp;DO$1)</f>
        <v/>
      </c>
      <c r="DP238" s="71" t="str">
        <f t="shared" ref="DP238" si="4091">IF(AJ238="","","|n"&amp;DP$2&amp;"+"&amp;AJ238&amp;DP$1)</f>
        <v/>
      </c>
      <c r="DQ238" s="71" t="str">
        <f t="shared" ref="DQ238" si="4092">IF(AK238="","","|n"&amp;DQ$2&amp;"+"&amp;AK238&amp;DQ$1)</f>
        <v/>
      </c>
      <c r="DR238" s="71" t="str">
        <f t="shared" ref="DR238" si="4093">IF(AL238="","","|n"&amp;DR$2&amp;"+"&amp;AL238&amp;DR$1)</f>
        <v/>
      </c>
      <c r="DS238" s="71" t="str">
        <f t="shared" ref="DS238" si="4094">IF(AM238="","","|n"&amp;DS$2&amp;"+"&amp;AM238&amp;DS$1)</f>
        <v/>
      </c>
      <c r="DT238" s="71" t="str">
        <f t="shared" ref="DT238" si="4095">IF(AN238="","","|n"&amp;DT$2&amp;"+"&amp;AN238&amp;DT$1)</f>
        <v/>
      </c>
      <c r="DU238" s="71" t="str">
        <f t="shared" ref="DU238" si="4096">IF(AO238="","","|n"&amp;DU$2&amp;"+"&amp;AO238&amp;DU$1)</f>
        <v/>
      </c>
      <c r="DV238" s="71" t="str">
        <f t="shared" ref="DV238" si="4097">IF(AP238="","","|n"&amp;DV$2&amp;"+"&amp;AP238&amp;DV$1)</f>
        <v/>
      </c>
      <c r="DW238" s="71" t="str">
        <f t="shared" ref="DW238" si="4098">IF(AQ238="","","|n"&amp;DW$2&amp;"+"&amp;AQ238&amp;DW$1)</f>
        <v/>
      </c>
      <c r="DX238" s="71" t="str">
        <f t="shared" ref="DX238" si="4099">IF(AR238="","","|n"&amp;DX$2&amp;"+"&amp;AR238&amp;DX$1)</f>
        <v/>
      </c>
      <c r="DY238" s="71" t="str">
        <f t="shared" ref="DY238" si="4100">IF(AS238="","","|n"&amp;DY$2&amp;"+"&amp;AS238&amp;DY$1)</f>
        <v/>
      </c>
      <c r="DZ238" s="71" t="str">
        <f t="shared" ref="DZ238" si="4101">IF(AT238="","","|n"&amp;DZ$2&amp;"+"&amp;AT238&amp;DZ$1)</f>
        <v/>
      </c>
      <c r="EA238" s="71" t="str">
        <f t="shared" ref="EA238" si="4102">IF(AU238="","","|n"&amp;EA$2&amp;"+"&amp;AU238&amp;EA$1)</f>
        <v/>
      </c>
      <c r="EB238" s="71" t="str">
        <f t="shared" ref="EB238" si="4103">IF(AV238="","","|n"&amp;EB$2&amp;"+"&amp;AV238&amp;EB$1)</f>
        <v/>
      </c>
      <c r="EC238" s="71" t="str">
        <f t="shared" ref="EC238" si="4104">IF(AW238="","","|n"&amp;EC$2&amp;"+"&amp;AW238&amp;EC$1)</f>
        <v/>
      </c>
      <c r="ED238" s="71" t="str">
        <f t="shared" ref="ED238" si="4105">IF(AX238="","","|n"&amp;ED$2&amp;"+"&amp;AX238&amp;ED$1)</f>
        <v/>
      </c>
      <c r="EE238" s="71" t="str">
        <f t="shared" ref="EE238" si="4106">IF(AY238="","","|n"&amp;EE$2&amp;"+"&amp;AY238&amp;EE$1)</f>
        <v/>
      </c>
      <c r="EF238" s="71" t="str">
        <f t="shared" ref="EF238" si="4107">IF(AZ238="","","|n"&amp;EF$2&amp;"+"&amp;AZ238&amp;EF$1)</f>
        <v/>
      </c>
      <c r="EG238" s="71" t="str">
        <f t="shared" ref="EG238" si="4108">IF(BA238="","","|n"&amp;EG$2&amp;"+"&amp;BA238&amp;EG$1)</f>
        <v/>
      </c>
      <c r="EH238" s="71" t="str">
        <f t="shared" ref="EH238" si="4109">IF(BB238="","","|n"&amp;EH$2&amp;"+"&amp;BB238&amp;EH$1)</f>
        <v/>
      </c>
      <c r="EI238" s="71" t="str">
        <f t="shared" ref="EI238" si="4110">IF(BC238="","","|n"&amp;EI$2&amp;"+"&amp;BC238&amp;EI$1)</f>
        <v/>
      </c>
      <c r="EJ238" s="71" t="str">
        <f t="shared" ref="EJ238" si="4111">IF(BD238="","","|n"&amp;EJ$2&amp;"+"&amp;BD238&amp;EJ$1)</f>
        <v/>
      </c>
      <c r="EK238" s="71" t="str">
        <f t="shared" ref="EK238" si="4112">IF(BE238="","","|n"&amp;EK$2&amp;"+"&amp;BE238&amp;EK$1)</f>
        <v/>
      </c>
      <c r="EL238" s="71" t="str">
        <f t="shared" ref="EL238" si="4113">IF(BF238="","","|n"&amp;EL$2&amp;"+"&amp;BF238&amp;EL$1)</f>
        <v/>
      </c>
      <c r="EM238" s="71" t="str">
        <f t="shared" ref="EM238" si="4114">IF(BG238="","","|n"&amp;EM$2&amp;"+"&amp;BG238&amp;EM$1)</f>
        <v/>
      </c>
      <c r="EN238" s="71" t="str">
        <f t="shared" ref="EN238" si="4115">IF(BH238="","","|n"&amp;EN$2&amp;"+"&amp;BH238&amp;EN$1)</f>
        <v/>
      </c>
      <c r="EO238" s="71" t="str">
        <f t="shared" ref="EO238" si="4116">IF(BI238="","","|n"&amp;EO$2&amp;"+"&amp;BI238&amp;EO$1)</f>
        <v/>
      </c>
      <c r="EP238" s="71" t="str">
        <f t="shared" ref="EP238" si="4117">IF(BJ238="","","|n"&amp;EP$2&amp;"+"&amp;BJ238&amp;EP$1)</f>
        <v/>
      </c>
      <c r="EQ238" s="71" t="str">
        <f t="shared" ref="EQ238" si="4118">IF(BK238="","","|n"&amp;EQ$2&amp;"+"&amp;BK238&amp;EQ$1)</f>
        <v/>
      </c>
      <c r="ER238" s="71" t="str">
        <f t="shared" ref="ER238" si="4119">IF(BL238="","","|n"&amp;ER$2&amp;"+"&amp;BL238&amp;ER$1)</f>
        <v/>
      </c>
      <c r="ES238" s="71" t="str">
        <f t="shared" ref="ES238" si="4120">IF(BM238="","","|n"&amp;ES$2&amp;"+"&amp;BM238&amp;ES$1)</f>
        <v/>
      </c>
      <c r="ET238" s="71" t="str">
        <f t="shared" ref="ET238" si="4121">IF(BN238="","","|n"&amp;ET$2&amp;"+"&amp;BN238&amp;ET$1)</f>
        <v/>
      </c>
      <c r="EU238" s="71" t="str">
        <f t="shared" ref="EU238" si="4122">IF(BO238="","","|n"&amp;EU$2&amp;"+"&amp;BO238&amp;EU$1)</f>
        <v/>
      </c>
      <c r="EV238" s="71" t="str">
        <f t="shared" ref="EV238" si="4123">IF(BP238="","","|n"&amp;EV$2&amp;"+"&amp;BP238&amp;EV$1)</f>
        <v/>
      </c>
      <c r="EW238" s="71" t="str">
        <f t="shared" ref="EW238" si="4124">IF(BQ238="","","|n"&amp;EW$2&amp;"+"&amp;BQ238&amp;EW$1)</f>
        <v/>
      </c>
      <c r="EX238" s="71" t="str">
        <f t="shared" ref="EX238" si="4125">IF(BR238="","","|n"&amp;EX$2&amp;"+"&amp;BR238&amp;EX$1)</f>
        <v/>
      </c>
      <c r="EY238" s="71" t="str">
        <f t="shared" ref="EY238" si="4126">IF(BS238="","","|n"&amp;EY$2&amp;"+"&amp;BS238&amp;EY$1)</f>
        <v/>
      </c>
      <c r="EZ238" s="71" t="str">
        <f t="shared" ref="EZ238" si="4127">IF(BT238="","","|n"&amp;EZ$2&amp;"+"&amp;BT238&amp;EZ$1)</f>
        <v/>
      </c>
      <c r="FA238" s="71" t="str">
        <f t="shared" ref="FA238" si="4128">IF(BU238="","","|n"&amp;FA$2&amp;"+"&amp;BU238&amp;FA$1)</f>
        <v/>
      </c>
      <c r="FB238" s="71" t="str">
        <f t="shared" ref="FB238" si="4129">IF(BV238="","","|n"&amp;FB$2&amp;"+"&amp;BV238&amp;FB$1)</f>
        <v/>
      </c>
      <c r="FC238" s="71" t="str">
        <f t="shared" ref="FC238" si="4130">IF(BW238="","","|n"&amp;FC$2&amp;"+"&amp;BW238&amp;FC$1)</f>
        <v/>
      </c>
      <c r="FD238" s="71" t="str">
        <f t="shared" ref="FD238" si="4131">IF(BX238="","","|n"&amp;FD$2&amp;"+"&amp;BX238&amp;FD$1)</f>
        <v/>
      </c>
      <c r="FE238" s="71" t="str">
        <f t="shared" ref="FE238" si="4132">IF(BY238="","","|n"&amp;FE$2&amp;"+"&amp;BY238&amp;FE$1)</f>
        <v/>
      </c>
      <c r="FF238" s="71" t="str">
        <f t="shared" ref="FF238" si="4133">IF(BZ238="","","|n"&amp;FF$2&amp;"+"&amp;BZ238&amp;FF$1)</f>
        <v/>
      </c>
      <c r="FG238" s="71" t="str">
        <f t="shared" ref="FG238" si="4134">IF(CA238="","","|n"&amp;FG$2&amp;"+"&amp;CA238&amp;FG$1)</f>
        <v/>
      </c>
      <c r="FH238" s="71" t="str">
        <f t="shared" ref="FH238" si="4135">IF(CB238="","","|n"&amp;FH$2&amp;"+"&amp;CB238&amp;FH$1)</f>
        <v/>
      </c>
      <c r="FI238" s="71" t="str">
        <f t="shared" ref="FI238" si="4136">IF(CC238="","","|n"&amp;FI$2&amp;"+"&amp;CC238&amp;FI$1)</f>
        <v/>
      </c>
      <c r="FJ238" s="71" t="str">
        <f t="shared" ref="FJ238" si="4137">IF(CD238="","","|n"&amp;FJ$2&amp;"+"&amp;CD238&amp;FJ$1)</f>
        <v/>
      </c>
      <c r="FK238" s="71" t="str">
        <f t="shared" ref="FK238" si="4138">IF(CE238="","","|n"&amp;FK$2&amp;"+"&amp;CE238&amp;FK$1)</f>
        <v/>
      </c>
      <c r="FL238" s="71" t="str">
        <f t="shared" ref="FL238" si="4139">IF(CF238="","","|n"&amp;FL$2&amp;"+"&amp;CF238&amp;FL$1)</f>
        <v/>
      </c>
      <c r="FM238" s="71" t="str">
        <f t="shared" ref="FM238" si="4140">IF(CG238="","","|n"&amp;FM$2&amp;"+"&amp;CG238&amp;FM$1)</f>
        <v/>
      </c>
      <c r="FN238" s="71" t="str">
        <f t="shared" ref="FN238" si="4141">IF(CH238="","","|n"&amp;FN$2&amp;"+"&amp;CH238&amp;FN$1)</f>
        <v/>
      </c>
      <c r="FO238" s="71" t="str">
        <f t="shared" ref="FO238" si="4142">IF(CI238="","","|n"&amp;FO$2&amp;"+"&amp;CI238&amp;FO$1)</f>
        <v/>
      </c>
      <c r="FP238" s="71" t="str">
        <f t="shared" ref="FP238" si="4143">IF(CJ238="","","|n"&amp;FP$2&amp;"+"&amp;CJ238&amp;FP$1)</f>
        <v/>
      </c>
      <c r="FQ238" s="71" t="str">
        <f t="shared" ref="FQ238" si="4144">IF(CK238="","","|n"&amp;FQ$2&amp;"+"&amp;CK238&amp;FQ$1)</f>
        <v/>
      </c>
      <c r="FR238" s="71" t="str">
        <f t="shared" ref="FR238" si="4145">IF(CL238="","","|n"&amp;FR$2&amp;"+"&amp;CL238&amp;FR$1)</f>
        <v/>
      </c>
      <c r="FS238" s="71" t="str">
        <f t="shared" ref="FS238" si="4146">IF(CM238="","","|n"&amp;FS$2&amp;"+"&amp;CM238&amp;FS$1)</f>
        <v/>
      </c>
    </row>
    <row r="239" spans="1:175" ht="16.5">
      <c r="A239" s="79"/>
      <c r="B239" s="101" t="s">
        <v>754</v>
      </c>
      <c r="C239" s="79"/>
      <c r="T239" s="120" t="s">
        <v>750</v>
      </c>
      <c r="U239" s="85" t="str">
        <f t="shared" si="4070"/>
        <v>ReplaceableTextures\\CommandButtons\\BTNIZ0D.blp</v>
      </c>
      <c r="CN239" s="70" t="str">
        <f t="shared" si="4071"/>
        <v>InitUnitState('IZ0D',,,,,,,,,,)</v>
      </c>
      <c r="CO239" s="70" t="str">
        <f t="shared" si="4072"/>
        <v>InitUnitNormal('IZ0D',,,,,,,,,,)</v>
      </c>
      <c r="CP239" s="70" t="str">
        <f t="shared" si="4073"/>
        <v>InitUnitMagic('IZ0D',,,,,,,,,,)</v>
      </c>
      <c r="CQ239" s="70" t="str">
        <f t="shared" si="4074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258&amp;CR$1&amp;")"</f>
        <v>InitEquipData('IZ0D',,"",,,,,'','','','','','',"ReplaceableTextures\\CommandButtons\\BTN020.blp")</v>
      </c>
      <c r="CU239" s="95" t="str">
        <f t="shared" si="4075"/>
        <v>|n</v>
      </c>
      <c r="CV239" s="61" t="str">
        <f t="shared" si="4076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7">IF(V239="","","|n"&amp;DB$2&amp;"+"&amp;V239&amp;DB$1)</f>
        <v/>
      </c>
      <c r="DC239" s="71" t="str">
        <f t="shared" si="4147"/>
        <v/>
      </c>
      <c r="DD239" s="71" t="str">
        <f t="shared" si="4147"/>
        <v/>
      </c>
      <c r="DE239" s="71" t="str">
        <f t="shared" si="4147"/>
        <v/>
      </c>
      <c r="DF239" s="71" t="str">
        <f t="shared" si="4147"/>
        <v/>
      </c>
      <c r="DG239" s="71" t="str">
        <f t="shared" si="4147"/>
        <v/>
      </c>
      <c r="DH239" s="71" t="str">
        <f t="shared" si="4147"/>
        <v/>
      </c>
      <c r="DI239" s="71" t="str">
        <f t="shared" si="4147"/>
        <v/>
      </c>
      <c r="DJ239" s="71" t="str">
        <f t="shared" si="4147"/>
        <v/>
      </c>
      <c r="DK239" s="71" t="str">
        <f t="shared" si="4147"/>
        <v/>
      </c>
      <c r="DL239" s="71" t="str">
        <f t="shared" si="4147"/>
        <v/>
      </c>
      <c r="DM239" s="71" t="str">
        <f t="shared" si="4147"/>
        <v/>
      </c>
      <c r="DN239" s="71" t="str">
        <f t="shared" si="4147"/>
        <v/>
      </c>
      <c r="DO239" s="71" t="str">
        <f t="shared" si="4147"/>
        <v/>
      </c>
      <c r="DP239" s="71" t="str">
        <f t="shared" si="4147"/>
        <v/>
      </c>
      <c r="DQ239" s="71" t="str">
        <f t="shared" si="4147"/>
        <v/>
      </c>
      <c r="DR239" s="71" t="str">
        <f t="shared" si="4147"/>
        <v/>
      </c>
      <c r="DS239" s="71" t="str">
        <f t="shared" si="4147"/>
        <v/>
      </c>
      <c r="DT239" s="71" t="str">
        <f t="shared" si="4147"/>
        <v/>
      </c>
      <c r="DU239" s="71" t="str">
        <f t="shared" si="4147"/>
        <v/>
      </c>
      <c r="DV239" s="71" t="str">
        <f t="shared" si="4147"/>
        <v/>
      </c>
      <c r="DW239" s="71" t="str">
        <f t="shared" si="4147"/>
        <v/>
      </c>
      <c r="DX239" s="71" t="str">
        <f t="shared" si="4147"/>
        <v/>
      </c>
      <c r="DY239" s="71" t="str">
        <f t="shared" si="4147"/>
        <v/>
      </c>
      <c r="DZ239" s="71" t="str">
        <f t="shared" si="4147"/>
        <v/>
      </c>
      <c r="EA239" s="71" t="str">
        <f t="shared" si="4147"/>
        <v/>
      </c>
      <c r="EB239" s="71" t="str">
        <f t="shared" si="4147"/>
        <v/>
      </c>
      <c r="EC239" s="71" t="str">
        <f t="shared" si="4147"/>
        <v/>
      </c>
      <c r="ED239" s="71" t="str">
        <f t="shared" si="4147"/>
        <v/>
      </c>
      <c r="EE239" s="71" t="str">
        <f t="shared" si="4147"/>
        <v/>
      </c>
      <c r="EF239" s="71" t="str">
        <f t="shared" si="4147"/>
        <v/>
      </c>
      <c r="EG239" s="71" t="str">
        <f t="shared" si="4147"/>
        <v/>
      </c>
      <c r="EH239" s="71" t="str">
        <f t="shared" si="4147"/>
        <v/>
      </c>
      <c r="EI239" s="71" t="str">
        <f t="shared" si="4147"/>
        <v/>
      </c>
      <c r="EJ239" s="71" t="str">
        <f t="shared" si="4147"/>
        <v/>
      </c>
      <c r="EK239" s="71" t="str">
        <f t="shared" si="4147"/>
        <v/>
      </c>
      <c r="EL239" s="71" t="str">
        <f t="shared" si="4147"/>
        <v/>
      </c>
      <c r="EM239" s="71" t="str">
        <f t="shared" si="4147"/>
        <v/>
      </c>
      <c r="EN239" s="71" t="str">
        <f t="shared" si="4147"/>
        <v/>
      </c>
      <c r="EO239" s="71" t="str">
        <f t="shared" si="4147"/>
        <v/>
      </c>
      <c r="EP239" s="71" t="str">
        <f t="shared" si="4147"/>
        <v/>
      </c>
      <c r="EQ239" s="71" t="str">
        <f t="shared" si="4147"/>
        <v/>
      </c>
      <c r="ER239" s="71" t="str">
        <f t="shared" si="4147"/>
        <v/>
      </c>
      <c r="ES239" s="71" t="str">
        <f t="shared" si="4147"/>
        <v/>
      </c>
      <c r="ET239" s="71" t="str">
        <f t="shared" si="4147"/>
        <v/>
      </c>
      <c r="EU239" s="71" t="str">
        <f t="shared" si="4147"/>
        <v/>
      </c>
      <c r="EV239" s="71" t="str">
        <f t="shared" si="4147"/>
        <v/>
      </c>
      <c r="EW239" s="71" t="str">
        <f t="shared" si="4147"/>
        <v/>
      </c>
      <c r="EX239" s="71" t="str">
        <f t="shared" si="4147"/>
        <v/>
      </c>
      <c r="EY239" s="71" t="str">
        <f t="shared" si="4147"/>
        <v/>
      </c>
      <c r="EZ239" s="71" t="str">
        <f t="shared" si="4147"/>
        <v/>
      </c>
      <c r="FA239" s="71" t="str">
        <f t="shared" si="4147"/>
        <v/>
      </c>
      <c r="FB239" s="71" t="str">
        <f t="shared" si="4147"/>
        <v/>
      </c>
      <c r="FC239" s="71" t="str">
        <f t="shared" si="4147"/>
        <v/>
      </c>
      <c r="FD239" s="71" t="str">
        <f t="shared" si="4147"/>
        <v/>
      </c>
      <c r="FE239" s="71" t="str">
        <f t="shared" si="4147"/>
        <v/>
      </c>
      <c r="FF239" s="71" t="str">
        <f t="shared" si="4147"/>
        <v/>
      </c>
      <c r="FG239" s="71" t="str">
        <f t="shared" si="4147"/>
        <v/>
      </c>
      <c r="FH239" s="71" t="str">
        <f t="shared" si="4147"/>
        <v/>
      </c>
      <c r="FI239" s="71" t="str">
        <f t="shared" si="4147"/>
        <v/>
      </c>
      <c r="FJ239" s="71" t="str">
        <f t="shared" si="4147"/>
        <v/>
      </c>
      <c r="FK239" s="71" t="str">
        <f t="shared" si="4147"/>
        <v/>
      </c>
      <c r="FL239" s="71" t="str">
        <f t="shared" si="4147"/>
        <v/>
      </c>
      <c r="FM239" s="71" t="str">
        <f t="shared" si="4147"/>
        <v/>
      </c>
      <c r="FN239" s="71" t="str">
        <f t="shared" ref="FN239:FS239" si="4148">IF(CH239="","","|n"&amp;FN$2&amp;"+"&amp;CH239&amp;FN$1)</f>
        <v/>
      </c>
      <c r="FO239" s="71" t="str">
        <f t="shared" si="4148"/>
        <v/>
      </c>
      <c r="FP239" s="71" t="str">
        <f t="shared" si="4148"/>
        <v/>
      </c>
      <c r="FQ239" s="71" t="str">
        <f t="shared" si="4148"/>
        <v/>
      </c>
      <c r="FR239" s="71" t="str">
        <f t="shared" si="4148"/>
        <v/>
      </c>
      <c r="FS239" s="71" t="str">
        <f t="shared" si="4148"/>
        <v/>
      </c>
    </row>
    <row r="240" spans="1:175" ht="16.5">
      <c r="A240" s="79"/>
      <c r="B240" s="101" t="s">
        <v>755</v>
      </c>
      <c r="C240" s="79"/>
      <c r="T240" s="120" t="s">
        <v>750</v>
      </c>
      <c r="U240" s="85" t="str">
        <f t="shared" si="4070"/>
        <v>ReplaceableTextures\\CommandButtons\\BTNIZ0E.blp</v>
      </c>
      <c r="CN240" s="70" t="str">
        <f t="shared" si="4071"/>
        <v>InitUnitState('IZ0E',,,,,,,,,,)</v>
      </c>
      <c r="CO240" s="70" t="str">
        <f t="shared" si="4072"/>
        <v>InitUnitNormal('IZ0E',,,,,,,,,,)</v>
      </c>
      <c r="CP240" s="70" t="str">
        <f t="shared" si="4073"/>
        <v>InitUnitMagic('IZ0E',,,,,,,,,,)</v>
      </c>
      <c r="CQ240" s="70" t="str">
        <f t="shared" si="4074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259&amp;CR$1&amp;")"</f>
        <v>InitEquipData('IZ0E',,"",,,,,'','','','','','',"ReplaceableTextures\\CommandButtons\\BTN001.blp")</v>
      </c>
      <c r="CU240" s="95" t="str">
        <f t="shared" si="4075"/>
        <v>|n</v>
      </c>
      <c r="CV240" s="61" t="str">
        <f t="shared" si="4076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9">IF(V240="","","|n"&amp;DB$2&amp;"+"&amp;V240&amp;DB$1)</f>
        <v/>
      </c>
      <c r="DC240" s="71" t="str">
        <f t="shared" si="4149"/>
        <v/>
      </c>
      <c r="DD240" s="71" t="str">
        <f t="shared" si="4149"/>
        <v/>
      </c>
      <c r="DE240" s="71" t="str">
        <f t="shared" si="4149"/>
        <v/>
      </c>
      <c r="DF240" s="71" t="str">
        <f t="shared" si="4149"/>
        <v/>
      </c>
      <c r="DG240" s="71" t="str">
        <f t="shared" si="4149"/>
        <v/>
      </c>
      <c r="DH240" s="71" t="str">
        <f t="shared" si="4149"/>
        <v/>
      </c>
      <c r="DI240" s="71" t="str">
        <f t="shared" si="4149"/>
        <v/>
      </c>
      <c r="DJ240" s="71" t="str">
        <f t="shared" si="4149"/>
        <v/>
      </c>
      <c r="DK240" s="71" t="str">
        <f t="shared" si="4149"/>
        <v/>
      </c>
      <c r="DL240" s="71" t="str">
        <f t="shared" si="4149"/>
        <v/>
      </c>
      <c r="DM240" s="71" t="str">
        <f t="shared" si="4149"/>
        <v/>
      </c>
      <c r="DN240" s="71" t="str">
        <f t="shared" si="4149"/>
        <v/>
      </c>
      <c r="DO240" s="71" t="str">
        <f t="shared" si="4149"/>
        <v/>
      </c>
      <c r="DP240" s="71" t="str">
        <f t="shared" si="4149"/>
        <v/>
      </c>
      <c r="DQ240" s="71" t="str">
        <f t="shared" si="4149"/>
        <v/>
      </c>
      <c r="DR240" s="71" t="str">
        <f t="shared" si="4149"/>
        <v/>
      </c>
      <c r="DS240" s="71" t="str">
        <f t="shared" si="4149"/>
        <v/>
      </c>
      <c r="DT240" s="71" t="str">
        <f t="shared" si="4149"/>
        <v/>
      </c>
      <c r="DU240" s="71" t="str">
        <f t="shared" si="4149"/>
        <v/>
      </c>
      <c r="DV240" s="71" t="str">
        <f t="shared" si="4149"/>
        <v/>
      </c>
      <c r="DW240" s="71" t="str">
        <f t="shared" si="4149"/>
        <v/>
      </c>
      <c r="DX240" s="71" t="str">
        <f t="shared" si="4149"/>
        <v/>
      </c>
      <c r="DY240" s="71" t="str">
        <f t="shared" si="4149"/>
        <v/>
      </c>
      <c r="DZ240" s="71" t="str">
        <f t="shared" si="4149"/>
        <v/>
      </c>
      <c r="EA240" s="71" t="str">
        <f t="shared" si="4149"/>
        <v/>
      </c>
      <c r="EB240" s="71" t="str">
        <f t="shared" si="4149"/>
        <v/>
      </c>
      <c r="EC240" s="71" t="str">
        <f t="shared" si="4149"/>
        <v/>
      </c>
      <c r="ED240" s="71" t="str">
        <f t="shared" si="4149"/>
        <v/>
      </c>
      <c r="EE240" s="71" t="str">
        <f t="shared" si="4149"/>
        <v/>
      </c>
      <c r="EF240" s="71" t="str">
        <f t="shared" si="4149"/>
        <v/>
      </c>
      <c r="EG240" s="71" t="str">
        <f t="shared" si="4149"/>
        <v/>
      </c>
      <c r="EH240" s="71" t="str">
        <f t="shared" si="4149"/>
        <v/>
      </c>
      <c r="EI240" s="71" t="str">
        <f t="shared" si="4149"/>
        <v/>
      </c>
      <c r="EJ240" s="71" t="str">
        <f t="shared" si="4149"/>
        <v/>
      </c>
      <c r="EK240" s="71" t="str">
        <f t="shared" si="4149"/>
        <v/>
      </c>
      <c r="EL240" s="71" t="str">
        <f t="shared" si="4149"/>
        <v/>
      </c>
      <c r="EM240" s="71" t="str">
        <f t="shared" si="4149"/>
        <v/>
      </c>
      <c r="EN240" s="71" t="str">
        <f t="shared" si="4149"/>
        <v/>
      </c>
      <c r="EO240" s="71" t="str">
        <f t="shared" si="4149"/>
        <v/>
      </c>
      <c r="EP240" s="71" t="str">
        <f t="shared" si="4149"/>
        <v/>
      </c>
      <c r="EQ240" s="71" t="str">
        <f t="shared" si="4149"/>
        <v/>
      </c>
      <c r="ER240" s="71" t="str">
        <f t="shared" si="4149"/>
        <v/>
      </c>
      <c r="ES240" s="71" t="str">
        <f t="shared" si="4149"/>
        <v/>
      </c>
      <c r="ET240" s="71" t="str">
        <f t="shared" si="4149"/>
        <v/>
      </c>
      <c r="EU240" s="71" t="str">
        <f t="shared" si="4149"/>
        <v/>
      </c>
      <c r="EV240" s="71" t="str">
        <f t="shared" si="4149"/>
        <v/>
      </c>
      <c r="EW240" s="71" t="str">
        <f t="shared" si="4149"/>
        <v/>
      </c>
      <c r="EX240" s="71" t="str">
        <f t="shared" si="4149"/>
        <v/>
      </c>
      <c r="EY240" s="71" t="str">
        <f t="shared" si="4149"/>
        <v/>
      </c>
      <c r="EZ240" s="71" t="str">
        <f t="shared" si="4149"/>
        <v/>
      </c>
      <c r="FA240" s="71" t="str">
        <f t="shared" si="4149"/>
        <v/>
      </c>
      <c r="FB240" s="71" t="str">
        <f t="shared" si="4149"/>
        <v/>
      </c>
      <c r="FC240" s="71" t="str">
        <f t="shared" si="4149"/>
        <v/>
      </c>
      <c r="FD240" s="71" t="str">
        <f t="shared" si="4149"/>
        <v/>
      </c>
      <c r="FE240" s="71" t="str">
        <f t="shared" si="4149"/>
        <v/>
      </c>
      <c r="FF240" s="71" t="str">
        <f t="shared" si="4149"/>
        <v/>
      </c>
      <c r="FG240" s="71" t="str">
        <f t="shared" si="4149"/>
        <v/>
      </c>
      <c r="FH240" s="71" t="str">
        <f t="shared" si="4149"/>
        <v/>
      </c>
      <c r="FI240" s="71" t="str">
        <f t="shared" si="4149"/>
        <v/>
      </c>
      <c r="FJ240" s="71" t="str">
        <f t="shared" si="4149"/>
        <v/>
      </c>
      <c r="FK240" s="71" t="str">
        <f t="shared" si="4149"/>
        <v/>
      </c>
      <c r="FL240" s="71" t="str">
        <f t="shared" si="4149"/>
        <v/>
      </c>
      <c r="FM240" s="71" t="str">
        <f t="shared" si="4149"/>
        <v/>
      </c>
      <c r="FN240" s="71" t="str">
        <f t="shared" ref="FN240:FS240" si="4150">IF(CH240="","","|n"&amp;FN$2&amp;"+"&amp;CH240&amp;FN$1)</f>
        <v/>
      </c>
      <c r="FO240" s="71" t="str">
        <f t="shared" si="4150"/>
        <v/>
      </c>
      <c r="FP240" s="71" t="str">
        <f t="shared" si="4150"/>
        <v/>
      </c>
      <c r="FQ240" s="71" t="str">
        <f t="shared" si="4150"/>
        <v/>
      </c>
      <c r="FR240" s="71" t="str">
        <f t="shared" si="4150"/>
        <v/>
      </c>
      <c r="FS240" s="71" t="str">
        <f t="shared" si="4150"/>
        <v/>
      </c>
    </row>
    <row r="241" spans="1:175" ht="16.5">
      <c r="A241" s="79"/>
      <c r="B241" s="101" t="s">
        <v>756</v>
      </c>
      <c r="C241" s="79"/>
      <c r="T241" s="120" t="s">
        <v>750</v>
      </c>
      <c r="U241" s="85" t="str">
        <f t="shared" si="4070"/>
        <v>ReplaceableTextures\\CommandButtons\\BTNIZ0F.blp</v>
      </c>
      <c r="CN241" s="70" t="str">
        <f t="shared" si="4071"/>
        <v>InitUnitState('IZ0F',,,,,,,,,,)</v>
      </c>
      <c r="CO241" s="70" t="str">
        <f t="shared" si="4072"/>
        <v>InitUnitNormal('IZ0F',,,,,,,,,,)</v>
      </c>
      <c r="CP241" s="70" t="str">
        <f t="shared" si="4073"/>
        <v>InitUnitMagic('IZ0F',,,,,,,,,,)</v>
      </c>
      <c r="CQ241" s="70" t="str">
        <f t="shared" si="4074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263&amp;CR$1&amp;")"</f>
        <v>InitEquipData('IZ0F',,"",,,,,'','','','','','',"ReplaceableTextures\\CommandButtons\\BTNIN01.blp")</v>
      </c>
      <c r="CU241" s="95" t="str">
        <f t="shared" si="4075"/>
        <v>|n</v>
      </c>
      <c r="CV241" s="61" t="str">
        <f t="shared" si="4076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1">IF(V241="","","|n"&amp;DB$2&amp;"+"&amp;V241&amp;DB$1)</f>
        <v/>
      </c>
      <c r="DC241" s="71" t="str">
        <f t="shared" si="4151"/>
        <v/>
      </c>
      <c r="DD241" s="71" t="str">
        <f t="shared" si="4151"/>
        <v/>
      </c>
      <c r="DE241" s="71" t="str">
        <f t="shared" si="4151"/>
        <v/>
      </c>
      <c r="DF241" s="71" t="str">
        <f t="shared" si="4151"/>
        <v/>
      </c>
      <c r="DG241" s="71" t="str">
        <f t="shared" si="4151"/>
        <v/>
      </c>
      <c r="DH241" s="71" t="str">
        <f t="shared" si="4151"/>
        <v/>
      </c>
      <c r="DI241" s="71" t="str">
        <f t="shared" si="4151"/>
        <v/>
      </c>
      <c r="DJ241" s="71" t="str">
        <f t="shared" si="4151"/>
        <v/>
      </c>
      <c r="DK241" s="71" t="str">
        <f t="shared" si="4151"/>
        <v/>
      </c>
      <c r="DL241" s="71" t="str">
        <f t="shared" si="4151"/>
        <v/>
      </c>
      <c r="DM241" s="71" t="str">
        <f t="shared" si="4151"/>
        <v/>
      </c>
      <c r="DN241" s="71" t="str">
        <f t="shared" si="4151"/>
        <v/>
      </c>
      <c r="DO241" s="71" t="str">
        <f t="shared" si="4151"/>
        <v/>
      </c>
      <c r="DP241" s="71" t="str">
        <f t="shared" si="4151"/>
        <v/>
      </c>
      <c r="DQ241" s="71" t="str">
        <f t="shared" si="4151"/>
        <v/>
      </c>
      <c r="DR241" s="71" t="str">
        <f t="shared" si="4151"/>
        <v/>
      </c>
      <c r="DS241" s="71" t="str">
        <f t="shared" si="4151"/>
        <v/>
      </c>
      <c r="DT241" s="71" t="str">
        <f t="shared" si="4151"/>
        <v/>
      </c>
      <c r="DU241" s="71" t="str">
        <f t="shared" si="4151"/>
        <v/>
      </c>
      <c r="DV241" s="71" t="str">
        <f t="shared" si="4151"/>
        <v/>
      </c>
      <c r="DW241" s="71" t="str">
        <f t="shared" si="4151"/>
        <v/>
      </c>
      <c r="DX241" s="71" t="str">
        <f t="shared" si="4151"/>
        <v/>
      </c>
      <c r="DY241" s="71" t="str">
        <f t="shared" si="4151"/>
        <v/>
      </c>
      <c r="DZ241" s="71" t="str">
        <f t="shared" si="4151"/>
        <v/>
      </c>
      <c r="EA241" s="71" t="str">
        <f t="shared" si="4151"/>
        <v/>
      </c>
      <c r="EB241" s="71" t="str">
        <f t="shared" si="4151"/>
        <v/>
      </c>
      <c r="EC241" s="71" t="str">
        <f t="shared" si="4151"/>
        <v/>
      </c>
      <c r="ED241" s="71" t="str">
        <f t="shared" si="4151"/>
        <v/>
      </c>
      <c r="EE241" s="71" t="str">
        <f t="shared" si="4151"/>
        <v/>
      </c>
      <c r="EF241" s="71" t="str">
        <f t="shared" si="4151"/>
        <v/>
      </c>
      <c r="EG241" s="71" t="str">
        <f t="shared" si="4151"/>
        <v/>
      </c>
      <c r="EH241" s="71" t="str">
        <f t="shared" si="4151"/>
        <v/>
      </c>
      <c r="EI241" s="71" t="str">
        <f t="shared" si="4151"/>
        <v/>
      </c>
      <c r="EJ241" s="71" t="str">
        <f t="shared" si="4151"/>
        <v/>
      </c>
      <c r="EK241" s="71" t="str">
        <f t="shared" si="4151"/>
        <v/>
      </c>
      <c r="EL241" s="71" t="str">
        <f t="shared" si="4151"/>
        <v/>
      </c>
      <c r="EM241" s="71" t="str">
        <f t="shared" si="4151"/>
        <v/>
      </c>
      <c r="EN241" s="71" t="str">
        <f t="shared" si="4151"/>
        <v/>
      </c>
      <c r="EO241" s="71" t="str">
        <f t="shared" si="4151"/>
        <v/>
      </c>
      <c r="EP241" s="71" t="str">
        <f t="shared" si="4151"/>
        <v/>
      </c>
      <c r="EQ241" s="71" t="str">
        <f t="shared" si="4151"/>
        <v/>
      </c>
      <c r="ER241" s="71" t="str">
        <f t="shared" si="4151"/>
        <v/>
      </c>
      <c r="ES241" s="71" t="str">
        <f t="shared" si="4151"/>
        <v/>
      </c>
      <c r="ET241" s="71" t="str">
        <f t="shared" si="4151"/>
        <v/>
      </c>
      <c r="EU241" s="71" t="str">
        <f t="shared" si="4151"/>
        <v/>
      </c>
      <c r="EV241" s="71" t="str">
        <f t="shared" si="4151"/>
        <v/>
      </c>
      <c r="EW241" s="71" t="str">
        <f t="shared" si="4151"/>
        <v/>
      </c>
      <c r="EX241" s="71" t="str">
        <f t="shared" si="4151"/>
        <v/>
      </c>
      <c r="EY241" s="71" t="str">
        <f t="shared" si="4151"/>
        <v/>
      </c>
      <c r="EZ241" s="71" t="str">
        <f t="shared" si="4151"/>
        <v/>
      </c>
      <c r="FA241" s="71" t="str">
        <f t="shared" si="4151"/>
        <v/>
      </c>
      <c r="FB241" s="71" t="str">
        <f t="shared" si="4151"/>
        <v/>
      </c>
      <c r="FC241" s="71" t="str">
        <f t="shared" si="4151"/>
        <v/>
      </c>
      <c r="FD241" s="71" t="str">
        <f t="shared" si="4151"/>
        <v/>
      </c>
      <c r="FE241" s="71" t="str">
        <f t="shared" si="4151"/>
        <v/>
      </c>
      <c r="FF241" s="71" t="str">
        <f t="shared" si="4151"/>
        <v/>
      </c>
      <c r="FG241" s="71" t="str">
        <f t="shared" si="4151"/>
        <v/>
      </c>
      <c r="FH241" s="71" t="str">
        <f t="shared" si="4151"/>
        <v/>
      </c>
      <c r="FI241" s="71" t="str">
        <f t="shared" si="4151"/>
        <v/>
      </c>
      <c r="FJ241" s="71" t="str">
        <f t="shared" si="4151"/>
        <v/>
      </c>
      <c r="FK241" s="71" t="str">
        <f t="shared" si="4151"/>
        <v/>
      </c>
      <c r="FL241" s="71" t="str">
        <f t="shared" si="4151"/>
        <v/>
      </c>
      <c r="FM241" s="71" t="str">
        <f t="shared" si="4151"/>
        <v/>
      </c>
      <c r="FN241" s="71" t="str">
        <f t="shared" ref="FN241:FS241" si="4152">IF(CH241="","","|n"&amp;FN$2&amp;"+"&amp;CH241&amp;FN$1)</f>
        <v/>
      </c>
      <c r="FO241" s="71" t="str">
        <f t="shared" si="4152"/>
        <v/>
      </c>
      <c r="FP241" s="71" t="str">
        <f t="shared" si="4152"/>
        <v/>
      </c>
      <c r="FQ241" s="71" t="str">
        <f t="shared" si="4152"/>
        <v/>
      </c>
      <c r="FR241" s="71" t="str">
        <f t="shared" si="4152"/>
        <v/>
      </c>
      <c r="FS241" s="71" t="str">
        <f t="shared" si="4152"/>
        <v/>
      </c>
    </row>
    <row r="242" spans="1:175" ht="16.5">
      <c r="A242" s="79"/>
      <c r="B242" s="101" t="s">
        <v>757</v>
      </c>
      <c r="C242" s="79"/>
      <c r="T242" s="120" t="s">
        <v>750</v>
      </c>
      <c r="U242" s="85" t="str">
        <f t="shared" si="4070"/>
        <v>ReplaceableTextures\\CommandButtons\\BTNIZ0G.blp</v>
      </c>
      <c r="CN242" s="70" t="str">
        <f t="shared" si="4071"/>
        <v>InitUnitState('IZ0G',,,,,,,,,,)</v>
      </c>
      <c r="CO242" s="70" t="str">
        <f t="shared" si="4072"/>
        <v>InitUnitNormal('IZ0G',,,,,,,,,,)</v>
      </c>
      <c r="CP242" s="70" t="str">
        <f t="shared" si="4073"/>
        <v>InitUnitMagic('IZ0G',,,,,,,,,,)</v>
      </c>
      <c r="CQ242" s="70" t="str">
        <f t="shared" si="4074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264&amp;CR$1&amp;")"</f>
        <v>InitEquipData('IZ0G',,"",,,,,'','','','','','',"ReplaceableTextures\\CommandButtons\\BTNIN02.blp")</v>
      </c>
      <c r="CU242" s="95" t="str">
        <f t="shared" si="4075"/>
        <v>|n</v>
      </c>
      <c r="CV242" s="61" t="str">
        <f t="shared" si="4076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7" si="4153">IF(V242="","","|n"&amp;DB$2&amp;"+"&amp;V242&amp;DB$1)</f>
        <v/>
      </c>
      <c r="DC242" s="71" t="str">
        <f t="shared" si="4153"/>
        <v/>
      </c>
      <c r="DD242" s="71" t="str">
        <f t="shared" si="4153"/>
        <v/>
      </c>
      <c r="DE242" s="71" t="str">
        <f t="shared" si="4153"/>
        <v/>
      </c>
      <c r="DF242" s="71" t="str">
        <f t="shared" si="4153"/>
        <v/>
      </c>
      <c r="DG242" s="71" t="str">
        <f t="shared" si="4153"/>
        <v/>
      </c>
      <c r="DH242" s="71" t="str">
        <f t="shared" si="4153"/>
        <v/>
      </c>
      <c r="DI242" s="71" t="str">
        <f t="shared" si="4153"/>
        <v/>
      </c>
      <c r="DJ242" s="71" t="str">
        <f t="shared" si="4153"/>
        <v/>
      </c>
      <c r="DK242" s="71" t="str">
        <f t="shared" si="4153"/>
        <v/>
      </c>
      <c r="DL242" s="71" t="str">
        <f t="shared" si="4153"/>
        <v/>
      </c>
      <c r="DM242" s="71" t="str">
        <f t="shared" si="4153"/>
        <v/>
      </c>
      <c r="DN242" s="71" t="str">
        <f t="shared" si="4153"/>
        <v/>
      </c>
      <c r="DO242" s="71" t="str">
        <f t="shared" si="4153"/>
        <v/>
      </c>
      <c r="DP242" s="71" t="str">
        <f t="shared" si="4153"/>
        <v/>
      </c>
      <c r="DQ242" s="71" t="str">
        <f t="shared" si="4153"/>
        <v/>
      </c>
      <c r="DR242" s="71" t="str">
        <f t="shared" si="4153"/>
        <v/>
      </c>
      <c r="DS242" s="71" t="str">
        <f t="shared" si="4153"/>
        <v/>
      </c>
      <c r="DT242" s="71" t="str">
        <f t="shared" si="4153"/>
        <v/>
      </c>
      <c r="DU242" s="71" t="str">
        <f t="shared" si="4153"/>
        <v/>
      </c>
      <c r="DV242" s="71" t="str">
        <f t="shared" si="4153"/>
        <v/>
      </c>
      <c r="DW242" s="71" t="str">
        <f t="shared" si="4153"/>
        <v/>
      </c>
      <c r="DX242" s="71" t="str">
        <f t="shared" si="4153"/>
        <v/>
      </c>
      <c r="DY242" s="71" t="str">
        <f t="shared" si="4153"/>
        <v/>
      </c>
      <c r="DZ242" s="71" t="str">
        <f t="shared" si="4153"/>
        <v/>
      </c>
      <c r="EA242" s="71" t="str">
        <f t="shared" si="4153"/>
        <v/>
      </c>
      <c r="EB242" s="71" t="str">
        <f t="shared" si="4153"/>
        <v/>
      </c>
      <c r="EC242" s="71" t="str">
        <f t="shared" si="4153"/>
        <v/>
      </c>
      <c r="ED242" s="71" t="str">
        <f t="shared" si="4153"/>
        <v/>
      </c>
      <c r="EE242" s="71" t="str">
        <f t="shared" si="4153"/>
        <v/>
      </c>
      <c r="EF242" s="71" t="str">
        <f t="shared" si="4153"/>
        <v/>
      </c>
      <c r="EG242" s="71" t="str">
        <f t="shared" si="4153"/>
        <v/>
      </c>
      <c r="EH242" s="71" t="str">
        <f t="shared" si="4153"/>
        <v/>
      </c>
      <c r="EI242" s="71" t="str">
        <f t="shared" si="4153"/>
        <v/>
      </c>
      <c r="EJ242" s="71" t="str">
        <f t="shared" si="4153"/>
        <v/>
      </c>
      <c r="EK242" s="71" t="str">
        <f t="shared" si="4153"/>
        <v/>
      </c>
      <c r="EL242" s="71" t="str">
        <f t="shared" si="4153"/>
        <v/>
      </c>
      <c r="EM242" s="71" t="str">
        <f t="shared" si="4153"/>
        <v/>
      </c>
      <c r="EN242" s="71" t="str">
        <f t="shared" si="4153"/>
        <v/>
      </c>
      <c r="EO242" s="71" t="str">
        <f t="shared" si="4153"/>
        <v/>
      </c>
      <c r="EP242" s="71" t="str">
        <f t="shared" si="4153"/>
        <v/>
      </c>
      <c r="EQ242" s="71" t="str">
        <f t="shared" si="4153"/>
        <v/>
      </c>
      <c r="ER242" s="71" t="str">
        <f t="shared" si="4153"/>
        <v/>
      </c>
      <c r="ES242" s="71" t="str">
        <f t="shared" si="4153"/>
        <v/>
      </c>
      <c r="ET242" s="71" t="str">
        <f t="shared" si="4153"/>
        <v/>
      </c>
      <c r="EU242" s="71" t="str">
        <f t="shared" si="4153"/>
        <v/>
      </c>
      <c r="EV242" s="71" t="str">
        <f t="shared" si="4153"/>
        <v/>
      </c>
      <c r="EW242" s="71" t="str">
        <f t="shared" si="4153"/>
        <v/>
      </c>
      <c r="EX242" s="71" t="str">
        <f t="shared" si="4153"/>
        <v/>
      </c>
      <c r="EY242" s="71" t="str">
        <f t="shared" si="4153"/>
        <v/>
      </c>
      <c r="EZ242" s="71" t="str">
        <f t="shared" si="4153"/>
        <v/>
      </c>
      <c r="FA242" s="71" t="str">
        <f t="shared" si="4153"/>
        <v/>
      </c>
      <c r="FB242" s="71" t="str">
        <f t="shared" si="4153"/>
        <v/>
      </c>
      <c r="FC242" s="71" t="str">
        <f t="shared" si="4153"/>
        <v/>
      </c>
      <c r="FD242" s="71" t="str">
        <f t="shared" si="4153"/>
        <v/>
      </c>
      <c r="FE242" s="71" t="str">
        <f t="shared" si="4153"/>
        <v/>
      </c>
      <c r="FF242" s="71" t="str">
        <f t="shared" si="4153"/>
        <v/>
      </c>
      <c r="FG242" s="71" t="str">
        <f t="shared" si="4153"/>
        <v/>
      </c>
      <c r="FH242" s="71" t="str">
        <f t="shared" si="4153"/>
        <v/>
      </c>
      <c r="FI242" s="71" t="str">
        <f t="shared" si="4153"/>
        <v/>
      </c>
      <c r="FJ242" s="71" t="str">
        <f t="shared" si="4153"/>
        <v/>
      </c>
      <c r="FK242" s="71" t="str">
        <f t="shared" si="4153"/>
        <v/>
      </c>
      <c r="FL242" s="71" t="str">
        <f t="shared" si="4153"/>
        <v/>
      </c>
      <c r="FM242" s="71" t="str">
        <f t="shared" si="4153"/>
        <v/>
      </c>
      <c r="FN242" s="71" t="str">
        <f t="shared" ref="FN242:FS247" si="4154">IF(CH242="","","|n"&amp;FN$2&amp;"+"&amp;CH242&amp;FN$1)</f>
        <v/>
      </c>
      <c r="FO242" s="71" t="str">
        <f t="shared" si="4154"/>
        <v/>
      </c>
      <c r="FP242" s="71" t="str">
        <f t="shared" si="4154"/>
        <v/>
      </c>
      <c r="FQ242" s="71" t="str">
        <f t="shared" si="4154"/>
        <v/>
      </c>
      <c r="FR242" s="71" t="str">
        <f t="shared" si="4154"/>
        <v/>
      </c>
      <c r="FS242" s="71" t="str">
        <f t="shared" si="4154"/>
        <v/>
      </c>
    </row>
    <row r="243" spans="1:175" ht="16.5">
      <c r="A243" s="79"/>
      <c r="B243" s="101" t="s">
        <v>1634</v>
      </c>
      <c r="C243" s="188" t="s">
        <v>1635</v>
      </c>
      <c r="T243" s="188" t="s">
        <v>1637</v>
      </c>
      <c r="U243" s="85" t="s">
        <v>1636</v>
      </c>
      <c r="CN243" s="70" t="str">
        <f t="shared" ref="CN243" si="4155">"InitUnitState('"&amp;B243&amp;"',"&amp;V243&amp;","&amp;W243&amp;","&amp;X243&amp;","&amp;Y243&amp;","&amp;Z243&amp;","&amp;AA243&amp;","&amp;AB243&amp;","&amp;AC243&amp;","&amp;AD243&amp;","&amp;AE243&amp;")"</f>
        <v>InitUnitState('IZ70',,,,,,,,,,)</v>
      </c>
      <c r="CO243" s="70" t="str">
        <f t="shared" ref="CO243" si="4156">"InitUnitNormal('"&amp;B243&amp;"',"&amp;AF243&amp;","&amp;AG243&amp;","&amp;AH243&amp;","&amp;AI243&amp;","&amp;AJ243&amp;","&amp;AK243&amp;","&amp;AL243&amp;","&amp;AM243&amp;","&amp;AN243&amp;","&amp;AO243&amp;")"</f>
        <v>InitUnitNormal('IZ70',,,,,,,,,,)</v>
      </c>
      <c r="CP243" s="70" t="str">
        <f t="shared" ref="CP243" si="4157">"InitUnitMagic('"&amp;B243&amp;"',"&amp;AP243&amp;","&amp;AQ243&amp;","&amp;AR243&amp;","&amp;AS243&amp;","&amp;AT243&amp;","&amp;AU243&amp;","&amp;AV243&amp;","&amp;AW243&amp;","&amp;BI243&amp;","&amp;BJ243&amp;")"</f>
        <v>InitUnitMagic('IZ70',,,,,,,,,,)</v>
      </c>
      <c r="CQ243" s="70" t="str">
        <f t="shared" ref="CQ243" si="4158">"InitUnitAdd('"&amp;B243&amp;"',"&amp;BK243&amp;","&amp;BL243&amp;","&amp;BM243&amp;","&amp;BN243&amp;","&amp;BO243&amp;","&amp;BP243&amp;","&amp;BQ243&amp;","&amp;BR243&amp;","&amp;BS243&amp;","&amp;BT243&amp;")"</f>
        <v>InitUnitAdd('IZ70',,,,,,,,,,)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InitEquipData('IZ70',,"",,,,,'','','','','','',"ReplaceableTextures\\CommandButtons\\BTNBandit.blp")</v>
      </c>
      <c r="CU243" s="95" t="str">
        <f t="shared" ref="CU243" si="4159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60">T243</f>
        <v>点击挑战龙须虎，击杀后可立即通关。|n|cffff0000极难！慎点|r|n|n虎牙竞速活动群【910827290】进群查看活动详情！</v>
      </c>
      <c r="CW243" s="60"/>
      <c r="CX243" s="60"/>
      <c r="CY243" s="60"/>
      <c r="CZ243" s="60"/>
      <c r="DA243" s="60"/>
      <c r="DB243" s="71" t="str">
        <f t="shared" ref="DB243" si="4161">IF(V243="","","|n"&amp;DB$2&amp;"+"&amp;V243&amp;DB$1)</f>
        <v/>
      </c>
      <c r="DC243" s="71" t="str">
        <f t="shared" ref="DC243" si="4162">IF(W243="","","|n"&amp;DC$2&amp;"+"&amp;W243&amp;DC$1)</f>
        <v/>
      </c>
      <c r="DD243" s="71" t="str">
        <f t="shared" ref="DD243" si="4163">IF(X243="","","|n"&amp;DD$2&amp;"+"&amp;X243&amp;DD$1)</f>
        <v/>
      </c>
      <c r="DE243" s="71" t="str">
        <f t="shared" ref="DE243" si="4164">IF(Y243="","","|n"&amp;DE$2&amp;"+"&amp;Y243&amp;DE$1)</f>
        <v/>
      </c>
      <c r="DF243" s="71" t="str">
        <f t="shared" ref="DF243" si="4165">IF(Z243="","","|n"&amp;DF$2&amp;"+"&amp;Z243&amp;DF$1)</f>
        <v/>
      </c>
      <c r="DG243" s="71" t="str">
        <f t="shared" ref="DG243" si="4166">IF(AA243="","","|n"&amp;DG$2&amp;"+"&amp;AA243&amp;DG$1)</f>
        <v/>
      </c>
      <c r="DH243" s="71" t="str">
        <f t="shared" ref="DH243" si="4167">IF(AB243="","","|n"&amp;DH$2&amp;"+"&amp;AB243&amp;DH$1)</f>
        <v/>
      </c>
      <c r="DI243" s="71" t="str">
        <f t="shared" ref="DI243" si="4168">IF(AC243="","","|n"&amp;DI$2&amp;"+"&amp;AC243&amp;DI$1)</f>
        <v/>
      </c>
      <c r="DJ243" s="71" t="str">
        <f t="shared" ref="DJ243" si="4169">IF(AD243="","","|n"&amp;DJ$2&amp;"+"&amp;AD243&amp;DJ$1)</f>
        <v/>
      </c>
      <c r="DK243" s="71" t="str">
        <f t="shared" ref="DK243" si="4170">IF(AE243="","","|n"&amp;DK$2&amp;"+"&amp;AE243&amp;DK$1)</f>
        <v/>
      </c>
      <c r="DL243" s="71" t="str">
        <f t="shared" ref="DL243" si="4171">IF(AF243="","","|n"&amp;DL$2&amp;"+"&amp;AF243&amp;DL$1)</f>
        <v/>
      </c>
      <c r="DM243" s="71" t="str">
        <f t="shared" ref="DM243" si="4172">IF(AG243="","","|n"&amp;DM$2&amp;"+"&amp;AG243&amp;DM$1)</f>
        <v/>
      </c>
      <c r="DN243" s="71" t="str">
        <f t="shared" ref="DN243" si="4173">IF(AH243="","","|n"&amp;DN$2&amp;"+"&amp;AH243&amp;DN$1)</f>
        <v/>
      </c>
      <c r="DO243" s="71" t="str">
        <f t="shared" ref="DO243" si="4174">IF(AI243="","","|n"&amp;DO$2&amp;"+"&amp;AI243&amp;DO$1)</f>
        <v/>
      </c>
      <c r="DP243" s="71" t="str">
        <f t="shared" ref="DP243" si="4175">IF(AJ243="","","|n"&amp;DP$2&amp;"+"&amp;AJ243&amp;DP$1)</f>
        <v/>
      </c>
      <c r="DQ243" s="71" t="str">
        <f t="shared" ref="DQ243" si="4176">IF(AK243="","","|n"&amp;DQ$2&amp;"+"&amp;AK243&amp;DQ$1)</f>
        <v/>
      </c>
      <c r="DR243" s="71" t="str">
        <f t="shared" ref="DR243" si="4177">IF(AL243="","","|n"&amp;DR$2&amp;"+"&amp;AL243&amp;DR$1)</f>
        <v/>
      </c>
      <c r="DS243" s="71" t="str">
        <f t="shared" ref="DS243" si="4178">IF(AM243="","","|n"&amp;DS$2&amp;"+"&amp;AM243&amp;DS$1)</f>
        <v/>
      </c>
      <c r="DT243" s="71" t="str">
        <f t="shared" ref="DT243" si="4179">IF(AN243="","","|n"&amp;DT$2&amp;"+"&amp;AN243&amp;DT$1)</f>
        <v/>
      </c>
      <c r="DU243" s="71" t="str">
        <f t="shared" ref="DU243" si="4180">IF(AO243="","","|n"&amp;DU$2&amp;"+"&amp;AO243&amp;DU$1)</f>
        <v/>
      </c>
      <c r="DV243" s="71" t="str">
        <f t="shared" ref="DV243" si="4181">IF(AP243="","","|n"&amp;DV$2&amp;"+"&amp;AP243&amp;DV$1)</f>
        <v/>
      </c>
      <c r="DW243" s="71" t="str">
        <f t="shared" ref="DW243" si="4182">IF(AQ243="","","|n"&amp;DW$2&amp;"+"&amp;AQ243&amp;DW$1)</f>
        <v/>
      </c>
      <c r="DX243" s="71" t="str">
        <f t="shared" ref="DX243" si="4183">IF(AR243="","","|n"&amp;DX$2&amp;"+"&amp;AR243&amp;DX$1)</f>
        <v/>
      </c>
      <c r="DY243" s="71" t="str">
        <f t="shared" ref="DY243" si="4184">IF(AS243="","","|n"&amp;DY$2&amp;"+"&amp;AS243&amp;DY$1)</f>
        <v/>
      </c>
      <c r="DZ243" s="71" t="str">
        <f t="shared" ref="DZ243" si="4185">IF(AT243="","","|n"&amp;DZ$2&amp;"+"&amp;AT243&amp;DZ$1)</f>
        <v/>
      </c>
      <c r="EA243" s="71" t="str">
        <f t="shared" ref="EA243" si="4186">IF(AU243="","","|n"&amp;EA$2&amp;"+"&amp;AU243&amp;EA$1)</f>
        <v/>
      </c>
      <c r="EB243" s="71" t="str">
        <f t="shared" ref="EB243" si="4187">IF(AV243="","","|n"&amp;EB$2&amp;"+"&amp;AV243&amp;EB$1)</f>
        <v/>
      </c>
      <c r="EC243" s="71" t="str">
        <f t="shared" ref="EC243" si="4188">IF(AW243="","","|n"&amp;EC$2&amp;"+"&amp;AW243&amp;EC$1)</f>
        <v/>
      </c>
      <c r="ED243" s="71" t="str">
        <f t="shared" ref="ED243" si="4189">IF(AX243="","","|n"&amp;ED$2&amp;"+"&amp;AX243&amp;ED$1)</f>
        <v/>
      </c>
      <c r="EE243" s="71" t="str">
        <f t="shared" ref="EE243" si="4190">IF(AY243="","","|n"&amp;EE$2&amp;"+"&amp;AY243&amp;EE$1)</f>
        <v/>
      </c>
      <c r="EF243" s="71" t="str">
        <f t="shared" ref="EF243" si="4191">IF(AZ243="","","|n"&amp;EF$2&amp;"+"&amp;AZ243&amp;EF$1)</f>
        <v/>
      </c>
      <c r="EG243" s="71" t="str">
        <f t="shared" ref="EG243" si="4192">IF(BA243="","","|n"&amp;EG$2&amp;"+"&amp;BA243&amp;EG$1)</f>
        <v/>
      </c>
      <c r="EH243" s="71" t="str">
        <f t="shared" ref="EH243" si="4193">IF(BB243="","","|n"&amp;EH$2&amp;"+"&amp;BB243&amp;EH$1)</f>
        <v/>
      </c>
      <c r="EI243" s="71" t="str">
        <f t="shared" ref="EI243" si="4194">IF(BC243="","","|n"&amp;EI$2&amp;"+"&amp;BC243&amp;EI$1)</f>
        <v/>
      </c>
      <c r="EJ243" s="71" t="str">
        <f t="shared" ref="EJ243" si="4195">IF(BD243="","","|n"&amp;EJ$2&amp;"+"&amp;BD243&amp;EJ$1)</f>
        <v/>
      </c>
      <c r="EK243" s="71" t="str">
        <f t="shared" ref="EK243" si="4196">IF(BE243="","","|n"&amp;EK$2&amp;"+"&amp;BE243&amp;EK$1)</f>
        <v/>
      </c>
      <c r="EL243" s="71" t="str">
        <f t="shared" ref="EL243" si="4197">IF(BF243="","","|n"&amp;EL$2&amp;"+"&amp;BF243&amp;EL$1)</f>
        <v/>
      </c>
      <c r="EM243" s="71" t="str">
        <f t="shared" ref="EM243" si="4198">IF(BG243="","","|n"&amp;EM$2&amp;"+"&amp;BG243&amp;EM$1)</f>
        <v/>
      </c>
      <c r="EN243" s="71" t="str">
        <f t="shared" ref="EN243" si="4199">IF(BH243="","","|n"&amp;EN$2&amp;"+"&amp;BH243&amp;EN$1)</f>
        <v/>
      </c>
      <c r="EO243" s="71" t="str">
        <f t="shared" ref="EO243" si="4200">IF(BI243="","","|n"&amp;EO$2&amp;"+"&amp;BI243&amp;EO$1)</f>
        <v/>
      </c>
      <c r="EP243" s="71" t="str">
        <f t="shared" ref="EP243" si="4201">IF(BJ243="","","|n"&amp;EP$2&amp;"+"&amp;BJ243&amp;EP$1)</f>
        <v/>
      </c>
      <c r="EQ243" s="71" t="str">
        <f t="shared" ref="EQ243" si="4202">IF(BK243="","","|n"&amp;EQ$2&amp;"+"&amp;BK243&amp;EQ$1)</f>
        <v/>
      </c>
      <c r="ER243" s="71" t="str">
        <f t="shared" ref="ER243" si="4203">IF(BL243="","","|n"&amp;ER$2&amp;"+"&amp;BL243&amp;ER$1)</f>
        <v/>
      </c>
      <c r="ES243" s="71" t="str">
        <f t="shared" ref="ES243" si="4204">IF(BM243="","","|n"&amp;ES$2&amp;"+"&amp;BM243&amp;ES$1)</f>
        <v/>
      </c>
      <c r="ET243" s="71" t="str">
        <f t="shared" ref="ET243" si="4205">IF(BN243="","","|n"&amp;ET$2&amp;"+"&amp;BN243&amp;ET$1)</f>
        <v/>
      </c>
      <c r="EU243" s="71" t="str">
        <f t="shared" ref="EU243" si="4206">IF(BO243="","","|n"&amp;EU$2&amp;"+"&amp;BO243&amp;EU$1)</f>
        <v/>
      </c>
      <c r="EV243" s="71" t="str">
        <f t="shared" ref="EV243" si="4207">IF(BP243="","","|n"&amp;EV$2&amp;"+"&amp;BP243&amp;EV$1)</f>
        <v/>
      </c>
      <c r="EW243" s="71" t="str">
        <f t="shared" ref="EW243" si="4208">IF(BQ243="","","|n"&amp;EW$2&amp;"+"&amp;BQ243&amp;EW$1)</f>
        <v/>
      </c>
      <c r="EX243" s="71" t="str">
        <f t="shared" ref="EX243" si="4209">IF(BR243="","","|n"&amp;EX$2&amp;"+"&amp;BR243&amp;EX$1)</f>
        <v/>
      </c>
      <c r="EY243" s="71" t="str">
        <f t="shared" ref="EY243" si="4210">IF(BS243="","","|n"&amp;EY$2&amp;"+"&amp;BS243&amp;EY$1)</f>
        <v/>
      </c>
      <c r="EZ243" s="71" t="str">
        <f t="shared" ref="EZ243" si="4211">IF(BT243="","","|n"&amp;EZ$2&amp;"+"&amp;BT243&amp;EZ$1)</f>
        <v/>
      </c>
      <c r="FA243" s="71" t="str">
        <f t="shared" ref="FA243" si="4212">IF(BU243="","","|n"&amp;FA$2&amp;"+"&amp;BU243&amp;FA$1)</f>
        <v/>
      </c>
      <c r="FB243" s="71" t="str">
        <f t="shared" ref="FB243" si="4213">IF(BV243="","","|n"&amp;FB$2&amp;"+"&amp;BV243&amp;FB$1)</f>
        <v/>
      </c>
      <c r="FC243" s="71" t="str">
        <f t="shared" ref="FC243" si="4214">IF(BW243="","","|n"&amp;FC$2&amp;"+"&amp;BW243&amp;FC$1)</f>
        <v/>
      </c>
      <c r="FD243" s="71" t="str">
        <f t="shared" ref="FD243" si="4215">IF(BX243="","","|n"&amp;FD$2&amp;"+"&amp;BX243&amp;FD$1)</f>
        <v/>
      </c>
      <c r="FE243" s="71" t="str">
        <f t="shared" ref="FE243" si="4216">IF(BY243="","","|n"&amp;FE$2&amp;"+"&amp;BY243&amp;FE$1)</f>
        <v/>
      </c>
      <c r="FF243" s="71" t="str">
        <f t="shared" ref="FF243" si="4217">IF(BZ243="","","|n"&amp;FF$2&amp;"+"&amp;BZ243&amp;FF$1)</f>
        <v/>
      </c>
      <c r="FG243" s="71" t="str">
        <f t="shared" ref="FG243" si="4218">IF(CA243="","","|n"&amp;FG$2&amp;"+"&amp;CA243&amp;FG$1)</f>
        <v/>
      </c>
      <c r="FH243" s="71" t="str">
        <f t="shared" ref="FH243" si="4219">IF(CB243="","","|n"&amp;FH$2&amp;"+"&amp;CB243&amp;FH$1)</f>
        <v/>
      </c>
      <c r="FI243" s="71" t="str">
        <f t="shared" ref="FI243" si="4220">IF(CC243="","","|n"&amp;FI$2&amp;"+"&amp;CC243&amp;FI$1)</f>
        <v/>
      </c>
      <c r="FJ243" s="71" t="str">
        <f t="shared" ref="FJ243" si="4221">IF(CD243="","","|n"&amp;FJ$2&amp;"+"&amp;CD243&amp;FJ$1)</f>
        <v/>
      </c>
      <c r="FK243" s="71" t="str">
        <f t="shared" ref="FK243" si="4222">IF(CE243="","","|n"&amp;FK$2&amp;"+"&amp;CE243&amp;FK$1)</f>
        <v/>
      </c>
      <c r="FL243" s="71" t="str">
        <f t="shared" ref="FL243" si="4223">IF(CF243="","","|n"&amp;FL$2&amp;"+"&amp;CF243&amp;FL$1)</f>
        <v/>
      </c>
      <c r="FM243" s="71" t="str">
        <f t="shared" ref="FM243" si="4224">IF(CG243="","","|n"&amp;FM$2&amp;"+"&amp;CG243&amp;FM$1)</f>
        <v/>
      </c>
      <c r="FN243" s="71" t="str">
        <f t="shared" ref="FN243" si="4225">IF(CH243="","","|n"&amp;FN$2&amp;"+"&amp;CH243&amp;FN$1)</f>
        <v/>
      </c>
      <c r="FO243" s="71" t="str">
        <f t="shared" ref="FO243" si="4226">IF(CI243="","","|n"&amp;FO$2&amp;"+"&amp;CI243&amp;FO$1)</f>
        <v/>
      </c>
      <c r="FP243" s="71" t="str">
        <f t="shared" ref="FP243" si="4227">IF(CJ243="","","|n"&amp;FP$2&amp;"+"&amp;CJ243&amp;FP$1)</f>
        <v/>
      </c>
      <c r="FQ243" s="71" t="str">
        <f t="shared" ref="FQ243" si="4228">IF(CK243="","","|n"&amp;FQ$2&amp;"+"&amp;CK243&amp;FQ$1)</f>
        <v/>
      </c>
      <c r="FR243" s="71" t="str">
        <f t="shared" ref="FR243" si="4229">IF(CL243="","","|n"&amp;FR$2&amp;"+"&amp;CL243&amp;FR$1)</f>
        <v/>
      </c>
      <c r="FS243" s="71" t="str">
        <f t="shared" ref="FS243" si="4230">IF(CM243="","","|n"&amp;FS$2&amp;"+"&amp;CM243&amp;FS$1)</f>
        <v/>
      </c>
    </row>
    <row r="244" spans="1:175" ht="16.5">
      <c r="A244" s="79"/>
      <c r="B244" s="101" t="s">
        <v>1628</v>
      </c>
      <c r="C244" s="188" t="s">
        <v>1629</v>
      </c>
      <c r="T244" s="188" t="s">
        <v>1630</v>
      </c>
      <c r="U244" s="85" t="s">
        <v>1416</v>
      </c>
      <c r="CN244" s="70" t="str">
        <f t="shared" si="4071"/>
        <v>InitUnitState('IZ71',,,,,,,,,,)</v>
      </c>
      <c r="CO244" s="70" t="str">
        <f t="shared" si="4072"/>
        <v>InitUnitNormal('IZ71',,,,,,,,,,)</v>
      </c>
      <c r="CP244" s="70" t="str">
        <f t="shared" si="4073"/>
        <v>InitUnitMagic('IZ71',,,,,,,,,,)</v>
      </c>
      <c r="CQ244" s="70" t="str">
        <f t="shared" si="4074"/>
        <v>InitUnitAdd('IZ71',,,,,,,,,,)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246&amp;CR$1&amp;")"</f>
        <v>InitEquipData('IZ71',,"",,,,,'','','','','','',"ReplaceableTextures\\CommandButtons\\BTNBandit.blp")</v>
      </c>
      <c r="CU244" s="95" t="str">
        <f t="shared" si="4075"/>
        <v>|n</v>
      </c>
      <c r="CV244" s="61" t="str">
        <f t="shared" si="4076"/>
        <v>点击挑战该BOSS，击杀后可获得对应奖励。</v>
      </c>
      <c r="CW244" s="60"/>
      <c r="CX244" s="60"/>
      <c r="CY244" s="60"/>
      <c r="CZ244" s="60"/>
      <c r="DA244" s="60"/>
      <c r="DB244" s="71" t="str">
        <f t="shared" si="4153"/>
        <v/>
      </c>
      <c r="DC244" s="71" t="str">
        <f t="shared" si="4153"/>
        <v/>
      </c>
      <c r="DD244" s="71" t="str">
        <f t="shared" si="4153"/>
        <v/>
      </c>
      <c r="DE244" s="71" t="str">
        <f t="shared" si="4153"/>
        <v/>
      </c>
      <c r="DF244" s="71" t="str">
        <f t="shared" si="4153"/>
        <v/>
      </c>
      <c r="DG244" s="71" t="str">
        <f t="shared" si="4153"/>
        <v/>
      </c>
      <c r="DH244" s="71" t="str">
        <f t="shared" si="4153"/>
        <v/>
      </c>
      <c r="DI244" s="71" t="str">
        <f t="shared" si="4153"/>
        <v/>
      </c>
      <c r="DJ244" s="71" t="str">
        <f t="shared" si="4153"/>
        <v/>
      </c>
      <c r="DK244" s="71" t="str">
        <f t="shared" si="4153"/>
        <v/>
      </c>
      <c r="DL244" s="71" t="str">
        <f t="shared" si="4153"/>
        <v/>
      </c>
      <c r="DM244" s="71" t="str">
        <f t="shared" si="4153"/>
        <v/>
      </c>
      <c r="DN244" s="71" t="str">
        <f t="shared" si="4153"/>
        <v/>
      </c>
      <c r="DO244" s="71" t="str">
        <f t="shared" si="4153"/>
        <v/>
      </c>
      <c r="DP244" s="71" t="str">
        <f t="shared" si="4153"/>
        <v/>
      </c>
      <c r="DQ244" s="71" t="str">
        <f t="shared" si="4153"/>
        <v/>
      </c>
      <c r="DR244" s="71" t="str">
        <f t="shared" si="4153"/>
        <v/>
      </c>
      <c r="DS244" s="71" t="str">
        <f t="shared" si="4153"/>
        <v/>
      </c>
      <c r="DT244" s="71" t="str">
        <f t="shared" si="4153"/>
        <v/>
      </c>
      <c r="DU244" s="71" t="str">
        <f t="shared" si="4153"/>
        <v/>
      </c>
      <c r="DV244" s="71" t="str">
        <f t="shared" si="4153"/>
        <v/>
      </c>
      <c r="DW244" s="71" t="str">
        <f t="shared" si="4153"/>
        <v/>
      </c>
      <c r="DX244" s="71" t="str">
        <f t="shared" si="4153"/>
        <v/>
      </c>
      <c r="DY244" s="71" t="str">
        <f t="shared" si="4153"/>
        <v/>
      </c>
      <c r="DZ244" s="71" t="str">
        <f t="shared" si="4153"/>
        <v/>
      </c>
      <c r="EA244" s="71" t="str">
        <f t="shared" si="4153"/>
        <v/>
      </c>
      <c r="EB244" s="71" t="str">
        <f t="shared" si="4153"/>
        <v/>
      </c>
      <c r="EC244" s="71" t="str">
        <f t="shared" si="4153"/>
        <v/>
      </c>
      <c r="ED244" s="71" t="str">
        <f t="shared" si="4153"/>
        <v/>
      </c>
      <c r="EE244" s="71" t="str">
        <f t="shared" si="4153"/>
        <v/>
      </c>
      <c r="EF244" s="71" t="str">
        <f t="shared" si="4153"/>
        <v/>
      </c>
      <c r="EG244" s="71" t="str">
        <f t="shared" si="4153"/>
        <v/>
      </c>
      <c r="EH244" s="71" t="str">
        <f t="shared" si="4153"/>
        <v/>
      </c>
      <c r="EI244" s="71" t="str">
        <f t="shared" si="4153"/>
        <v/>
      </c>
      <c r="EJ244" s="71" t="str">
        <f t="shared" si="4153"/>
        <v/>
      </c>
      <c r="EK244" s="71" t="str">
        <f t="shared" si="4153"/>
        <v/>
      </c>
      <c r="EL244" s="71" t="str">
        <f t="shared" si="4153"/>
        <v/>
      </c>
      <c r="EM244" s="71" t="str">
        <f t="shared" si="4153"/>
        <v/>
      </c>
      <c r="EN244" s="71" t="str">
        <f t="shared" si="4153"/>
        <v/>
      </c>
      <c r="EO244" s="71" t="str">
        <f t="shared" si="4153"/>
        <v/>
      </c>
      <c r="EP244" s="71" t="str">
        <f t="shared" si="4153"/>
        <v/>
      </c>
      <c r="EQ244" s="71" t="str">
        <f t="shared" si="4153"/>
        <v/>
      </c>
      <c r="ER244" s="71" t="str">
        <f t="shared" si="4153"/>
        <v/>
      </c>
      <c r="ES244" s="71" t="str">
        <f t="shared" si="4153"/>
        <v/>
      </c>
      <c r="ET244" s="71" t="str">
        <f t="shared" si="4153"/>
        <v/>
      </c>
      <c r="EU244" s="71" t="str">
        <f t="shared" si="4153"/>
        <v/>
      </c>
      <c r="EV244" s="71" t="str">
        <f t="shared" si="4153"/>
        <v/>
      </c>
      <c r="EW244" s="71" t="str">
        <f t="shared" si="4153"/>
        <v/>
      </c>
      <c r="EX244" s="71" t="str">
        <f t="shared" si="4153"/>
        <v/>
      </c>
      <c r="EY244" s="71" t="str">
        <f t="shared" si="4153"/>
        <v/>
      </c>
      <c r="EZ244" s="71" t="str">
        <f t="shared" si="4153"/>
        <v/>
      </c>
      <c r="FA244" s="71" t="str">
        <f t="shared" si="4153"/>
        <v/>
      </c>
      <c r="FB244" s="71" t="str">
        <f t="shared" si="4153"/>
        <v/>
      </c>
      <c r="FC244" s="71" t="str">
        <f t="shared" si="4153"/>
        <v/>
      </c>
      <c r="FD244" s="71" t="str">
        <f t="shared" si="4153"/>
        <v/>
      </c>
      <c r="FE244" s="71" t="str">
        <f t="shared" si="4153"/>
        <v/>
      </c>
      <c r="FF244" s="71" t="str">
        <f t="shared" si="4153"/>
        <v/>
      </c>
      <c r="FG244" s="71" t="str">
        <f t="shared" si="4153"/>
        <v/>
      </c>
      <c r="FH244" s="71" t="str">
        <f t="shared" si="4153"/>
        <v/>
      </c>
      <c r="FI244" s="71" t="str">
        <f t="shared" si="4153"/>
        <v/>
      </c>
      <c r="FJ244" s="71" t="str">
        <f t="shared" si="4153"/>
        <v/>
      </c>
      <c r="FK244" s="71" t="str">
        <f t="shared" si="4153"/>
        <v/>
      </c>
      <c r="FL244" s="71" t="str">
        <f t="shared" si="4153"/>
        <v/>
      </c>
      <c r="FM244" s="71" t="str">
        <f t="shared" si="4153"/>
        <v/>
      </c>
      <c r="FN244" s="71" t="str">
        <f t="shared" si="4154"/>
        <v/>
      </c>
      <c r="FO244" s="71" t="str">
        <f t="shared" si="4154"/>
        <v/>
      </c>
      <c r="FP244" s="71" t="str">
        <f t="shared" si="4154"/>
        <v/>
      </c>
      <c r="FQ244" s="71" t="str">
        <f t="shared" si="4154"/>
        <v/>
      </c>
      <c r="FR244" s="71" t="str">
        <f t="shared" si="4154"/>
        <v/>
      </c>
      <c r="FS244" s="71" t="str">
        <f t="shared" si="4154"/>
        <v/>
      </c>
    </row>
    <row r="245" spans="1:175" ht="16.5">
      <c r="A245" s="79"/>
      <c r="B245" s="101" t="s">
        <v>1631</v>
      </c>
      <c r="C245" s="188" t="s">
        <v>1632</v>
      </c>
      <c r="T245" s="188" t="s">
        <v>1633</v>
      </c>
      <c r="U245" s="85" t="s">
        <v>1416</v>
      </c>
      <c r="CN245" s="70" t="str">
        <f t="shared" ref="CN245" si="4231">"InitUnitState('"&amp;B245&amp;"',"&amp;V245&amp;","&amp;W245&amp;","&amp;X245&amp;","&amp;Y245&amp;","&amp;Z245&amp;","&amp;AA245&amp;","&amp;AB245&amp;","&amp;AC245&amp;","&amp;AD245&amp;","&amp;AE245&amp;")"</f>
        <v>InitUnitState('IZ72',,,,,,,,,,)</v>
      </c>
      <c r="CO245" s="70" t="str">
        <f t="shared" ref="CO245" si="4232">"InitUnitNormal('"&amp;B245&amp;"',"&amp;AF245&amp;","&amp;AG245&amp;","&amp;AH245&amp;","&amp;AI245&amp;","&amp;AJ245&amp;","&amp;AK245&amp;","&amp;AL245&amp;","&amp;AM245&amp;","&amp;AN245&amp;","&amp;AO245&amp;")"</f>
        <v>InitUnitNormal('IZ72',,,,,,,,,,)</v>
      </c>
      <c r="CP245" s="70" t="str">
        <f t="shared" ref="CP245" si="4233">"InitUnitMagic('"&amp;B245&amp;"',"&amp;AP245&amp;","&amp;AQ245&amp;","&amp;AR245&amp;","&amp;AS245&amp;","&amp;AT245&amp;","&amp;AU245&amp;","&amp;AV245&amp;","&amp;AW245&amp;","&amp;BI245&amp;","&amp;BJ245&amp;")"</f>
        <v>InitUnitMagic('IZ72',,,,,,,,,,)</v>
      </c>
      <c r="CQ245" s="70" t="str">
        <f t="shared" ref="CQ245" si="4234">"InitUnitAdd('"&amp;B245&amp;"',"&amp;BK245&amp;","&amp;BL245&amp;","&amp;BM245&amp;","&amp;BN245&amp;","&amp;BO245&amp;","&amp;BP245&amp;","&amp;BQ245&amp;","&amp;BR245&amp;","&amp;BS245&amp;","&amp;BT245&amp;")"</f>
        <v>InitUnitAdd('IZ72',,,,,,,,,,)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InitEquipData('IZ72',,"",,,,,'','','','','','',"ReplaceableTextures\\CommandButtons\\BTNHornOfFog.blp")</v>
      </c>
      <c r="CU245" s="95" t="str">
        <f t="shared" ref="CU245" si="4235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61" t="str">
        <f t="shared" ref="CV245" si="4236">T245</f>
        <v>点击消耗玄铁刷新奖励</v>
      </c>
      <c r="CW245" s="60"/>
      <c r="CX245" s="60"/>
      <c r="CY245" s="60"/>
      <c r="CZ245" s="60"/>
      <c r="DA245" s="60"/>
      <c r="DB245" s="71" t="str">
        <f t="shared" ref="DB245" si="4237">IF(V245="","","|n"&amp;DB$2&amp;"+"&amp;V245&amp;DB$1)</f>
        <v/>
      </c>
      <c r="DC245" s="71" t="str">
        <f t="shared" ref="DC245" si="4238">IF(W245="","","|n"&amp;DC$2&amp;"+"&amp;W245&amp;DC$1)</f>
        <v/>
      </c>
      <c r="DD245" s="71" t="str">
        <f t="shared" ref="DD245" si="4239">IF(X245="","","|n"&amp;DD$2&amp;"+"&amp;X245&amp;DD$1)</f>
        <v/>
      </c>
      <c r="DE245" s="71" t="str">
        <f t="shared" ref="DE245" si="4240">IF(Y245="","","|n"&amp;DE$2&amp;"+"&amp;Y245&amp;DE$1)</f>
        <v/>
      </c>
      <c r="DF245" s="71" t="str">
        <f t="shared" ref="DF245" si="4241">IF(Z245="","","|n"&amp;DF$2&amp;"+"&amp;Z245&amp;DF$1)</f>
        <v/>
      </c>
      <c r="DG245" s="71" t="str">
        <f t="shared" ref="DG245" si="4242">IF(AA245="","","|n"&amp;DG$2&amp;"+"&amp;AA245&amp;DG$1)</f>
        <v/>
      </c>
      <c r="DH245" s="71" t="str">
        <f t="shared" ref="DH245" si="4243">IF(AB245="","","|n"&amp;DH$2&amp;"+"&amp;AB245&amp;DH$1)</f>
        <v/>
      </c>
      <c r="DI245" s="71" t="str">
        <f t="shared" ref="DI245" si="4244">IF(AC245="","","|n"&amp;DI$2&amp;"+"&amp;AC245&amp;DI$1)</f>
        <v/>
      </c>
      <c r="DJ245" s="71" t="str">
        <f t="shared" ref="DJ245" si="4245">IF(AD245="","","|n"&amp;DJ$2&amp;"+"&amp;AD245&amp;DJ$1)</f>
        <v/>
      </c>
      <c r="DK245" s="71" t="str">
        <f t="shared" ref="DK245" si="4246">IF(AE245="","","|n"&amp;DK$2&amp;"+"&amp;AE245&amp;DK$1)</f>
        <v/>
      </c>
      <c r="DL245" s="71" t="str">
        <f t="shared" ref="DL245" si="4247">IF(AF245="","","|n"&amp;DL$2&amp;"+"&amp;AF245&amp;DL$1)</f>
        <v/>
      </c>
      <c r="DM245" s="71" t="str">
        <f t="shared" ref="DM245" si="4248">IF(AG245="","","|n"&amp;DM$2&amp;"+"&amp;AG245&amp;DM$1)</f>
        <v/>
      </c>
      <c r="DN245" s="71" t="str">
        <f t="shared" ref="DN245" si="4249">IF(AH245="","","|n"&amp;DN$2&amp;"+"&amp;AH245&amp;DN$1)</f>
        <v/>
      </c>
      <c r="DO245" s="71" t="str">
        <f t="shared" ref="DO245" si="4250">IF(AI245="","","|n"&amp;DO$2&amp;"+"&amp;AI245&amp;DO$1)</f>
        <v/>
      </c>
      <c r="DP245" s="71" t="str">
        <f t="shared" ref="DP245" si="4251">IF(AJ245="","","|n"&amp;DP$2&amp;"+"&amp;AJ245&amp;DP$1)</f>
        <v/>
      </c>
      <c r="DQ245" s="71" t="str">
        <f t="shared" ref="DQ245" si="4252">IF(AK245="","","|n"&amp;DQ$2&amp;"+"&amp;AK245&amp;DQ$1)</f>
        <v/>
      </c>
      <c r="DR245" s="71" t="str">
        <f t="shared" ref="DR245" si="4253">IF(AL245="","","|n"&amp;DR$2&amp;"+"&amp;AL245&amp;DR$1)</f>
        <v/>
      </c>
      <c r="DS245" s="71" t="str">
        <f t="shared" ref="DS245" si="4254">IF(AM245="","","|n"&amp;DS$2&amp;"+"&amp;AM245&amp;DS$1)</f>
        <v/>
      </c>
      <c r="DT245" s="71" t="str">
        <f t="shared" ref="DT245" si="4255">IF(AN245="","","|n"&amp;DT$2&amp;"+"&amp;AN245&amp;DT$1)</f>
        <v/>
      </c>
      <c r="DU245" s="71" t="str">
        <f t="shared" ref="DU245" si="4256">IF(AO245="","","|n"&amp;DU$2&amp;"+"&amp;AO245&amp;DU$1)</f>
        <v/>
      </c>
      <c r="DV245" s="71" t="str">
        <f t="shared" ref="DV245" si="4257">IF(AP245="","","|n"&amp;DV$2&amp;"+"&amp;AP245&amp;DV$1)</f>
        <v/>
      </c>
      <c r="DW245" s="71" t="str">
        <f t="shared" ref="DW245" si="4258">IF(AQ245="","","|n"&amp;DW$2&amp;"+"&amp;AQ245&amp;DW$1)</f>
        <v/>
      </c>
      <c r="DX245" s="71" t="str">
        <f t="shared" ref="DX245" si="4259">IF(AR245="","","|n"&amp;DX$2&amp;"+"&amp;AR245&amp;DX$1)</f>
        <v/>
      </c>
      <c r="DY245" s="71" t="str">
        <f t="shared" ref="DY245" si="4260">IF(AS245="","","|n"&amp;DY$2&amp;"+"&amp;AS245&amp;DY$1)</f>
        <v/>
      </c>
      <c r="DZ245" s="71" t="str">
        <f t="shared" ref="DZ245" si="4261">IF(AT245="","","|n"&amp;DZ$2&amp;"+"&amp;AT245&amp;DZ$1)</f>
        <v/>
      </c>
      <c r="EA245" s="71" t="str">
        <f t="shared" ref="EA245" si="4262">IF(AU245="","","|n"&amp;EA$2&amp;"+"&amp;AU245&amp;EA$1)</f>
        <v/>
      </c>
      <c r="EB245" s="71" t="str">
        <f t="shared" ref="EB245" si="4263">IF(AV245="","","|n"&amp;EB$2&amp;"+"&amp;AV245&amp;EB$1)</f>
        <v/>
      </c>
      <c r="EC245" s="71" t="str">
        <f t="shared" ref="EC245" si="4264">IF(AW245="","","|n"&amp;EC$2&amp;"+"&amp;AW245&amp;EC$1)</f>
        <v/>
      </c>
      <c r="ED245" s="71" t="str">
        <f t="shared" ref="ED245" si="4265">IF(AX245="","","|n"&amp;ED$2&amp;"+"&amp;AX245&amp;ED$1)</f>
        <v/>
      </c>
      <c r="EE245" s="71" t="str">
        <f t="shared" ref="EE245" si="4266">IF(AY245="","","|n"&amp;EE$2&amp;"+"&amp;AY245&amp;EE$1)</f>
        <v/>
      </c>
      <c r="EF245" s="71" t="str">
        <f t="shared" ref="EF245" si="4267">IF(AZ245="","","|n"&amp;EF$2&amp;"+"&amp;AZ245&amp;EF$1)</f>
        <v/>
      </c>
      <c r="EG245" s="71" t="str">
        <f t="shared" ref="EG245" si="4268">IF(BA245="","","|n"&amp;EG$2&amp;"+"&amp;BA245&amp;EG$1)</f>
        <v/>
      </c>
      <c r="EH245" s="71" t="str">
        <f t="shared" ref="EH245" si="4269">IF(BB245="","","|n"&amp;EH$2&amp;"+"&amp;BB245&amp;EH$1)</f>
        <v/>
      </c>
      <c r="EI245" s="71" t="str">
        <f t="shared" ref="EI245" si="4270">IF(BC245="","","|n"&amp;EI$2&amp;"+"&amp;BC245&amp;EI$1)</f>
        <v/>
      </c>
      <c r="EJ245" s="71" t="str">
        <f t="shared" ref="EJ245" si="4271">IF(BD245="","","|n"&amp;EJ$2&amp;"+"&amp;BD245&amp;EJ$1)</f>
        <v/>
      </c>
      <c r="EK245" s="71" t="str">
        <f t="shared" ref="EK245" si="4272">IF(BE245="","","|n"&amp;EK$2&amp;"+"&amp;BE245&amp;EK$1)</f>
        <v/>
      </c>
      <c r="EL245" s="71" t="str">
        <f t="shared" ref="EL245" si="4273">IF(BF245="","","|n"&amp;EL$2&amp;"+"&amp;BF245&amp;EL$1)</f>
        <v/>
      </c>
      <c r="EM245" s="71" t="str">
        <f t="shared" ref="EM245" si="4274">IF(BG245="","","|n"&amp;EM$2&amp;"+"&amp;BG245&amp;EM$1)</f>
        <v/>
      </c>
      <c r="EN245" s="71" t="str">
        <f t="shared" ref="EN245" si="4275">IF(BH245="","","|n"&amp;EN$2&amp;"+"&amp;BH245&amp;EN$1)</f>
        <v/>
      </c>
      <c r="EO245" s="71" t="str">
        <f t="shared" ref="EO245" si="4276">IF(BI245="","","|n"&amp;EO$2&amp;"+"&amp;BI245&amp;EO$1)</f>
        <v/>
      </c>
      <c r="EP245" s="71" t="str">
        <f t="shared" ref="EP245" si="4277">IF(BJ245="","","|n"&amp;EP$2&amp;"+"&amp;BJ245&amp;EP$1)</f>
        <v/>
      </c>
      <c r="EQ245" s="71" t="str">
        <f t="shared" ref="EQ245" si="4278">IF(BK245="","","|n"&amp;EQ$2&amp;"+"&amp;BK245&amp;EQ$1)</f>
        <v/>
      </c>
      <c r="ER245" s="71" t="str">
        <f t="shared" ref="ER245" si="4279">IF(BL245="","","|n"&amp;ER$2&amp;"+"&amp;BL245&amp;ER$1)</f>
        <v/>
      </c>
      <c r="ES245" s="71" t="str">
        <f t="shared" ref="ES245" si="4280">IF(BM245="","","|n"&amp;ES$2&amp;"+"&amp;BM245&amp;ES$1)</f>
        <v/>
      </c>
      <c r="ET245" s="71" t="str">
        <f t="shared" ref="ET245" si="4281">IF(BN245="","","|n"&amp;ET$2&amp;"+"&amp;BN245&amp;ET$1)</f>
        <v/>
      </c>
      <c r="EU245" s="71" t="str">
        <f t="shared" ref="EU245" si="4282">IF(BO245="","","|n"&amp;EU$2&amp;"+"&amp;BO245&amp;EU$1)</f>
        <v/>
      </c>
      <c r="EV245" s="71" t="str">
        <f t="shared" ref="EV245" si="4283">IF(BP245="","","|n"&amp;EV$2&amp;"+"&amp;BP245&amp;EV$1)</f>
        <v/>
      </c>
      <c r="EW245" s="71" t="str">
        <f t="shared" ref="EW245" si="4284">IF(BQ245="","","|n"&amp;EW$2&amp;"+"&amp;BQ245&amp;EW$1)</f>
        <v/>
      </c>
      <c r="EX245" s="71" t="str">
        <f t="shared" ref="EX245" si="4285">IF(BR245="","","|n"&amp;EX$2&amp;"+"&amp;BR245&amp;EX$1)</f>
        <v/>
      </c>
      <c r="EY245" s="71" t="str">
        <f t="shared" ref="EY245" si="4286">IF(BS245="","","|n"&amp;EY$2&amp;"+"&amp;BS245&amp;EY$1)</f>
        <v/>
      </c>
      <c r="EZ245" s="71" t="str">
        <f t="shared" ref="EZ245" si="4287">IF(BT245="","","|n"&amp;EZ$2&amp;"+"&amp;BT245&amp;EZ$1)</f>
        <v/>
      </c>
      <c r="FA245" s="71" t="str">
        <f t="shared" ref="FA245" si="4288">IF(BU245="","","|n"&amp;FA$2&amp;"+"&amp;BU245&amp;FA$1)</f>
        <v/>
      </c>
      <c r="FB245" s="71" t="str">
        <f t="shared" ref="FB245" si="4289">IF(BV245="","","|n"&amp;FB$2&amp;"+"&amp;BV245&amp;FB$1)</f>
        <v/>
      </c>
      <c r="FC245" s="71" t="str">
        <f t="shared" ref="FC245" si="4290">IF(BW245="","","|n"&amp;FC$2&amp;"+"&amp;BW245&amp;FC$1)</f>
        <v/>
      </c>
      <c r="FD245" s="71" t="str">
        <f t="shared" ref="FD245" si="4291">IF(BX245="","","|n"&amp;FD$2&amp;"+"&amp;BX245&amp;FD$1)</f>
        <v/>
      </c>
      <c r="FE245" s="71" t="str">
        <f t="shared" ref="FE245" si="4292">IF(BY245="","","|n"&amp;FE$2&amp;"+"&amp;BY245&amp;FE$1)</f>
        <v/>
      </c>
      <c r="FF245" s="71" t="str">
        <f t="shared" ref="FF245" si="4293">IF(BZ245="","","|n"&amp;FF$2&amp;"+"&amp;BZ245&amp;FF$1)</f>
        <v/>
      </c>
      <c r="FG245" s="71" t="str">
        <f t="shared" ref="FG245" si="4294">IF(CA245="","","|n"&amp;FG$2&amp;"+"&amp;CA245&amp;FG$1)</f>
        <v/>
      </c>
      <c r="FH245" s="71" t="str">
        <f t="shared" ref="FH245" si="4295">IF(CB245="","","|n"&amp;FH$2&amp;"+"&amp;CB245&amp;FH$1)</f>
        <v/>
      </c>
      <c r="FI245" s="71" t="str">
        <f t="shared" ref="FI245" si="4296">IF(CC245="","","|n"&amp;FI$2&amp;"+"&amp;CC245&amp;FI$1)</f>
        <v/>
      </c>
      <c r="FJ245" s="71" t="str">
        <f t="shared" ref="FJ245" si="4297">IF(CD245="","","|n"&amp;FJ$2&amp;"+"&amp;CD245&amp;FJ$1)</f>
        <v/>
      </c>
      <c r="FK245" s="71" t="str">
        <f t="shared" ref="FK245" si="4298">IF(CE245="","","|n"&amp;FK$2&amp;"+"&amp;CE245&amp;FK$1)</f>
        <v/>
      </c>
      <c r="FL245" s="71" t="str">
        <f t="shared" ref="FL245" si="4299">IF(CF245="","","|n"&amp;FL$2&amp;"+"&amp;CF245&amp;FL$1)</f>
        <v/>
      </c>
      <c r="FM245" s="71" t="str">
        <f t="shared" ref="FM245" si="4300">IF(CG245="","","|n"&amp;FM$2&amp;"+"&amp;CG245&amp;FM$1)</f>
        <v/>
      </c>
      <c r="FN245" s="71" t="str">
        <f t="shared" ref="FN245" si="4301">IF(CH245="","","|n"&amp;FN$2&amp;"+"&amp;CH245&amp;FN$1)</f>
        <v/>
      </c>
      <c r="FO245" s="71" t="str">
        <f t="shared" ref="FO245" si="4302">IF(CI245="","","|n"&amp;FO$2&amp;"+"&amp;CI245&amp;FO$1)</f>
        <v/>
      </c>
      <c r="FP245" s="71" t="str">
        <f t="shared" ref="FP245" si="4303">IF(CJ245="","","|n"&amp;FP$2&amp;"+"&amp;CJ245&amp;FP$1)</f>
        <v/>
      </c>
      <c r="FQ245" s="71" t="str">
        <f t="shared" ref="FQ245" si="4304">IF(CK245="","","|n"&amp;FQ$2&amp;"+"&amp;CK245&amp;FQ$1)</f>
        <v/>
      </c>
      <c r="FR245" s="71" t="str">
        <f t="shared" ref="FR245" si="4305">IF(CL245="","","|n"&amp;FR$2&amp;"+"&amp;CL245&amp;FR$1)</f>
        <v/>
      </c>
      <c r="FS245" s="71" t="str">
        <f t="shared" ref="FS245" si="4306">IF(CM245="","","|n"&amp;FS$2&amp;"+"&amp;CM245&amp;FS$1)</f>
        <v/>
      </c>
    </row>
    <row r="246" spans="1:175" ht="16.5">
      <c r="A246" s="79"/>
      <c r="B246" s="101" t="s">
        <v>1413</v>
      </c>
      <c r="C246" s="188" t="s">
        <v>1414</v>
      </c>
      <c r="T246" s="188" t="s">
        <v>1415</v>
      </c>
      <c r="U246" s="85" t="s">
        <v>1416</v>
      </c>
      <c r="CN246" s="70" t="str">
        <f t="shared" ref="CN246" si="4307">"InitUnitState('"&amp;B246&amp;"',"&amp;V246&amp;","&amp;W246&amp;","&amp;X246&amp;","&amp;Y246&amp;","&amp;Z246&amp;","&amp;AA246&amp;","&amp;AB246&amp;","&amp;AC246&amp;","&amp;AD246&amp;","&amp;AE246&amp;")"</f>
        <v>InitUnitState('IZ87',,,,,,,,,,)</v>
      </c>
      <c r="CO246" s="70" t="str">
        <f t="shared" ref="CO246" si="4308">"InitUnitNormal('"&amp;B246&amp;"',"&amp;AF246&amp;","&amp;AG246&amp;","&amp;AH246&amp;","&amp;AI246&amp;","&amp;AJ246&amp;","&amp;AK246&amp;","&amp;AL246&amp;","&amp;AM246&amp;","&amp;AN246&amp;","&amp;AO246&amp;")"</f>
        <v>InitUnitNormal('IZ87',,,,,,,,,,)</v>
      </c>
      <c r="CP246" s="70" t="str">
        <f t="shared" ref="CP246" si="4309">"InitUnitMagic('"&amp;B246&amp;"',"&amp;AP246&amp;","&amp;AQ246&amp;","&amp;AR246&amp;","&amp;AS246&amp;","&amp;AT246&amp;","&amp;AU246&amp;","&amp;AV246&amp;","&amp;AW246&amp;","&amp;BI246&amp;","&amp;BJ246&amp;")"</f>
        <v>InitUnitMagic('IZ87',,,,,,,,,,)</v>
      </c>
      <c r="CQ246" s="70" t="str">
        <f t="shared" ref="CQ246" si="4310">"InitUnitAdd('"&amp;B246&amp;"',"&amp;BK246&amp;","&amp;BL246&amp;","&amp;BM246&amp;","&amp;BN246&amp;","&amp;BO246&amp;","&amp;BP246&amp;","&amp;BQ246&amp;","&amp;BR246&amp;","&amp;BS246&amp;","&amp;BT246&amp;")"</f>
        <v>InitUnitAdd('IZ87',,,,,,,,,,)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InitEquipData('IZ87',,"",,,,,'','','','','','',"ReplaceableTextures\\CommandButtons\\BTNHornOfFog.blp")</v>
      </c>
      <c r="CU246" s="95" t="str">
        <f t="shared" ref="CU246" si="4311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61" t="str">
        <f t="shared" ref="CV246" si="4312">T246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6" s="60"/>
      <c r="CX246" s="60"/>
      <c r="CY246" s="60"/>
      <c r="CZ246" s="60"/>
      <c r="DA246" s="60"/>
      <c r="DB246" s="71" t="str">
        <f t="shared" ref="DB246" si="4313">IF(V246="","","|n"&amp;DB$2&amp;"+"&amp;V246&amp;DB$1)</f>
        <v/>
      </c>
      <c r="DC246" s="71" t="str">
        <f t="shared" ref="DC246" si="4314">IF(W246="","","|n"&amp;DC$2&amp;"+"&amp;W246&amp;DC$1)</f>
        <v/>
      </c>
      <c r="DD246" s="71" t="str">
        <f t="shared" ref="DD246" si="4315">IF(X246="","","|n"&amp;DD$2&amp;"+"&amp;X246&amp;DD$1)</f>
        <v/>
      </c>
      <c r="DE246" s="71" t="str">
        <f t="shared" ref="DE246" si="4316">IF(Y246="","","|n"&amp;DE$2&amp;"+"&amp;Y246&amp;DE$1)</f>
        <v/>
      </c>
      <c r="DF246" s="71" t="str">
        <f t="shared" ref="DF246" si="4317">IF(Z246="","","|n"&amp;DF$2&amp;"+"&amp;Z246&amp;DF$1)</f>
        <v/>
      </c>
      <c r="DG246" s="71" t="str">
        <f t="shared" ref="DG246" si="4318">IF(AA246="","","|n"&amp;DG$2&amp;"+"&amp;AA246&amp;DG$1)</f>
        <v/>
      </c>
      <c r="DH246" s="71" t="str">
        <f t="shared" ref="DH246" si="4319">IF(AB246="","","|n"&amp;DH$2&amp;"+"&amp;AB246&amp;DH$1)</f>
        <v/>
      </c>
      <c r="DI246" s="71" t="str">
        <f t="shared" ref="DI246" si="4320">IF(AC246="","","|n"&amp;DI$2&amp;"+"&amp;AC246&amp;DI$1)</f>
        <v/>
      </c>
      <c r="DJ246" s="71" t="str">
        <f t="shared" ref="DJ246" si="4321">IF(AD246="","","|n"&amp;DJ$2&amp;"+"&amp;AD246&amp;DJ$1)</f>
        <v/>
      </c>
      <c r="DK246" s="71" t="str">
        <f t="shared" ref="DK246" si="4322">IF(AE246="","","|n"&amp;DK$2&amp;"+"&amp;AE246&amp;DK$1)</f>
        <v/>
      </c>
      <c r="DL246" s="71" t="str">
        <f t="shared" ref="DL246" si="4323">IF(AF246="","","|n"&amp;DL$2&amp;"+"&amp;AF246&amp;DL$1)</f>
        <v/>
      </c>
      <c r="DM246" s="71" t="str">
        <f t="shared" ref="DM246" si="4324">IF(AG246="","","|n"&amp;DM$2&amp;"+"&amp;AG246&amp;DM$1)</f>
        <v/>
      </c>
      <c r="DN246" s="71" t="str">
        <f t="shared" ref="DN246" si="4325">IF(AH246="","","|n"&amp;DN$2&amp;"+"&amp;AH246&amp;DN$1)</f>
        <v/>
      </c>
      <c r="DO246" s="71" t="str">
        <f t="shared" ref="DO246" si="4326">IF(AI246="","","|n"&amp;DO$2&amp;"+"&amp;AI246&amp;DO$1)</f>
        <v/>
      </c>
      <c r="DP246" s="71" t="str">
        <f t="shared" ref="DP246" si="4327">IF(AJ246="","","|n"&amp;DP$2&amp;"+"&amp;AJ246&amp;DP$1)</f>
        <v/>
      </c>
      <c r="DQ246" s="71" t="str">
        <f t="shared" ref="DQ246" si="4328">IF(AK246="","","|n"&amp;DQ$2&amp;"+"&amp;AK246&amp;DQ$1)</f>
        <v/>
      </c>
      <c r="DR246" s="71" t="str">
        <f t="shared" ref="DR246" si="4329">IF(AL246="","","|n"&amp;DR$2&amp;"+"&amp;AL246&amp;DR$1)</f>
        <v/>
      </c>
      <c r="DS246" s="71" t="str">
        <f t="shared" ref="DS246" si="4330">IF(AM246="","","|n"&amp;DS$2&amp;"+"&amp;AM246&amp;DS$1)</f>
        <v/>
      </c>
      <c r="DT246" s="71" t="str">
        <f t="shared" ref="DT246" si="4331">IF(AN246="","","|n"&amp;DT$2&amp;"+"&amp;AN246&amp;DT$1)</f>
        <v/>
      </c>
      <c r="DU246" s="71" t="str">
        <f t="shared" ref="DU246" si="4332">IF(AO246="","","|n"&amp;DU$2&amp;"+"&amp;AO246&amp;DU$1)</f>
        <v/>
      </c>
      <c r="DV246" s="71" t="str">
        <f t="shared" ref="DV246" si="4333">IF(AP246="","","|n"&amp;DV$2&amp;"+"&amp;AP246&amp;DV$1)</f>
        <v/>
      </c>
      <c r="DW246" s="71" t="str">
        <f t="shared" ref="DW246" si="4334">IF(AQ246="","","|n"&amp;DW$2&amp;"+"&amp;AQ246&amp;DW$1)</f>
        <v/>
      </c>
      <c r="DX246" s="71" t="str">
        <f t="shared" ref="DX246" si="4335">IF(AR246="","","|n"&amp;DX$2&amp;"+"&amp;AR246&amp;DX$1)</f>
        <v/>
      </c>
      <c r="DY246" s="71" t="str">
        <f t="shared" ref="DY246" si="4336">IF(AS246="","","|n"&amp;DY$2&amp;"+"&amp;AS246&amp;DY$1)</f>
        <v/>
      </c>
      <c r="DZ246" s="71" t="str">
        <f t="shared" ref="DZ246" si="4337">IF(AT246="","","|n"&amp;DZ$2&amp;"+"&amp;AT246&amp;DZ$1)</f>
        <v/>
      </c>
      <c r="EA246" s="71" t="str">
        <f t="shared" ref="EA246" si="4338">IF(AU246="","","|n"&amp;EA$2&amp;"+"&amp;AU246&amp;EA$1)</f>
        <v/>
      </c>
      <c r="EB246" s="71" t="str">
        <f t="shared" ref="EB246" si="4339">IF(AV246="","","|n"&amp;EB$2&amp;"+"&amp;AV246&amp;EB$1)</f>
        <v/>
      </c>
      <c r="EC246" s="71" t="str">
        <f t="shared" ref="EC246" si="4340">IF(AW246="","","|n"&amp;EC$2&amp;"+"&amp;AW246&amp;EC$1)</f>
        <v/>
      </c>
      <c r="ED246" s="71" t="str">
        <f t="shared" ref="ED246" si="4341">IF(AX246="","","|n"&amp;ED$2&amp;"+"&amp;AX246&amp;ED$1)</f>
        <v/>
      </c>
      <c r="EE246" s="71" t="str">
        <f t="shared" ref="EE246" si="4342">IF(AY246="","","|n"&amp;EE$2&amp;"+"&amp;AY246&amp;EE$1)</f>
        <v/>
      </c>
      <c r="EF246" s="71" t="str">
        <f t="shared" ref="EF246" si="4343">IF(AZ246="","","|n"&amp;EF$2&amp;"+"&amp;AZ246&amp;EF$1)</f>
        <v/>
      </c>
      <c r="EG246" s="71" t="str">
        <f t="shared" ref="EG246" si="4344">IF(BA246="","","|n"&amp;EG$2&amp;"+"&amp;BA246&amp;EG$1)</f>
        <v/>
      </c>
      <c r="EH246" s="71" t="str">
        <f t="shared" ref="EH246" si="4345">IF(BB246="","","|n"&amp;EH$2&amp;"+"&amp;BB246&amp;EH$1)</f>
        <v/>
      </c>
      <c r="EI246" s="71" t="str">
        <f t="shared" ref="EI246" si="4346">IF(BC246="","","|n"&amp;EI$2&amp;"+"&amp;BC246&amp;EI$1)</f>
        <v/>
      </c>
      <c r="EJ246" s="71" t="str">
        <f t="shared" ref="EJ246" si="4347">IF(BD246="","","|n"&amp;EJ$2&amp;"+"&amp;BD246&amp;EJ$1)</f>
        <v/>
      </c>
      <c r="EK246" s="71" t="str">
        <f t="shared" ref="EK246" si="4348">IF(BE246="","","|n"&amp;EK$2&amp;"+"&amp;BE246&amp;EK$1)</f>
        <v/>
      </c>
      <c r="EL246" s="71" t="str">
        <f t="shared" ref="EL246" si="4349">IF(BF246="","","|n"&amp;EL$2&amp;"+"&amp;BF246&amp;EL$1)</f>
        <v/>
      </c>
      <c r="EM246" s="71" t="str">
        <f t="shared" ref="EM246" si="4350">IF(BG246="","","|n"&amp;EM$2&amp;"+"&amp;BG246&amp;EM$1)</f>
        <v/>
      </c>
      <c r="EN246" s="71" t="str">
        <f t="shared" ref="EN246" si="4351">IF(BH246="","","|n"&amp;EN$2&amp;"+"&amp;BH246&amp;EN$1)</f>
        <v/>
      </c>
      <c r="EO246" s="71" t="str">
        <f t="shared" ref="EO246" si="4352">IF(BI246="","","|n"&amp;EO$2&amp;"+"&amp;BI246&amp;EO$1)</f>
        <v/>
      </c>
      <c r="EP246" s="71" t="str">
        <f t="shared" ref="EP246" si="4353">IF(BJ246="","","|n"&amp;EP$2&amp;"+"&amp;BJ246&amp;EP$1)</f>
        <v/>
      </c>
      <c r="EQ246" s="71" t="str">
        <f t="shared" ref="EQ246" si="4354">IF(BK246="","","|n"&amp;EQ$2&amp;"+"&amp;BK246&amp;EQ$1)</f>
        <v/>
      </c>
      <c r="ER246" s="71" t="str">
        <f t="shared" ref="ER246" si="4355">IF(BL246="","","|n"&amp;ER$2&amp;"+"&amp;BL246&amp;ER$1)</f>
        <v/>
      </c>
      <c r="ES246" s="71" t="str">
        <f t="shared" ref="ES246" si="4356">IF(BM246="","","|n"&amp;ES$2&amp;"+"&amp;BM246&amp;ES$1)</f>
        <v/>
      </c>
      <c r="ET246" s="71" t="str">
        <f t="shared" ref="ET246" si="4357">IF(BN246="","","|n"&amp;ET$2&amp;"+"&amp;BN246&amp;ET$1)</f>
        <v/>
      </c>
      <c r="EU246" s="71" t="str">
        <f t="shared" ref="EU246" si="4358">IF(BO246="","","|n"&amp;EU$2&amp;"+"&amp;BO246&amp;EU$1)</f>
        <v/>
      </c>
      <c r="EV246" s="71" t="str">
        <f t="shared" ref="EV246" si="4359">IF(BP246="","","|n"&amp;EV$2&amp;"+"&amp;BP246&amp;EV$1)</f>
        <v/>
      </c>
      <c r="EW246" s="71" t="str">
        <f t="shared" ref="EW246" si="4360">IF(BQ246="","","|n"&amp;EW$2&amp;"+"&amp;BQ246&amp;EW$1)</f>
        <v/>
      </c>
      <c r="EX246" s="71" t="str">
        <f t="shared" ref="EX246" si="4361">IF(BR246="","","|n"&amp;EX$2&amp;"+"&amp;BR246&amp;EX$1)</f>
        <v/>
      </c>
      <c r="EY246" s="71" t="str">
        <f t="shared" ref="EY246" si="4362">IF(BS246="","","|n"&amp;EY$2&amp;"+"&amp;BS246&amp;EY$1)</f>
        <v/>
      </c>
      <c r="EZ246" s="71" t="str">
        <f t="shared" ref="EZ246" si="4363">IF(BT246="","","|n"&amp;EZ$2&amp;"+"&amp;BT246&amp;EZ$1)</f>
        <v/>
      </c>
      <c r="FA246" s="71" t="str">
        <f t="shared" ref="FA246" si="4364">IF(BU246="","","|n"&amp;FA$2&amp;"+"&amp;BU246&amp;FA$1)</f>
        <v/>
      </c>
      <c r="FB246" s="71" t="str">
        <f t="shared" ref="FB246" si="4365">IF(BV246="","","|n"&amp;FB$2&amp;"+"&amp;BV246&amp;FB$1)</f>
        <v/>
      </c>
      <c r="FC246" s="71" t="str">
        <f t="shared" ref="FC246" si="4366">IF(BW246="","","|n"&amp;FC$2&amp;"+"&amp;BW246&amp;FC$1)</f>
        <v/>
      </c>
      <c r="FD246" s="71" t="str">
        <f t="shared" ref="FD246" si="4367">IF(BX246="","","|n"&amp;FD$2&amp;"+"&amp;BX246&amp;FD$1)</f>
        <v/>
      </c>
      <c r="FE246" s="71" t="str">
        <f t="shared" ref="FE246" si="4368">IF(BY246="","","|n"&amp;FE$2&amp;"+"&amp;BY246&amp;FE$1)</f>
        <v/>
      </c>
      <c r="FF246" s="71" t="str">
        <f t="shared" ref="FF246" si="4369">IF(BZ246="","","|n"&amp;FF$2&amp;"+"&amp;BZ246&amp;FF$1)</f>
        <v/>
      </c>
      <c r="FG246" s="71" t="str">
        <f t="shared" ref="FG246" si="4370">IF(CA246="","","|n"&amp;FG$2&amp;"+"&amp;CA246&amp;FG$1)</f>
        <v/>
      </c>
      <c r="FH246" s="71" t="str">
        <f t="shared" ref="FH246" si="4371">IF(CB246="","","|n"&amp;FH$2&amp;"+"&amp;CB246&amp;FH$1)</f>
        <v/>
      </c>
      <c r="FI246" s="71" t="str">
        <f t="shared" ref="FI246" si="4372">IF(CC246="","","|n"&amp;FI$2&amp;"+"&amp;CC246&amp;FI$1)</f>
        <v/>
      </c>
      <c r="FJ246" s="71" t="str">
        <f t="shared" ref="FJ246" si="4373">IF(CD246="","","|n"&amp;FJ$2&amp;"+"&amp;CD246&amp;FJ$1)</f>
        <v/>
      </c>
      <c r="FK246" s="71" t="str">
        <f t="shared" ref="FK246" si="4374">IF(CE246="","","|n"&amp;FK$2&amp;"+"&amp;CE246&amp;FK$1)</f>
        <v/>
      </c>
      <c r="FL246" s="71" t="str">
        <f t="shared" ref="FL246" si="4375">IF(CF246="","","|n"&amp;FL$2&amp;"+"&amp;CF246&amp;FL$1)</f>
        <v/>
      </c>
      <c r="FM246" s="71" t="str">
        <f t="shared" ref="FM246" si="4376">IF(CG246="","","|n"&amp;FM$2&amp;"+"&amp;CG246&amp;FM$1)</f>
        <v/>
      </c>
      <c r="FN246" s="71" t="str">
        <f t="shared" ref="FN246" si="4377">IF(CH246="","","|n"&amp;FN$2&amp;"+"&amp;CH246&amp;FN$1)</f>
        <v/>
      </c>
      <c r="FO246" s="71" t="str">
        <f t="shared" ref="FO246" si="4378">IF(CI246="","","|n"&amp;FO$2&amp;"+"&amp;CI246&amp;FO$1)</f>
        <v/>
      </c>
      <c r="FP246" s="71" t="str">
        <f t="shared" ref="FP246" si="4379">IF(CJ246="","","|n"&amp;FP$2&amp;"+"&amp;CJ246&amp;FP$1)</f>
        <v/>
      </c>
      <c r="FQ246" s="71" t="str">
        <f t="shared" ref="FQ246" si="4380">IF(CK246="","","|n"&amp;FQ$2&amp;"+"&amp;CK246&amp;FQ$1)</f>
        <v/>
      </c>
      <c r="FR246" s="71" t="str">
        <f t="shared" ref="FR246" si="4381">IF(CL246="","","|n"&amp;FR$2&amp;"+"&amp;CL246&amp;FR$1)</f>
        <v/>
      </c>
      <c r="FS246" s="71" t="str">
        <f t="shared" ref="FS246" si="4382">IF(CM246="","","|n"&amp;FS$2&amp;"+"&amp;CM246&amp;FS$1)</f>
        <v/>
      </c>
    </row>
    <row r="247" spans="1:175" ht="16.5">
      <c r="A247" s="79"/>
      <c r="B247" s="101" t="s">
        <v>758</v>
      </c>
      <c r="C247" s="121" t="s">
        <v>759</v>
      </c>
      <c r="T247" s="121" t="s">
        <v>760</v>
      </c>
      <c r="U247" s="85" t="s">
        <v>761</v>
      </c>
      <c r="CN247" s="70" t="str">
        <f t="shared" si="4071"/>
        <v>InitUnitState('IZ88',,,,,,,,,,)</v>
      </c>
      <c r="CO247" s="70" t="str">
        <f t="shared" si="4072"/>
        <v>InitUnitNormal('IZ88',,,,,,,,,,)</v>
      </c>
      <c r="CP247" s="70" t="str">
        <f t="shared" si="4073"/>
        <v>InitUnitMagic('IZ88',,,,,,,,,,)</v>
      </c>
      <c r="CQ247" s="70" t="str">
        <f t="shared" si="4074"/>
        <v>InitUnitAdd('IZ88',,,,,,,,,,)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InitEquipData('IZ88',,"",,,,,'','','','','','',"ReplaceableTextures\\CommandButtons\\BTNIZ01.blp")</v>
      </c>
      <c r="CU247" s="95" t="str">
        <f t="shared" si="4075"/>
        <v>|n</v>
      </c>
      <c r="CV247" s="61" t="str">
        <f t="shared" si="4076"/>
        <v>活动期间通关积分提高50%|n|n|cff00ff00活动时间：周六日14:00-21:00|n|n|r|cff808080积分什么的，肝就是了！|r</v>
      </c>
      <c r="CW247" s="60"/>
      <c r="CX247" s="60"/>
      <c r="CY247" s="60"/>
      <c r="CZ247" s="60"/>
      <c r="DA247" s="60"/>
      <c r="DB247" s="71" t="str">
        <f t="shared" si="4153"/>
        <v/>
      </c>
      <c r="DC247" s="71" t="str">
        <f t="shared" si="4153"/>
        <v/>
      </c>
      <c r="DD247" s="71" t="str">
        <f t="shared" si="4153"/>
        <v/>
      </c>
      <c r="DE247" s="71" t="str">
        <f t="shared" si="4153"/>
        <v/>
      </c>
      <c r="DF247" s="71" t="str">
        <f t="shared" si="4153"/>
        <v/>
      </c>
      <c r="DG247" s="71" t="str">
        <f t="shared" si="4153"/>
        <v/>
      </c>
      <c r="DH247" s="71" t="str">
        <f t="shared" si="4153"/>
        <v/>
      </c>
      <c r="DI247" s="71" t="str">
        <f t="shared" si="4153"/>
        <v/>
      </c>
      <c r="DJ247" s="71" t="str">
        <f t="shared" si="4153"/>
        <v/>
      </c>
      <c r="DK247" s="71" t="str">
        <f t="shared" si="4153"/>
        <v/>
      </c>
      <c r="DL247" s="71" t="str">
        <f t="shared" si="4153"/>
        <v/>
      </c>
      <c r="DM247" s="71" t="str">
        <f t="shared" si="4153"/>
        <v/>
      </c>
      <c r="DN247" s="71" t="str">
        <f t="shared" si="4153"/>
        <v/>
      </c>
      <c r="DO247" s="71" t="str">
        <f t="shared" si="4153"/>
        <v/>
      </c>
      <c r="DP247" s="71" t="str">
        <f t="shared" si="4153"/>
        <v/>
      </c>
      <c r="DQ247" s="71" t="str">
        <f t="shared" si="4153"/>
        <v/>
      </c>
      <c r="DR247" s="71" t="str">
        <f t="shared" si="4153"/>
        <v/>
      </c>
      <c r="DS247" s="71" t="str">
        <f t="shared" si="4153"/>
        <v/>
      </c>
      <c r="DT247" s="71" t="str">
        <f t="shared" si="4153"/>
        <v/>
      </c>
      <c r="DU247" s="71" t="str">
        <f t="shared" si="4153"/>
        <v/>
      </c>
      <c r="DV247" s="71" t="str">
        <f t="shared" si="4153"/>
        <v/>
      </c>
      <c r="DW247" s="71" t="str">
        <f t="shared" si="4153"/>
        <v/>
      </c>
      <c r="DX247" s="71" t="str">
        <f t="shared" si="4153"/>
        <v/>
      </c>
      <c r="DY247" s="71" t="str">
        <f t="shared" si="4153"/>
        <v/>
      </c>
      <c r="DZ247" s="71" t="str">
        <f t="shared" si="4153"/>
        <v/>
      </c>
      <c r="EA247" s="71" t="str">
        <f t="shared" si="4153"/>
        <v/>
      </c>
      <c r="EB247" s="71" t="str">
        <f t="shared" si="4153"/>
        <v/>
      </c>
      <c r="EC247" s="71" t="str">
        <f t="shared" si="4153"/>
        <v/>
      </c>
      <c r="ED247" s="71" t="str">
        <f t="shared" si="4153"/>
        <v/>
      </c>
      <c r="EE247" s="71" t="str">
        <f t="shared" si="4153"/>
        <v/>
      </c>
      <c r="EF247" s="71" t="str">
        <f t="shared" si="4153"/>
        <v/>
      </c>
      <c r="EG247" s="71" t="str">
        <f t="shared" si="4153"/>
        <v/>
      </c>
      <c r="EH247" s="71" t="str">
        <f t="shared" si="4153"/>
        <v/>
      </c>
      <c r="EI247" s="71" t="str">
        <f t="shared" si="4153"/>
        <v/>
      </c>
      <c r="EJ247" s="71" t="str">
        <f t="shared" si="4153"/>
        <v/>
      </c>
      <c r="EK247" s="71" t="str">
        <f t="shared" si="4153"/>
        <v/>
      </c>
      <c r="EL247" s="71" t="str">
        <f t="shared" si="4153"/>
        <v/>
      </c>
      <c r="EM247" s="71" t="str">
        <f t="shared" si="4153"/>
        <v/>
      </c>
      <c r="EN247" s="71" t="str">
        <f t="shared" si="4153"/>
        <v/>
      </c>
      <c r="EO247" s="71" t="str">
        <f t="shared" si="4153"/>
        <v/>
      </c>
      <c r="EP247" s="71" t="str">
        <f t="shared" si="4153"/>
        <v/>
      </c>
      <c r="EQ247" s="71" t="str">
        <f t="shared" si="4153"/>
        <v/>
      </c>
      <c r="ER247" s="71" t="str">
        <f t="shared" si="4153"/>
        <v/>
      </c>
      <c r="ES247" s="71" t="str">
        <f t="shared" si="4153"/>
        <v/>
      </c>
      <c r="ET247" s="71" t="str">
        <f t="shared" si="4153"/>
        <v/>
      </c>
      <c r="EU247" s="71" t="str">
        <f t="shared" si="4153"/>
        <v/>
      </c>
      <c r="EV247" s="71" t="str">
        <f t="shared" si="4153"/>
        <v/>
      </c>
      <c r="EW247" s="71" t="str">
        <f t="shared" si="4153"/>
        <v/>
      </c>
      <c r="EX247" s="71" t="str">
        <f t="shared" si="4153"/>
        <v/>
      </c>
      <c r="EY247" s="71" t="str">
        <f t="shared" si="4153"/>
        <v/>
      </c>
      <c r="EZ247" s="71" t="str">
        <f t="shared" si="4153"/>
        <v/>
      </c>
      <c r="FA247" s="71" t="str">
        <f t="shared" si="4153"/>
        <v/>
      </c>
      <c r="FB247" s="71" t="str">
        <f t="shared" si="4153"/>
        <v/>
      </c>
      <c r="FC247" s="71" t="str">
        <f t="shared" si="4153"/>
        <v/>
      </c>
      <c r="FD247" s="71" t="str">
        <f t="shared" si="4153"/>
        <v/>
      </c>
      <c r="FE247" s="71" t="str">
        <f t="shared" si="4153"/>
        <v/>
      </c>
      <c r="FF247" s="71" t="str">
        <f t="shared" si="4153"/>
        <v/>
      </c>
      <c r="FG247" s="71" t="str">
        <f t="shared" si="4153"/>
        <v/>
      </c>
      <c r="FH247" s="71" t="str">
        <f t="shared" si="4153"/>
        <v/>
      </c>
      <c r="FI247" s="71" t="str">
        <f t="shared" si="4153"/>
        <v/>
      </c>
      <c r="FJ247" s="71" t="str">
        <f t="shared" si="4153"/>
        <v/>
      </c>
      <c r="FK247" s="71" t="str">
        <f t="shared" si="4153"/>
        <v/>
      </c>
      <c r="FL247" s="71" t="str">
        <f t="shared" si="4153"/>
        <v/>
      </c>
      <c r="FM247" s="71" t="str">
        <f t="shared" si="4153"/>
        <v/>
      </c>
      <c r="FN247" s="71" t="str">
        <f t="shared" si="4154"/>
        <v/>
      </c>
      <c r="FO247" s="71" t="str">
        <f t="shared" si="4154"/>
        <v/>
      </c>
      <c r="FP247" s="71" t="str">
        <f t="shared" si="4154"/>
        <v/>
      </c>
      <c r="FQ247" s="71" t="str">
        <f t="shared" si="4154"/>
        <v/>
      </c>
      <c r="FR247" s="71" t="str">
        <f t="shared" si="4154"/>
        <v/>
      </c>
      <c r="FS247" s="71" t="str">
        <f t="shared" si="4154"/>
        <v/>
      </c>
    </row>
    <row r="248" spans="1:175" ht="16.5">
      <c r="A248" s="79"/>
      <c r="B248" s="101" t="s">
        <v>762</v>
      </c>
      <c r="C248" s="79" t="s">
        <v>763</v>
      </c>
      <c r="T248" s="9" t="s">
        <v>1351</v>
      </c>
      <c r="U248" s="85" t="str">
        <f t="shared" si="4070"/>
        <v>ReplaceableTextures\\CommandButtons\\BTNIZ01.blp</v>
      </c>
      <c r="CN248" s="70" t="str">
        <f t="shared" si="4071"/>
        <v>InitUnitState('IZ01',,,,,,,,,,)</v>
      </c>
      <c r="CO248" s="70" t="str">
        <f t="shared" si="4072"/>
        <v>InitUnitNormal('IZ01',,,,,,,,,,)</v>
      </c>
      <c r="CP248" s="70" t="str">
        <f t="shared" si="4073"/>
        <v>InitUnitMagic('IZ01',,,,,,,,,,)</v>
      </c>
      <c r="CQ248" s="70" t="str">
        <f t="shared" si="4074"/>
        <v>InitUnitAdd('IZ01',,,,,,,,,,)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250&amp;CR$1&amp;")"</f>
        <v>InitEquipData('IZ01',,"",,,,,'','','','','','',"ReplaceableTextures\\CommandButtons\\BTNIZ03.blp")</v>
      </c>
      <c r="CU248" s="95" t="str">
        <f t="shared" si="4075"/>
        <v>|n</v>
      </c>
      <c r="CV248" s="61" t="str">
        <f t="shared" si="407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8" s="60"/>
      <c r="CX248" s="60"/>
      <c r="CY248" s="60"/>
      <c r="CZ248" s="60"/>
      <c r="DA248" s="60"/>
      <c r="DB248" s="71" t="str">
        <f t="shared" ref="DB248:FM248" si="4383">IF(V248="","","|n"&amp;DB$2&amp;"+"&amp;V248&amp;DB$1)</f>
        <v/>
      </c>
      <c r="DC248" s="71" t="str">
        <f t="shared" si="4383"/>
        <v/>
      </c>
      <c r="DD248" s="71" t="str">
        <f t="shared" si="4383"/>
        <v/>
      </c>
      <c r="DE248" s="71" t="str">
        <f t="shared" si="4383"/>
        <v/>
      </c>
      <c r="DF248" s="71" t="str">
        <f t="shared" si="4383"/>
        <v/>
      </c>
      <c r="DG248" s="71" t="str">
        <f t="shared" si="4383"/>
        <v/>
      </c>
      <c r="DH248" s="71" t="str">
        <f t="shared" si="4383"/>
        <v/>
      </c>
      <c r="DI248" s="71" t="str">
        <f t="shared" si="4383"/>
        <v/>
      </c>
      <c r="DJ248" s="71" t="str">
        <f t="shared" si="4383"/>
        <v/>
      </c>
      <c r="DK248" s="71" t="str">
        <f t="shared" si="4383"/>
        <v/>
      </c>
      <c r="DL248" s="71" t="str">
        <f t="shared" si="4383"/>
        <v/>
      </c>
      <c r="DM248" s="71" t="str">
        <f t="shared" si="4383"/>
        <v/>
      </c>
      <c r="DN248" s="71" t="str">
        <f t="shared" si="4383"/>
        <v/>
      </c>
      <c r="DO248" s="71" t="str">
        <f t="shared" si="4383"/>
        <v/>
      </c>
      <c r="DP248" s="71" t="str">
        <f t="shared" si="4383"/>
        <v/>
      </c>
      <c r="DQ248" s="71" t="str">
        <f t="shared" si="4383"/>
        <v/>
      </c>
      <c r="DR248" s="71" t="str">
        <f t="shared" si="4383"/>
        <v/>
      </c>
      <c r="DS248" s="71" t="str">
        <f t="shared" si="4383"/>
        <v/>
      </c>
      <c r="DT248" s="71" t="str">
        <f t="shared" si="4383"/>
        <v/>
      </c>
      <c r="DU248" s="71" t="str">
        <f t="shared" si="4383"/>
        <v/>
      </c>
      <c r="DV248" s="71" t="str">
        <f t="shared" si="4383"/>
        <v/>
      </c>
      <c r="DW248" s="71" t="str">
        <f t="shared" si="4383"/>
        <v/>
      </c>
      <c r="DX248" s="71" t="str">
        <f t="shared" si="4383"/>
        <v/>
      </c>
      <c r="DY248" s="71" t="str">
        <f t="shared" si="4383"/>
        <v/>
      </c>
      <c r="DZ248" s="71" t="str">
        <f t="shared" si="4383"/>
        <v/>
      </c>
      <c r="EA248" s="71" t="str">
        <f t="shared" si="4383"/>
        <v/>
      </c>
      <c r="EB248" s="71" t="str">
        <f t="shared" si="4383"/>
        <v/>
      </c>
      <c r="EC248" s="71" t="str">
        <f t="shared" si="4383"/>
        <v/>
      </c>
      <c r="ED248" s="71" t="str">
        <f t="shared" si="4383"/>
        <v/>
      </c>
      <c r="EE248" s="71" t="str">
        <f t="shared" si="4383"/>
        <v/>
      </c>
      <c r="EF248" s="71" t="str">
        <f t="shared" si="4383"/>
        <v/>
      </c>
      <c r="EG248" s="71" t="str">
        <f t="shared" si="4383"/>
        <v/>
      </c>
      <c r="EH248" s="71" t="str">
        <f t="shared" si="4383"/>
        <v/>
      </c>
      <c r="EI248" s="71" t="str">
        <f t="shared" si="4383"/>
        <v/>
      </c>
      <c r="EJ248" s="71" t="str">
        <f t="shared" si="4383"/>
        <v/>
      </c>
      <c r="EK248" s="71" t="str">
        <f t="shared" si="4383"/>
        <v/>
      </c>
      <c r="EL248" s="71" t="str">
        <f t="shared" si="4383"/>
        <v/>
      </c>
      <c r="EM248" s="71" t="str">
        <f t="shared" si="4383"/>
        <v/>
      </c>
      <c r="EN248" s="71" t="str">
        <f t="shared" si="4383"/>
        <v/>
      </c>
      <c r="EO248" s="71" t="str">
        <f t="shared" si="4383"/>
        <v/>
      </c>
      <c r="EP248" s="71" t="str">
        <f t="shared" si="4383"/>
        <v/>
      </c>
      <c r="EQ248" s="71" t="str">
        <f t="shared" si="4383"/>
        <v/>
      </c>
      <c r="ER248" s="71" t="str">
        <f t="shared" si="4383"/>
        <v/>
      </c>
      <c r="ES248" s="71" t="str">
        <f t="shared" si="4383"/>
        <v/>
      </c>
      <c r="ET248" s="71" t="str">
        <f t="shared" si="4383"/>
        <v/>
      </c>
      <c r="EU248" s="71" t="str">
        <f t="shared" si="4383"/>
        <v/>
      </c>
      <c r="EV248" s="71" t="str">
        <f t="shared" si="4383"/>
        <v/>
      </c>
      <c r="EW248" s="71" t="str">
        <f t="shared" si="4383"/>
        <v/>
      </c>
      <c r="EX248" s="71" t="str">
        <f t="shared" si="4383"/>
        <v/>
      </c>
      <c r="EY248" s="71" t="str">
        <f t="shared" si="4383"/>
        <v/>
      </c>
      <c r="EZ248" s="71" t="str">
        <f t="shared" si="4383"/>
        <v/>
      </c>
      <c r="FA248" s="71" t="str">
        <f t="shared" si="4383"/>
        <v/>
      </c>
      <c r="FB248" s="71" t="str">
        <f t="shared" si="4383"/>
        <v/>
      </c>
      <c r="FC248" s="71" t="str">
        <f t="shared" si="4383"/>
        <v/>
      </c>
      <c r="FD248" s="71" t="str">
        <f t="shared" si="4383"/>
        <v/>
      </c>
      <c r="FE248" s="71" t="str">
        <f t="shared" si="4383"/>
        <v/>
      </c>
      <c r="FF248" s="71" t="str">
        <f t="shared" si="4383"/>
        <v/>
      </c>
      <c r="FG248" s="71" t="str">
        <f t="shared" si="4383"/>
        <v/>
      </c>
      <c r="FH248" s="71" t="str">
        <f t="shared" si="4383"/>
        <v/>
      </c>
      <c r="FI248" s="71" t="str">
        <f t="shared" si="4383"/>
        <v/>
      </c>
      <c r="FJ248" s="71" t="str">
        <f t="shared" si="4383"/>
        <v/>
      </c>
      <c r="FK248" s="71" t="str">
        <f t="shared" si="4383"/>
        <v/>
      </c>
      <c r="FL248" s="71" t="str">
        <f t="shared" si="4383"/>
        <v/>
      </c>
      <c r="FM248" s="71" t="str">
        <f t="shared" si="4383"/>
        <v/>
      </c>
      <c r="FN248" s="71" t="str">
        <f t="shared" ref="FN248:FS248" si="4384">IF(CH248="","","|n"&amp;FN$2&amp;"+"&amp;CH248&amp;FN$1)</f>
        <v/>
      </c>
      <c r="FO248" s="71" t="str">
        <f t="shared" si="4384"/>
        <v/>
      </c>
      <c r="FP248" s="71" t="str">
        <f t="shared" si="4384"/>
        <v/>
      </c>
      <c r="FQ248" s="71" t="str">
        <f t="shared" si="4384"/>
        <v/>
      </c>
      <c r="FR248" s="71" t="str">
        <f t="shared" si="4384"/>
        <v/>
      </c>
      <c r="FS248" s="71" t="str">
        <f t="shared" si="4384"/>
        <v/>
      </c>
    </row>
    <row r="249" spans="1:175" ht="16.5">
      <c r="A249" s="79"/>
      <c r="B249" s="101" t="s">
        <v>764</v>
      </c>
      <c r="C249" s="9" t="s">
        <v>765</v>
      </c>
      <c r="T249" s="9" t="s">
        <v>1401</v>
      </c>
      <c r="U249" s="85" t="str">
        <f t="shared" si="4070"/>
        <v>ReplaceableTextures\\CommandButtons\\BTNIZ02.blp</v>
      </c>
      <c r="CN249" s="70" t="str">
        <f t="shared" si="4071"/>
        <v>InitUnitState('IZ02',,,,,,,,,,)</v>
      </c>
      <c r="CO249" s="70" t="str">
        <f t="shared" si="4072"/>
        <v>InitUnitNormal('IZ02',,,,,,,,,,)</v>
      </c>
      <c r="CP249" s="70" t="str">
        <f t="shared" si="4073"/>
        <v>InitUnitMagic('IZ02',,,,,,,,,,)</v>
      </c>
      <c r="CQ249" s="70" t="str">
        <f t="shared" si="4074"/>
        <v>InitUnitAdd('IZ02',,,,,,,,,,)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InitEquipData('IZ02',,"",,,,,'','','','','','',"ReplaceableTextures\\CommandButtons\\BTNIZ03.blp")</v>
      </c>
      <c r="CU249" s="95" t="str">
        <f t="shared" si="4075"/>
        <v>|n</v>
      </c>
      <c r="CV249" s="61" t="str">
        <f t="shared" si="407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9" s="60"/>
      <c r="CX249" s="60"/>
      <c r="CY249" s="60"/>
      <c r="CZ249" s="60"/>
      <c r="DA249" s="60"/>
      <c r="DB249" s="71" t="str">
        <f t="shared" ref="DB249:FM249" si="4385">IF(V249="","","|n"&amp;DB$2&amp;"+"&amp;V249&amp;DB$1)</f>
        <v/>
      </c>
      <c r="DC249" s="71" t="str">
        <f t="shared" si="4385"/>
        <v/>
      </c>
      <c r="DD249" s="71" t="str">
        <f t="shared" si="4385"/>
        <v/>
      </c>
      <c r="DE249" s="71" t="str">
        <f t="shared" si="4385"/>
        <v/>
      </c>
      <c r="DF249" s="71" t="str">
        <f t="shared" si="4385"/>
        <v/>
      </c>
      <c r="DG249" s="71" t="str">
        <f t="shared" si="4385"/>
        <v/>
      </c>
      <c r="DH249" s="71" t="str">
        <f t="shared" si="4385"/>
        <v/>
      </c>
      <c r="DI249" s="71" t="str">
        <f t="shared" si="4385"/>
        <v/>
      </c>
      <c r="DJ249" s="71" t="str">
        <f t="shared" si="4385"/>
        <v/>
      </c>
      <c r="DK249" s="71" t="str">
        <f t="shared" si="4385"/>
        <v/>
      </c>
      <c r="DL249" s="71" t="str">
        <f t="shared" si="4385"/>
        <v/>
      </c>
      <c r="DM249" s="71" t="str">
        <f t="shared" si="4385"/>
        <v/>
      </c>
      <c r="DN249" s="71" t="str">
        <f t="shared" si="4385"/>
        <v/>
      </c>
      <c r="DO249" s="71" t="str">
        <f t="shared" si="4385"/>
        <v/>
      </c>
      <c r="DP249" s="71" t="str">
        <f t="shared" si="4385"/>
        <v/>
      </c>
      <c r="DQ249" s="71" t="str">
        <f t="shared" si="4385"/>
        <v/>
      </c>
      <c r="DR249" s="71" t="str">
        <f t="shared" si="4385"/>
        <v/>
      </c>
      <c r="DS249" s="71" t="str">
        <f t="shared" si="4385"/>
        <v/>
      </c>
      <c r="DT249" s="71" t="str">
        <f t="shared" si="4385"/>
        <v/>
      </c>
      <c r="DU249" s="71" t="str">
        <f t="shared" si="4385"/>
        <v/>
      </c>
      <c r="DV249" s="71" t="str">
        <f t="shared" si="4385"/>
        <v/>
      </c>
      <c r="DW249" s="71" t="str">
        <f t="shared" si="4385"/>
        <v/>
      </c>
      <c r="DX249" s="71" t="str">
        <f t="shared" si="4385"/>
        <v/>
      </c>
      <c r="DY249" s="71" t="str">
        <f t="shared" si="4385"/>
        <v/>
      </c>
      <c r="DZ249" s="71" t="str">
        <f t="shared" si="4385"/>
        <v/>
      </c>
      <c r="EA249" s="71" t="str">
        <f t="shared" si="4385"/>
        <v/>
      </c>
      <c r="EB249" s="71" t="str">
        <f t="shared" si="4385"/>
        <v/>
      </c>
      <c r="EC249" s="71" t="str">
        <f t="shared" si="4385"/>
        <v/>
      </c>
      <c r="ED249" s="71" t="str">
        <f t="shared" si="4385"/>
        <v/>
      </c>
      <c r="EE249" s="71" t="str">
        <f t="shared" si="4385"/>
        <v/>
      </c>
      <c r="EF249" s="71" t="str">
        <f t="shared" si="4385"/>
        <v/>
      </c>
      <c r="EG249" s="71" t="str">
        <f t="shared" si="4385"/>
        <v/>
      </c>
      <c r="EH249" s="71" t="str">
        <f t="shared" si="4385"/>
        <v/>
      </c>
      <c r="EI249" s="71" t="str">
        <f t="shared" si="4385"/>
        <v/>
      </c>
      <c r="EJ249" s="71" t="str">
        <f t="shared" si="4385"/>
        <v/>
      </c>
      <c r="EK249" s="71" t="str">
        <f t="shared" si="4385"/>
        <v/>
      </c>
      <c r="EL249" s="71" t="str">
        <f t="shared" si="4385"/>
        <v/>
      </c>
      <c r="EM249" s="71" t="str">
        <f t="shared" si="4385"/>
        <v/>
      </c>
      <c r="EN249" s="71" t="str">
        <f t="shared" si="4385"/>
        <v/>
      </c>
      <c r="EO249" s="71" t="str">
        <f t="shared" si="4385"/>
        <v/>
      </c>
      <c r="EP249" s="71" t="str">
        <f t="shared" si="4385"/>
        <v/>
      </c>
      <c r="EQ249" s="71" t="str">
        <f t="shared" si="4385"/>
        <v/>
      </c>
      <c r="ER249" s="71" t="str">
        <f t="shared" si="4385"/>
        <v/>
      </c>
      <c r="ES249" s="71" t="str">
        <f t="shared" si="4385"/>
        <v/>
      </c>
      <c r="ET249" s="71" t="str">
        <f t="shared" si="4385"/>
        <v/>
      </c>
      <c r="EU249" s="71" t="str">
        <f t="shared" si="4385"/>
        <v/>
      </c>
      <c r="EV249" s="71" t="str">
        <f t="shared" si="4385"/>
        <v/>
      </c>
      <c r="EW249" s="71" t="str">
        <f t="shared" si="4385"/>
        <v/>
      </c>
      <c r="EX249" s="71" t="str">
        <f t="shared" si="4385"/>
        <v/>
      </c>
      <c r="EY249" s="71" t="str">
        <f t="shared" si="4385"/>
        <v/>
      </c>
      <c r="EZ249" s="71" t="str">
        <f t="shared" si="4385"/>
        <v/>
      </c>
      <c r="FA249" s="71" t="str">
        <f t="shared" si="4385"/>
        <v/>
      </c>
      <c r="FB249" s="71" t="str">
        <f t="shared" si="4385"/>
        <v/>
      </c>
      <c r="FC249" s="71" t="str">
        <f t="shared" si="4385"/>
        <v/>
      </c>
      <c r="FD249" s="71" t="str">
        <f t="shared" si="4385"/>
        <v/>
      </c>
      <c r="FE249" s="71" t="str">
        <f t="shared" si="4385"/>
        <v/>
      </c>
      <c r="FF249" s="71" t="str">
        <f t="shared" si="4385"/>
        <v/>
      </c>
      <c r="FG249" s="71" t="str">
        <f t="shared" si="4385"/>
        <v/>
      </c>
      <c r="FH249" s="71" t="str">
        <f t="shared" si="4385"/>
        <v/>
      </c>
      <c r="FI249" s="71" t="str">
        <f t="shared" si="4385"/>
        <v/>
      </c>
      <c r="FJ249" s="71" t="str">
        <f t="shared" si="4385"/>
        <v/>
      </c>
      <c r="FK249" s="71" t="str">
        <f t="shared" si="4385"/>
        <v/>
      </c>
      <c r="FL249" s="71" t="str">
        <f t="shared" si="4385"/>
        <v/>
      </c>
      <c r="FM249" s="71" t="str">
        <f t="shared" si="4385"/>
        <v/>
      </c>
      <c r="FN249" s="71" t="str">
        <f t="shared" ref="FN249:FS249" si="4386">IF(CH249="","","|n"&amp;FN$2&amp;"+"&amp;CH249&amp;FN$1)</f>
        <v/>
      </c>
      <c r="FO249" s="71" t="str">
        <f t="shared" si="4386"/>
        <v/>
      </c>
      <c r="FP249" s="71" t="str">
        <f t="shared" si="4386"/>
        <v/>
      </c>
      <c r="FQ249" s="71" t="str">
        <f t="shared" si="4386"/>
        <v/>
      </c>
      <c r="FR249" s="71" t="str">
        <f t="shared" si="4386"/>
        <v/>
      </c>
      <c r="FS249" s="71" t="str">
        <f t="shared" si="4386"/>
        <v/>
      </c>
    </row>
    <row r="250" spans="1:175" ht="16.5">
      <c r="A250" s="79"/>
      <c r="B250" s="101" t="s">
        <v>766</v>
      </c>
      <c r="C250" s="9" t="s">
        <v>767</v>
      </c>
      <c r="T250" s="9" t="s">
        <v>768</v>
      </c>
      <c r="U250" s="85" t="str">
        <f t="shared" si="4070"/>
        <v>ReplaceableTextures\\CommandButtons\\BTNIZ03.blp</v>
      </c>
      <c r="CN250" s="70" t="str">
        <f t="shared" si="4071"/>
        <v>InitUnitState('IZ03',,,,,,,,,,)</v>
      </c>
      <c r="CO250" s="70" t="str">
        <f t="shared" si="4072"/>
        <v>InitUnitNormal('IZ03',,,,,,,,,,)</v>
      </c>
      <c r="CP250" s="70" t="str">
        <f t="shared" si="4073"/>
        <v>InitUnitMagic('IZ03',,,,,,,,,,)</v>
      </c>
      <c r="CQ250" s="70" t="str">
        <f t="shared" si="4074"/>
        <v>InitUnitAdd('IZ03',,,,,,,,,,)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257&amp;CR$1&amp;")"</f>
        <v>InitEquipData('IZ03',,"",,,,,'','','','','','',"ReplaceableTextures\\CommandButtons\\BTN023.blp")</v>
      </c>
      <c r="CU250" s="95" t="str">
        <f t="shared" si="4075"/>
        <v>|n</v>
      </c>
      <c r="CV250" s="61" t="str">
        <f t="shared" si="407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50" s="60"/>
      <c r="CX250" s="60"/>
      <c r="CY250" s="60"/>
      <c r="CZ250" s="60"/>
      <c r="DA250" s="60"/>
      <c r="DB250" s="71" t="str">
        <f t="shared" ref="DB250:FM250" si="4387">IF(V250="","","|n"&amp;DB$2&amp;"+"&amp;V250&amp;DB$1)</f>
        <v/>
      </c>
      <c r="DC250" s="71" t="str">
        <f t="shared" si="4387"/>
        <v/>
      </c>
      <c r="DD250" s="71" t="str">
        <f t="shared" si="4387"/>
        <v/>
      </c>
      <c r="DE250" s="71" t="str">
        <f t="shared" si="4387"/>
        <v/>
      </c>
      <c r="DF250" s="71" t="str">
        <f t="shared" si="4387"/>
        <v/>
      </c>
      <c r="DG250" s="71" t="str">
        <f t="shared" si="4387"/>
        <v/>
      </c>
      <c r="DH250" s="71" t="str">
        <f t="shared" si="4387"/>
        <v/>
      </c>
      <c r="DI250" s="71" t="str">
        <f t="shared" si="4387"/>
        <v/>
      </c>
      <c r="DJ250" s="71" t="str">
        <f t="shared" si="4387"/>
        <v/>
      </c>
      <c r="DK250" s="71" t="str">
        <f t="shared" si="4387"/>
        <v/>
      </c>
      <c r="DL250" s="71" t="str">
        <f t="shared" si="4387"/>
        <v/>
      </c>
      <c r="DM250" s="71" t="str">
        <f t="shared" si="4387"/>
        <v/>
      </c>
      <c r="DN250" s="71" t="str">
        <f t="shared" si="4387"/>
        <v/>
      </c>
      <c r="DO250" s="71" t="str">
        <f t="shared" si="4387"/>
        <v/>
      </c>
      <c r="DP250" s="71" t="str">
        <f t="shared" si="4387"/>
        <v/>
      </c>
      <c r="DQ250" s="71" t="str">
        <f t="shared" si="4387"/>
        <v/>
      </c>
      <c r="DR250" s="71" t="str">
        <f t="shared" si="4387"/>
        <v/>
      </c>
      <c r="DS250" s="71" t="str">
        <f t="shared" si="4387"/>
        <v/>
      </c>
      <c r="DT250" s="71" t="str">
        <f t="shared" si="4387"/>
        <v/>
      </c>
      <c r="DU250" s="71" t="str">
        <f t="shared" si="4387"/>
        <v/>
      </c>
      <c r="DV250" s="71" t="str">
        <f t="shared" si="4387"/>
        <v/>
      </c>
      <c r="DW250" s="71" t="str">
        <f t="shared" si="4387"/>
        <v/>
      </c>
      <c r="DX250" s="71" t="str">
        <f t="shared" si="4387"/>
        <v/>
      </c>
      <c r="DY250" s="71" t="str">
        <f t="shared" si="4387"/>
        <v/>
      </c>
      <c r="DZ250" s="71" t="str">
        <f t="shared" si="4387"/>
        <v/>
      </c>
      <c r="EA250" s="71" t="str">
        <f t="shared" si="4387"/>
        <v/>
      </c>
      <c r="EB250" s="71" t="str">
        <f t="shared" si="4387"/>
        <v/>
      </c>
      <c r="EC250" s="71" t="str">
        <f t="shared" si="4387"/>
        <v/>
      </c>
      <c r="ED250" s="71" t="str">
        <f t="shared" si="4387"/>
        <v/>
      </c>
      <c r="EE250" s="71" t="str">
        <f t="shared" si="4387"/>
        <v/>
      </c>
      <c r="EF250" s="71" t="str">
        <f t="shared" si="4387"/>
        <v/>
      </c>
      <c r="EG250" s="71" t="str">
        <f t="shared" si="4387"/>
        <v/>
      </c>
      <c r="EH250" s="71" t="str">
        <f t="shared" si="4387"/>
        <v/>
      </c>
      <c r="EI250" s="71" t="str">
        <f t="shared" si="4387"/>
        <v/>
      </c>
      <c r="EJ250" s="71" t="str">
        <f t="shared" si="4387"/>
        <v/>
      </c>
      <c r="EK250" s="71" t="str">
        <f t="shared" si="4387"/>
        <v/>
      </c>
      <c r="EL250" s="71" t="str">
        <f t="shared" si="4387"/>
        <v/>
      </c>
      <c r="EM250" s="71" t="str">
        <f t="shared" si="4387"/>
        <v/>
      </c>
      <c r="EN250" s="71" t="str">
        <f t="shared" si="4387"/>
        <v/>
      </c>
      <c r="EO250" s="71" t="str">
        <f t="shared" si="4387"/>
        <v/>
      </c>
      <c r="EP250" s="71" t="str">
        <f t="shared" si="4387"/>
        <v/>
      </c>
      <c r="EQ250" s="71" t="str">
        <f t="shared" si="4387"/>
        <v/>
      </c>
      <c r="ER250" s="71" t="str">
        <f t="shared" si="4387"/>
        <v/>
      </c>
      <c r="ES250" s="71" t="str">
        <f t="shared" si="4387"/>
        <v/>
      </c>
      <c r="ET250" s="71" t="str">
        <f t="shared" si="4387"/>
        <v/>
      </c>
      <c r="EU250" s="71" t="str">
        <f t="shared" si="4387"/>
        <v/>
      </c>
      <c r="EV250" s="71" t="str">
        <f t="shared" si="4387"/>
        <v/>
      </c>
      <c r="EW250" s="71" t="str">
        <f t="shared" si="4387"/>
        <v/>
      </c>
      <c r="EX250" s="71" t="str">
        <f t="shared" si="4387"/>
        <v/>
      </c>
      <c r="EY250" s="71" t="str">
        <f t="shared" si="4387"/>
        <v/>
      </c>
      <c r="EZ250" s="71" t="str">
        <f t="shared" si="4387"/>
        <v/>
      </c>
      <c r="FA250" s="71" t="str">
        <f t="shared" si="4387"/>
        <v/>
      </c>
      <c r="FB250" s="71" t="str">
        <f t="shared" si="4387"/>
        <v/>
      </c>
      <c r="FC250" s="71" t="str">
        <f t="shared" si="4387"/>
        <v/>
      </c>
      <c r="FD250" s="71" t="str">
        <f t="shared" si="4387"/>
        <v/>
      </c>
      <c r="FE250" s="71" t="str">
        <f t="shared" si="4387"/>
        <v/>
      </c>
      <c r="FF250" s="71" t="str">
        <f t="shared" si="4387"/>
        <v/>
      </c>
      <c r="FG250" s="71" t="str">
        <f t="shared" si="4387"/>
        <v/>
      </c>
      <c r="FH250" s="71" t="str">
        <f t="shared" si="4387"/>
        <v/>
      </c>
      <c r="FI250" s="71" t="str">
        <f t="shared" si="4387"/>
        <v/>
      </c>
      <c r="FJ250" s="71" t="str">
        <f t="shared" si="4387"/>
        <v/>
      </c>
      <c r="FK250" s="71" t="str">
        <f t="shared" si="4387"/>
        <v/>
      </c>
      <c r="FL250" s="71" t="str">
        <f t="shared" si="4387"/>
        <v/>
      </c>
      <c r="FM250" s="71" t="str">
        <f t="shared" si="4387"/>
        <v/>
      </c>
      <c r="FN250" s="71" t="str">
        <f t="shared" ref="FN250:FS250" si="4388">IF(CH250="","","|n"&amp;FN$2&amp;"+"&amp;CH250&amp;FN$1)</f>
        <v/>
      </c>
      <c r="FO250" s="71" t="str">
        <f t="shared" si="4388"/>
        <v/>
      </c>
      <c r="FP250" s="71" t="str">
        <f t="shared" si="4388"/>
        <v/>
      </c>
      <c r="FQ250" s="71" t="str">
        <f t="shared" si="4388"/>
        <v/>
      </c>
      <c r="FR250" s="71" t="str">
        <f t="shared" si="4388"/>
        <v/>
      </c>
      <c r="FS250" s="71" t="str">
        <f t="shared" si="4388"/>
        <v/>
      </c>
    </row>
    <row r="251" spans="1:175" ht="16.5">
      <c r="A251" s="79"/>
      <c r="B251" s="101" t="s">
        <v>769</v>
      </c>
      <c r="C251" s="79" t="s">
        <v>770</v>
      </c>
      <c r="T251" s="9" t="s">
        <v>771</v>
      </c>
      <c r="U251" s="85" t="s">
        <v>772</v>
      </c>
      <c r="CN251" s="70" t="str">
        <f t="shared" si="4071"/>
        <v>InitUnitState('IZ04',,,,,,,,,,)</v>
      </c>
      <c r="CO251" s="70" t="str">
        <f t="shared" si="4072"/>
        <v>InitUnitNormal('IZ04',,,,,,,,,,)</v>
      </c>
      <c r="CP251" s="70" t="str">
        <f t="shared" si="4073"/>
        <v>InitUnitMagic('IZ04',,,,,,,,,,)</v>
      </c>
      <c r="CQ251" s="70" t="str">
        <f t="shared" si="4074"/>
        <v>InitUnitAdd('IZ04',,,,,,,,,,)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258&amp;CR$1&amp;")"</f>
        <v>InitEquipData('IZ04',,"",,,,,'','','','','','',"ReplaceableTextures\\CommandButtons\\BTN020.blp")</v>
      </c>
      <c r="CU251" s="95" t="str">
        <f t="shared" si="4075"/>
        <v>|n</v>
      </c>
      <c r="CV251" s="61" t="str">
        <f t="shared" si="4076"/>
        <v>提前进入大决战。慎点哦！</v>
      </c>
      <c r="CW251" s="60"/>
      <c r="CX251" s="60"/>
      <c r="CY251" s="60"/>
      <c r="CZ251" s="60"/>
      <c r="DA251" s="60"/>
      <c r="DB251" s="71" t="str">
        <f t="shared" ref="DB251:FM251" si="4389">IF(V251="","","|n"&amp;DB$2&amp;"+"&amp;V251&amp;DB$1)</f>
        <v/>
      </c>
      <c r="DC251" s="71" t="str">
        <f t="shared" si="4389"/>
        <v/>
      </c>
      <c r="DD251" s="71" t="str">
        <f t="shared" si="4389"/>
        <v/>
      </c>
      <c r="DE251" s="71" t="str">
        <f t="shared" si="4389"/>
        <v/>
      </c>
      <c r="DF251" s="71" t="str">
        <f t="shared" si="4389"/>
        <v/>
      </c>
      <c r="DG251" s="71" t="str">
        <f t="shared" si="4389"/>
        <v/>
      </c>
      <c r="DH251" s="71" t="str">
        <f t="shared" si="4389"/>
        <v/>
      </c>
      <c r="DI251" s="71" t="str">
        <f t="shared" si="4389"/>
        <v/>
      </c>
      <c r="DJ251" s="71" t="str">
        <f t="shared" si="4389"/>
        <v/>
      </c>
      <c r="DK251" s="71" t="str">
        <f t="shared" si="4389"/>
        <v/>
      </c>
      <c r="DL251" s="71" t="str">
        <f t="shared" si="4389"/>
        <v/>
      </c>
      <c r="DM251" s="71" t="str">
        <f t="shared" si="4389"/>
        <v/>
      </c>
      <c r="DN251" s="71" t="str">
        <f t="shared" si="4389"/>
        <v/>
      </c>
      <c r="DO251" s="71" t="str">
        <f t="shared" si="4389"/>
        <v/>
      </c>
      <c r="DP251" s="71" t="str">
        <f t="shared" si="4389"/>
        <v/>
      </c>
      <c r="DQ251" s="71" t="str">
        <f t="shared" si="4389"/>
        <v/>
      </c>
      <c r="DR251" s="71" t="str">
        <f t="shared" si="4389"/>
        <v/>
      </c>
      <c r="DS251" s="71" t="str">
        <f t="shared" si="4389"/>
        <v/>
      </c>
      <c r="DT251" s="71" t="str">
        <f t="shared" si="4389"/>
        <v/>
      </c>
      <c r="DU251" s="71" t="str">
        <f t="shared" si="4389"/>
        <v/>
      </c>
      <c r="DV251" s="71" t="str">
        <f t="shared" si="4389"/>
        <v/>
      </c>
      <c r="DW251" s="71" t="str">
        <f t="shared" si="4389"/>
        <v/>
      </c>
      <c r="DX251" s="71" t="str">
        <f t="shared" si="4389"/>
        <v/>
      </c>
      <c r="DY251" s="71" t="str">
        <f t="shared" si="4389"/>
        <v/>
      </c>
      <c r="DZ251" s="71" t="str">
        <f t="shared" si="4389"/>
        <v/>
      </c>
      <c r="EA251" s="71" t="str">
        <f t="shared" si="4389"/>
        <v/>
      </c>
      <c r="EB251" s="71" t="str">
        <f t="shared" si="4389"/>
        <v/>
      </c>
      <c r="EC251" s="71" t="str">
        <f t="shared" si="4389"/>
        <v/>
      </c>
      <c r="ED251" s="71" t="str">
        <f t="shared" si="4389"/>
        <v/>
      </c>
      <c r="EE251" s="71" t="str">
        <f t="shared" si="4389"/>
        <v/>
      </c>
      <c r="EF251" s="71" t="str">
        <f t="shared" si="4389"/>
        <v/>
      </c>
      <c r="EG251" s="71" t="str">
        <f t="shared" si="4389"/>
        <v/>
      </c>
      <c r="EH251" s="71" t="str">
        <f t="shared" si="4389"/>
        <v/>
      </c>
      <c r="EI251" s="71" t="str">
        <f t="shared" si="4389"/>
        <v/>
      </c>
      <c r="EJ251" s="71" t="str">
        <f t="shared" si="4389"/>
        <v/>
      </c>
      <c r="EK251" s="71" t="str">
        <f t="shared" si="4389"/>
        <v/>
      </c>
      <c r="EL251" s="71" t="str">
        <f t="shared" si="4389"/>
        <v/>
      </c>
      <c r="EM251" s="71" t="str">
        <f t="shared" si="4389"/>
        <v/>
      </c>
      <c r="EN251" s="71" t="str">
        <f t="shared" si="4389"/>
        <v/>
      </c>
      <c r="EO251" s="71" t="str">
        <f t="shared" si="4389"/>
        <v/>
      </c>
      <c r="EP251" s="71" t="str">
        <f t="shared" si="4389"/>
        <v/>
      </c>
      <c r="EQ251" s="71" t="str">
        <f t="shared" si="4389"/>
        <v/>
      </c>
      <c r="ER251" s="71" t="str">
        <f t="shared" si="4389"/>
        <v/>
      </c>
      <c r="ES251" s="71" t="str">
        <f t="shared" si="4389"/>
        <v/>
      </c>
      <c r="ET251" s="71" t="str">
        <f t="shared" si="4389"/>
        <v/>
      </c>
      <c r="EU251" s="71" t="str">
        <f t="shared" si="4389"/>
        <v/>
      </c>
      <c r="EV251" s="71" t="str">
        <f t="shared" si="4389"/>
        <v/>
      </c>
      <c r="EW251" s="71" t="str">
        <f t="shared" si="4389"/>
        <v/>
      </c>
      <c r="EX251" s="71" t="str">
        <f t="shared" si="4389"/>
        <v/>
      </c>
      <c r="EY251" s="71" t="str">
        <f t="shared" si="4389"/>
        <v/>
      </c>
      <c r="EZ251" s="71" t="str">
        <f t="shared" si="4389"/>
        <v/>
      </c>
      <c r="FA251" s="71" t="str">
        <f t="shared" si="4389"/>
        <v/>
      </c>
      <c r="FB251" s="71" t="str">
        <f t="shared" si="4389"/>
        <v/>
      </c>
      <c r="FC251" s="71" t="str">
        <f t="shared" si="4389"/>
        <v/>
      </c>
      <c r="FD251" s="71" t="str">
        <f t="shared" si="4389"/>
        <v/>
      </c>
      <c r="FE251" s="71" t="str">
        <f t="shared" si="4389"/>
        <v/>
      </c>
      <c r="FF251" s="71" t="str">
        <f t="shared" si="4389"/>
        <v/>
      </c>
      <c r="FG251" s="71" t="str">
        <f t="shared" si="4389"/>
        <v/>
      </c>
      <c r="FH251" s="71" t="str">
        <f t="shared" si="4389"/>
        <v/>
      </c>
      <c r="FI251" s="71" t="str">
        <f t="shared" si="4389"/>
        <v/>
      </c>
      <c r="FJ251" s="71" t="str">
        <f t="shared" si="4389"/>
        <v/>
      </c>
      <c r="FK251" s="71" t="str">
        <f t="shared" si="4389"/>
        <v/>
      </c>
      <c r="FL251" s="71" t="str">
        <f t="shared" si="4389"/>
        <v/>
      </c>
      <c r="FM251" s="71" t="str">
        <f t="shared" si="4389"/>
        <v/>
      </c>
      <c r="FN251" s="71" t="str">
        <f t="shared" ref="FN251:FS251" si="4390">IF(CH251="","","|n"&amp;FN$2&amp;"+"&amp;CH251&amp;FN$1)</f>
        <v/>
      </c>
      <c r="FO251" s="71" t="str">
        <f t="shared" si="4390"/>
        <v/>
      </c>
      <c r="FP251" s="71" t="str">
        <f t="shared" si="4390"/>
        <v/>
      </c>
      <c r="FQ251" s="71" t="str">
        <f t="shared" si="4390"/>
        <v/>
      </c>
      <c r="FR251" s="71" t="str">
        <f t="shared" si="4390"/>
        <v/>
      </c>
      <c r="FS251" s="71" t="str">
        <f t="shared" si="4390"/>
        <v/>
      </c>
    </row>
    <row r="252" spans="1:175" ht="16.5">
      <c r="A252" s="79"/>
      <c r="B252" s="101" t="s">
        <v>773</v>
      </c>
      <c r="C252" s="79" t="s">
        <v>774</v>
      </c>
      <c r="T252" s="79" t="s">
        <v>775</v>
      </c>
      <c r="U252" s="116" t="s">
        <v>776</v>
      </c>
      <c r="CN252" s="70" t="str">
        <f t="shared" ref="CN252:CN253" si="4391">"InitUnitState('"&amp;B252&amp;"',"&amp;V252&amp;","&amp;W252&amp;","&amp;X252&amp;","&amp;Y252&amp;","&amp;Z252&amp;","&amp;AA252&amp;","&amp;AB252&amp;","&amp;AC252&amp;","&amp;AD252&amp;","&amp;AE252&amp;")"</f>
        <v>InitUnitState('IZ05',,,,,,,,,,)</v>
      </c>
      <c r="CO252" s="70" t="str">
        <f t="shared" ref="CO252:CO253" si="4392">"InitUnitNormal('"&amp;B252&amp;"',"&amp;AF252&amp;","&amp;AG252&amp;","&amp;AH252&amp;","&amp;AI252&amp;","&amp;AJ252&amp;","&amp;AK252&amp;","&amp;AL252&amp;","&amp;AM252&amp;","&amp;AN252&amp;","&amp;AO252&amp;")"</f>
        <v>InitUnitNormal('IZ05',,,,,,,,,,)</v>
      </c>
      <c r="CP252" s="70" t="str">
        <f t="shared" ref="CP252:CP253" si="4393">"InitUnitMagic('"&amp;B252&amp;"',"&amp;AP252&amp;","&amp;AQ252&amp;","&amp;AR252&amp;","&amp;AS252&amp;","&amp;AT252&amp;","&amp;AU252&amp;","&amp;AV252&amp;","&amp;AW252&amp;","&amp;BI252&amp;","&amp;BJ252&amp;")"</f>
        <v>InitUnitMagic('IZ05',,,,,,,,,,)</v>
      </c>
      <c r="CQ252" s="70" t="str">
        <f t="shared" ref="CQ252:CQ253" si="4394">"InitUnitAdd('"&amp;B252&amp;"',"&amp;BK252&amp;","&amp;BL252&amp;","&amp;BM252&amp;","&amp;BN252&amp;","&amp;BO252&amp;","&amp;BP252&amp;","&amp;BQ252&amp;","&amp;BR252&amp;","&amp;BS252&amp;","&amp;BT252&amp;")"</f>
        <v>InitUnitAdd('IZ05',,,,,,,,,,)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259&amp;CR$1&amp;")"</f>
        <v>InitEquipData('IZ05',,"",,,,,'','','','','','',"ReplaceableTextures\\CommandButtons\\BTN001.blp")</v>
      </c>
      <c r="CU252" s="95" t="str">
        <f t="shared" ref="CU252:CU253" si="4395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:CV253" si="4396">T252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52" s="60"/>
      <c r="CX252" s="60"/>
      <c r="CY252" s="60"/>
      <c r="CZ252" s="60"/>
      <c r="DA252" s="60"/>
      <c r="DB252" s="71" t="str">
        <f t="shared" ref="DB252" si="4397">IF(V252="","","|n"&amp;DB$2&amp;"+"&amp;V252&amp;DB$1)</f>
        <v/>
      </c>
      <c r="DC252" s="71" t="str">
        <f t="shared" ref="DC252" si="4398">IF(W252="","","|n"&amp;DC$2&amp;"+"&amp;W252&amp;DC$1)</f>
        <v/>
      </c>
      <c r="DD252" s="71" t="str">
        <f t="shared" ref="DD252" si="4399">IF(X252="","","|n"&amp;DD$2&amp;"+"&amp;X252&amp;DD$1)</f>
        <v/>
      </c>
      <c r="DE252" s="71" t="str">
        <f t="shared" ref="DE252" si="4400">IF(Y252="","","|n"&amp;DE$2&amp;"+"&amp;Y252&amp;DE$1)</f>
        <v/>
      </c>
      <c r="DF252" s="71" t="str">
        <f t="shared" ref="DF252" si="4401">IF(Z252="","","|n"&amp;DF$2&amp;"+"&amp;Z252&amp;DF$1)</f>
        <v/>
      </c>
      <c r="DG252" s="71" t="str">
        <f t="shared" ref="DG252" si="4402">IF(AA252="","","|n"&amp;DG$2&amp;"+"&amp;AA252&amp;DG$1)</f>
        <v/>
      </c>
      <c r="DH252" s="71" t="str">
        <f t="shared" ref="DH252" si="4403">IF(AB252="","","|n"&amp;DH$2&amp;"+"&amp;AB252&amp;DH$1)</f>
        <v/>
      </c>
      <c r="DI252" s="71" t="str">
        <f t="shared" ref="DI252" si="4404">IF(AC252="","","|n"&amp;DI$2&amp;"+"&amp;AC252&amp;DI$1)</f>
        <v/>
      </c>
      <c r="DJ252" s="71" t="str">
        <f t="shared" ref="DJ252" si="4405">IF(AD252="","","|n"&amp;DJ$2&amp;"+"&amp;AD252&amp;DJ$1)</f>
        <v/>
      </c>
      <c r="DK252" s="71" t="str">
        <f t="shared" ref="DK252" si="4406">IF(AE252="","","|n"&amp;DK$2&amp;"+"&amp;AE252&amp;DK$1)</f>
        <v/>
      </c>
      <c r="DL252" s="71" t="str">
        <f t="shared" ref="DL252" si="4407">IF(AF252="","","|n"&amp;DL$2&amp;"+"&amp;AF252&amp;DL$1)</f>
        <v/>
      </c>
      <c r="DM252" s="71" t="str">
        <f t="shared" ref="DM252" si="4408">IF(AG252="","","|n"&amp;DM$2&amp;"+"&amp;AG252&amp;DM$1)</f>
        <v/>
      </c>
      <c r="DN252" s="71" t="str">
        <f t="shared" ref="DN252" si="4409">IF(AH252="","","|n"&amp;DN$2&amp;"+"&amp;AH252&amp;DN$1)</f>
        <v/>
      </c>
      <c r="DO252" s="71" t="str">
        <f t="shared" ref="DO252" si="4410">IF(AI252="","","|n"&amp;DO$2&amp;"+"&amp;AI252&amp;DO$1)</f>
        <v/>
      </c>
      <c r="DP252" s="71" t="str">
        <f t="shared" ref="DP252" si="4411">IF(AJ252="","","|n"&amp;DP$2&amp;"+"&amp;AJ252&amp;DP$1)</f>
        <v/>
      </c>
      <c r="DQ252" s="71" t="str">
        <f t="shared" ref="DQ252" si="4412">IF(AK252="","","|n"&amp;DQ$2&amp;"+"&amp;AK252&amp;DQ$1)</f>
        <v/>
      </c>
      <c r="DR252" s="71" t="str">
        <f t="shared" ref="DR252" si="4413">IF(AL252="","","|n"&amp;DR$2&amp;"+"&amp;AL252&amp;DR$1)</f>
        <v/>
      </c>
      <c r="DS252" s="71" t="str">
        <f t="shared" ref="DS252" si="4414">IF(AM252="","","|n"&amp;DS$2&amp;"+"&amp;AM252&amp;DS$1)</f>
        <v/>
      </c>
      <c r="DT252" s="71" t="str">
        <f t="shared" ref="DT252" si="4415">IF(AN252="","","|n"&amp;DT$2&amp;"+"&amp;AN252&amp;DT$1)</f>
        <v/>
      </c>
      <c r="DU252" s="71" t="str">
        <f t="shared" ref="DU252" si="4416">IF(AO252="","","|n"&amp;DU$2&amp;"+"&amp;AO252&amp;DU$1)</f>
        <v/>
      </c>
      <c r="DV252" s="71" t="str">
        <f t="shared" ref="DV252" si="4417">IF(AP252="","","|n"&amp;DV$2&amp;"+"&amp;AP252&amp;DV$1)</f>
        <v/>
      </c>
      <c r="DW252" s="71" t="str">
        <f t="shared" ref="DW252" si="4418">IF(AQ252="","","|n"&amp;DW$2&amp;"+"&amp;AQ252&amp;DW$1)</f>
        <v/>
      </c>
      <c r="DX252" s="71" t="str">
        <f t="shared" ref="DX252" si="4419">IF(AR252="","","|n"&amp;DX$2&amp;"+"&amp;AR252&amp;DX$1)</f>
        <v/>
      </c>
      <c r="DY252" s="71" t="str">
        <f t="shared" ref="DY252" si="4420">IF(AS252="","","|n"&amp;DY$2&amp;"+"&amp;AS252&amp;DY$1)</f>
        <v/>
      </c>
      <c r="DZ252" s="71" t="str">
        <f t="shared" ref="DZ252" si="4421">IF(AT252="","","|n"&amp;DZ$2&amp;"+"&amp;AT252&amp;DZ$1)</f>
        <v/>
      </c>
      <c r="EA252" s="71" t="str">
        <f t="shared" ref="EA252" si="4422">IF(AU252="","","|n"&amp;EA$2&amp;"+"&amp;AU252&amp;EA$1)</f>
        <v/>
      </c>
      <c r="EB252" s="71" t="str">
        <f t="shared" ref="EB252" si="4423">IF(AV252="","","|n"&amp;EB$2&amp;"+"&amp;AV252&amp;EB$1)</f>
        <v/>
      </c>
      <c r="EC252" s="71" t="str">
        <f t="shared" ref="EC252" si="4424">IF(AW252="","","|n"&amp;EC$2&amp;"+"&amp;AW252&amp;EC$1)</f>
        <v/>
      </c>
      <c r="ED252" s="71" t="str">
        <f t="shared" ref="ED252" si="4425">IF(AX252="","","|n"&amp;ED$2&amp;"+"&amp;AX252&amp;ED$1)</f>
        <v/>
      </c>
      <c r="EE252" s="71" t="str">
        <f t="shared" ref="EE252" si="4426">IF(AY252="","","|n"&amp;EE$2&amp;"+"&amp;AY252&amp;EE$1)</f>
        <v/>
      </c>
      <c r="EF252" s="71" t="str">
        <f t="shared" ref="EF252" si="4427">IF(AZ252="","","|n"&amp;EF$2&amp;"+"&amp;AZ252&amp;EF$1)</f>
        <v/>
      </c>
      <c r="EG252" s="71" t="str">
        <f t="shared" ref="EG252" si="4428">IF(BA252="","","|n"&amp;EG$2&amp;"+"&amp;BA252&amp;EG$1)</f>
        <v/>
      </c>
      <c r="EH252" s="71" t="str">
        <f t="shared" ref="EH252" si="4429">IF(BB252="","","|n"&amp;EH$2&amp;"+"&amp;BB252&amp;EH$1)</f>
        <v/>
      </c>
      <c r="EI252" s="71" t="str">
        <f t="shared" ref="EI252" si="4430">IF(BC252="","","|n"&amp;EI$2&amp;"+"&amp;BC252&amp;EI$1)</f>
        <v/>
      </c>
      <c r="EJ252" s="71" t="str">
        <f t="shared" ref="EJ252" si="4431">IF(BD252="","","|n"&amp;EJ$2&amp;"+"&amp;BD252&amp;EJ$1)</f>
        <v/>
      </c>
      <c r="EK252" s="71" t="str">
        <f t="shared" ref="EK252" si="4432">IF(BE252="","","|n"&amp;EK$2&amp;"+"&amp;BE252&amp;EK$1)</f>
        <v/>
      </c>
      <c r="EL252" s="71" t="str">
        <f t="shared" ref="EL252" si="4433">IF(BF252="","","|n"&amp;EL$2&amp;"+"&amp;BF252&amp;EL$1)</f>
        <v/>
      </c>
      <c r="EM252" s="71" t="str">
        <f t="shared" ref="EM252" si="4434">IF(BG252="","","|n"&amp;EM$2&amp;"+"&amp;BG252&amp;EM$1)</f>
        <v/>
      </c>
      <c r="EN252" s="71" t="str">
        <f t="shared" ref="EN252" si="4435">IF(BH252="","","|n"&amp;EN$2&amp;"+"&amp;BH252&amp;EN$1)</f>
        <v/>
      </c>
      <c r="EO252" s="71" t="str">
        <f t="shared" ref="EO252" si="4436">IF(BI252="","","|n"&amp;EO$2&amp;"+"&amp;BI252&amp;EO$1)</f>
        <v/>
      </c>
      <c r="EP252" s="71" t="str">
        <f t="shared" ref="EP252" si="4437">IF(BJ252="","","|n"&amp;EP$2&amp;"+"&amp;BJ252&amp;EP$1)</f>
        <v/>
      </c>
      <c r="EQ252" s="71" t="str">
        <f t="shared" ref="EQ252" si="4438">IF(BK252="","","|n"&amp;EQ$2&amp;"+"&amp;BK252&amp;EQ$1)</f>
        <v/>
      </c>
      <c r="ER252" s="71" t="str">
        <f t="shared" ref="ER252" si="4439">IF(BL252="","","|n"&amp;ER$2&amp;"+"&amp;BL252&amp;ER$1)</f>
        <v/>
      </c>
      <c r="ES252" s="71" t="str">
        <f t="shared" ref="ES252" si="4440">IF(BM252="","","|n"&amp;ES$2&amp;"+"&amp;BM252&amp;ES$1)</f>
        <v/>
      </c>
      <c r="ET252" s="71" t="str">
        <f t="shared" ref="ET252" si="4441">IF(BN252="","","|n"&amp;ET$2&amp;"+"&amp;BN252&amp;ET$1)</f>
        <v/>
      </c>
      <c r="EU252" s="71" t="str">
        <f t="shared" ref="EU252" si="4442">IF(BO252="","","|n"&amp;EU$2&amp;"+"&amp;BO252&amp;EU$1)</f>
        <v/>
      </c>
      <c r="EV252" s="71" t="str">
        <f t="shared" ref="EV252" si="4443">IF(BP252="","","|n"&amp;EV$2&amp;"+"&amp;BP252&amp;EV$1)</f>
        <v/>
      </c>
      <c r="EW252" s="71" t="str">
        <f t="shared" ref="EW252" si="4444">IF(BQ252="","","|n"&amp;EW$2&amp;"+"&amp;BQ252&amp;EW$1)</f>
        <v/>
      </c>
      <c r="EX252" s="71" t="str">
        <f t="shared" ref="EX252" si="4445">IF(BR252="","","|n"&amp;EX$2&amp;"+"&amp;BR252&amp;EX$1)</f>
        <v/>
      </c>
      <c r="EY252" s="71" t="str">
        <f t="shared" ref="EY252" si="4446">IF(BS252="","","|n"&amp;EY$2&amp;"+"&amp;BS252&amp;EY$1)</f>
        <v/>
      </c>
      <c r="EZ252" s="71" t="str">
        <f t="shared" ref="EZ252" si="4447">IF(BT252="","","|n"&amp;EZ$2&amp;"+"&amp;BT252&amp;EZ$1)</f>
        <v/>
      </c>
      <c r="FA252" s="71" t="str">
        <f t="shared" ref="FA252" si="4448">IF(BU252="","","|n"&amp;FA$2&amp;"+"&amp;BU252&amp;FA$1)</f>
        <v/>
      </c>
      <c r="FB252" s="71" t="str">
        <f t="shared" ref="FB252" si="4449">IF(BV252="","","|n"&amp;FB$2&amp;"+"&amp;BV252&amp;FB$1)</f>
        <v/>
      </c>
      <c r="FC252" s="71" t="str">
        <f t="shared" ref="FC252" si="4450">IF(BW252="","","|n"&amp;FC$2&amp;"+"&amp;BW252&amp;FC$1)</f>
        <v/>
      </c>
      <c r="FD252" s="71" t="str">
        <f t="shared" ref="FD252" si="4451">IF(BX252="","","|n"&amp;FD$2&amp;"+"&amp;BX252&amp;FD$1)</f>
        <v/>
      </c>
      <c r="FE252" s="71" t="str">
        <f t="shared" ref="FE252" si="4452">IF(BY252="","","|n"&amp;FE$2&amp;"+"&amp;BY252&amp;FE$1)</f>
        <v/>
      </c>
      <c r="FF252" s="71" t="str">
        <f t="shared" ref="FF252" si="4453">IF(BZ252="","","|n"&amp;FF$2&amp;"+"&amp;BZ252&amp;FF$1)</f>
        <v/>
      </c>
      <c r="FG252" s="71" t="str">
        <f t="shared" ref="FG252" si="4454">IF(CA252="","","|n"&amp;FG$2&amp;"+"&amp;CA252&amp;FG$1)</f>
        <v/>
      </c>
      <c r="FH252" s="71" t="str">
        <f t="shared" ref="FH252" si="4455">IF(CB252="","","|n"&amp;FH$2&amp;"+"&amp;CB252&amp;FH$1)</f>
        <v/>
      </c>
      <c r="FI252" s="71" t="str">
        <f t="shared" ref="FI252" si="4456">IF(CC252="","","|n"&amp;FI$2&amp;"+"&amp;CC252&amp;FI$1)</f>
        <v/>
      </c>
      <c r="FJ252" s="71" t="str">
        <f t="shared" ref="FJ252" si="4457">IF(CD252="","","|n"&amp;FJ$2&amp;"+"&amp;CD252&amp;FJ$1)</f>
        <v/>
      </c>
      <c r="FK252" s="71" t="str">
        <f t="shared" ref="FK252" si="4458">IF(CE252="","","|n"&amp;FK$2&amp;"+"&amp;CE252&amp;FK$1)</f>
        <v/>
      </c>
      <c r="FL252" s="71" t="str">
        <f t="shared" ref="FL252" si="4459">IF(CF252="","","|n"&amp;FL$2&amp;"+"&amp;CF252&amp;FL$1)</f>
        <v/>
      </c>
      <c r="FM252" s="71" t="str">
        <f t="shared" ref="FM252" si="4460">IF(CG252="","","|n"&amp;FM$2&amp;"+"&amp;CG252&amp;FM$1)</f>
        <v/>
      </c>
      <c r="FN252" s="71" t="str">
        <f t="shared" ref="FN252" si="4461">IF(CH252="","","|n"&amp;FN$2&amp;"+"&amp;CH252&amp;FN$1)</f>
        <v/>
      </c>
      <c r="FO252" s="71" t="str">
        <f t="shared" ref="FO252" si="4462">IF(CI252="","","|n"&amp;FO$2&amp;"+"&amp;CI252&amp;FO$1)</f>
        <v/>
      </c>
      <c r="FP252" s="71" t="str">
        <f t="shared" ref="FP252" si="4463">IF(CJ252="","","|n"&amp;FP$2&amp;"+"&amp;CJ252&amp;FP$1)</f>
        <v/>
      </c>
      <c r="FQ252" s="71" t="str">
        <f t="shared" ref="FQ252" si="4464">IF(CK252="","","|n"&amp;FQ$2&amp;"+"&amp;CK252&amp;FQ$1)</f>
        <v/>
      </c>
      <c r="FR252" s="71" t="str">
        <f t="shared" ref="FR252" si="4465">IF(CL252="","","|n"&amp;FR$2&amp;"+"&amp;CL252&amp;FR$1)</f>
        <v/>
      </c>
      <c r="FS252" s="71" t="str">
        <f t="shared" ref="FS252" si="4466">IF(CM252="","","|n"&amp;FS$2&amp;"+"&amp;CM252&amp;FS$1)</f>
        <v/>
      </c>
    </row>
    <row r="253" spans="1:175" ht="16.5">
      <c r="A253" s="79"/>
      <c r="B253" s="101" t="s">
        <v>777</v>
      </c>
      <c r="C253" s="79" t="s">
        <v>778</v>
      </c>
      <c r="T253" s="188" t="s">
        <v>1402</v>
      </c>
      <c r="U253" s="85" t="str">
        <f t="shared" ref="U253:U254" si="4467">"ReplaceableTextures\\CommandButtons\\BTN"&amp;B253&amp;".blp"</f>
        <v>ReplaceableTextures\\CommandButtons\\BTNIZ06.blp</v>
      </c>
      <c r="CN253" s="70" t="str">
        <f t="shared" si="4391"/>
        <v>InitUnitState('IZ06',,,,,,,,,,)</v>
      </c>
      <c r="CO253" s="70" t="str">
        <f t="shared" si="4392"/>
        <v>InitUnitNormal('IZ06',,,,,,,,,,)</v>
      </c>
      <c r="CP253" s="70" t="str">
        <f t="shared" si="4393"/>
        <v>InitUnitMagic('IZ06',,,,,,,,,,)</v>
      </c>
      <c r="CQ253" s="70" t="str">
        <f t="shared" si="4394"/>
        <v>InitUnitAdd('IZ06',,,,,,,,,,)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258&amp;CR$1&amp;")"</f>
        <v>InitEquipData('IZ06',,"",,,,,'','','','','','',"ReplaceableTextures\\CommandButtons\\BTN020.blp")</v>
      </c>
      <c r="CU253" s="95" t="str">
        <f t="shared" si="4395"/>
        <v>|n</v>
      </c>
      <c r="CV253" s="61" t="str">
        <f t="shared" si="4396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3" s="60"/>
      <c r="CX253" s="60"/>
      <c r="CY253" s="60"/>
      <c r="CZ253" s="60"/>
      <c r="DA253" s="60"/>
      <c r="DB253" s="71" t="str">
        <f t="shared" ref="DB253:FM253" si="4468">IF(V253="","","|n"&amp;DB$2&amp;"+"&amp;V253&amp;DB$1)</f>
        <v/>
      </c>
      <c r="DC253" s="71" t="str">
        <f t="shared" si="4468"/>
        <v/>
      </c>
      <c r="DD253" s="71" t="str">
        <f t="shared" si="4468"/>
        <v/>
      </c>
      <c r="DE253" s="71" t="str">
        <f t="shared" si="4468"/>
        <v/>
      </c>
      <c r="DF253" s="71" t="str">
        <f t="shared" si="4468"/>
        <v/>
      </c>
      <c r="DG253" s="71" t="str">
        <f t="shared" si="4468"/>
        <v/>
      </c>
      <c r="DH253" s="71" t="str">
        <f t="shared" si="4468"/>
        <v/>
      </c>
      <c r="DI253" s="71" t="str">
        <f t="shared" si="4468"/>
        <v/>
      </c>
      <c r="DJ253" s="71" t="str">
        <f t="shared" si="4468"/>
        <v/>
      </c>
      <c r="DK253" s="71" t="str">
        <f t="shared" si="4468"/>
        <v/>
      </c>
      <c r="DL253" s="71" t="str">
        <f t="shared" si="4468"/>
        <v/>
      </c>
      <c r="DM253" s="71" t="str">
        <f t="shared" si="4468"/>
        <v/>
      </c>
      <c r="DN253" s="71" t="str">
        <f t="shared" si="4468"/>
        <v/>
      </c>
      <c r="DO253" s="71" t="str">
        <f t="shared" si="4468"/>
        <v/>
      </c>
      <c r="DP253" s="71" t="str">
        <f t="shared" si="4468"/>
        <v/>
      </c>
      <c r="DQ253" s="71" t="str">
        <f t="shared" si="4468"/>
        <v/>
      </c>
      <c r="DR253" s="71" t="str">
        <f t="shared" si="4468"/>
        <v/>
      </c>
      <c r="DS253" s="71" t="str">
        <f t="shared" si="4468"/>
        <v/>
      </c>
      <c r="DT253" s="71" t="str">
        <f t="shared" si="4468"/>
        <v/>
      </c>
      <c r="DU253" s="71" t="str">
        <f t="shared" si="4468"/>
        <v/>
      </c>
      <c r="DV253" s="71" t="str">
        <f t="shared" si="4468"/>
        <v/>
      </c>
      <c r="DW253" s="71" t="str">
        <f t="shared" si="4468"/>
        <v/>
      </c>
      <c r="DX253" s="71" t="str">
        <f t="shared" si="4468"/>
        <v/>
      </c>
      <c r="DY253" s="71" t="str">
        <f t="shared" si="4468"/>
        <v/>
      </c>
      <c r="DZ253" s="71" t="str">
        <f t="shared" si="4468"/>
        <v/>
      </c>
      <c r="EA253" s="71" t="str">
        <f t="shared" si="4468"/>
        <v/>
      </c>
      <c r="EB253" s="71" t="str">
        <f t="shared" si="4468"/>
        <v/>
      </c>
      <c r="EC253" s="71" t="str">
        <f t="shared" si="4468"/>
        <v/>
      </c>
      <c r="ED253" s="71" t="str">
        <f t="shared" si="4468"/>
        <v/>
      </c>
      <c r="EE253" s="71" t="str">
        <f t="shared" si="4468"/>
        <v/>
      </c>
      <c r="EF253" s="71" t="str">
        <f t="shared" si="4468"/>
        <v/>
      </c>
      <c r="EG253" s="71" t="str">
        <f t="shared" si="4468"/>
        <v/>
      </c>
      <c r="EH253" s="71" t="str">
        <f t="shared" si="4468"/>
        <v/>
      </c>
      <c r="EI253" s="71" t="str">
        <f t="shared" si="4468"/>
        <v/>
      </c>
      <c r="EJ253" s="71" t="str">
        <f t="shared" si="4468"/>
        <v/>
      </c>
      <c r="EK253" s="71" t="str">
        <f t="shared" si="4468"/>
        <v/>
      </c>
      <c r="EL253" s="71" t="str">
        <f t="shared" si="4468"/>
        <v/>
      </c>
      <c r="EM253" s="71" t="str">
        <f t="shared" si="4468"/>
        <v/>
      </c>
      <c r="EN253" s="71" t="str">
        <f t="shared" si="4468"/>
        <v/>
      </c>
      <c r="EO253" s="71" t="str">
        <f t="shared" si="4468"/>
        <v/>
      </c>
      <c r="EP253" s="71" t="str">
        <f t="shared" si="4468"/>
        <v/>
      </c>
      <c r="EQ253" s="71" t="str">
        <f t="shared" si="4468"/>
        <v/>
      </c>
      <c r="ER253" s="71" t="str">
        <f t="shared" si="4468"/>
        <v/>
      </c>
      <c r="ES253" s="71" t="str">
        <f t="shared" si="4468"/>
        <v/>
      </c>
      <c r="ET253" s="71" t="str">
        <f t="shared" si="4468"/>
        <v/>
      </c>
      <c r="EU253" s="71" t="str">
        <f t="shared" si="4468"/>
        <v/>
      </c>
      <c r="EV253" s="71" t="str">
        <f t="shared" si="4468"/>
        <v/>
      </c>
      <c r="EW253" s="71" t="str">
        <f t="shared" si="4468"/>
        <v/>
      </c>
      <c r="EX253" s="71" t="str">
        <f t="shared" si="4468"/>
        <v/>
      </c>
      <c r="EY253" s="71" t="str">
        <f t="shared" si="4468"/>
        <v/>
      </c>
      <c r="EZ253" s="71" t="str">
        <f t="shared" si="4468"/>
        <v/>
      </c>
      <c r="FA253" s="71" t="str">
        <f t="shared" si="4468"/>
        <v/>
      </c>
      <c r="FB253" s="71" t="str">
        <f t="shared" si="4468"/>
        <v/>
      </c>
      <c r="FC253" s="71" t="str">
        <f t="shared" si="4468"/>
        <v/>
      </c>
      <c r="FD253" s="71" t="str">
        <f t="shared" si="4468"/>
        <v/>
      </c>
      <c r="FE253" s="71" t="str">
        <f t="shared" si="4468"/>
        <v/>
      </c>
      <c r="FF253" s="71" t="str">
        <f t="shared" si="4468"/>
        <v/>
      </c>
      <c r="FG253" s="71" t="str">
        <f t="shared" si="4468"/>
        <v/>
      </c>
      <c r="FH253" s="71" t="str">
        <f t="shared" si="4468"/>
        <v/>
      </c>
      <c r="FI253" s="71" t="str">
        <f t="shared" si="4468"/>
        <v/>
      </c>
      <c r="FJ253" s="71" t="str">
        <f t="shared" si="4468"/>
        <v/>
      </c>
      <c r="FK253" s="71" t="str">
        <f t="shared" si="4468"/>
        <v/>
      </c>
      <c r="FL253" s="71" t="str">
        <f t="shared" si="4468"/>
        <v/>
      </c>
      <c r="FM253" s="71" t="str">
        <f t="shared" si="4468"/>
        <v/>
      </c>
      <c r="FN253" s="71" t="str">
        <f t="shared" ref="FN253:FS253" si="4469">IF(CH253="","","|n"&amp;FN$2&amp;"+"&amp;CH253&amp;FN$1)</f>
        <v/>
      </c>
      <c r="FO253" s="71" t="str">
        <f t="shared" si="4469"/>
        <v/>
      </c>
      <c r="FP253" s="71" t="str">
        <f t="shared" si="4469"/>
        <v/>
      </c>
      <c r="FQ253" s="71" t="str">
        <f t="shared" si="4469"/>
        <v/>
      </c>
      <c r="FR253" s="71" t="str">
        <f t="shared" si="4469"/>
        <v/>
      </c>
      <c r="FS253" s="71" t="str">
        <f t="shared" si="4469"/>
        <v/>
      </c>
    </row>
    <row r="254" spans="1:175" ht="16.5">
      <c r="A254" s="79"/>
      <c r="B254" s="101" t="s">
        <v>1411</v>
      </c>
      <c r="C254" s="79" t="s">
        <v>1412</v>
      </c>
      <c r="T254" s="188" t="s">
        <v>1417</v>
      </c>
      <c r="U254" s="85" t="str">
        <f t="shared" si="4467"/>
        <v>ReplaceableTextures\\CommandButtons\\BTNIZ07.blp</v>
      </c>
      <c r="CN254" s="70" t="str">
        <f t="shared" ref="CN254:CN256" si="4470">"InitUnitState('"&amp;B254&amp;"',"&amp;V254&amp;","&amp;W254&amp;","&amp;X254&amp;","&amp;Y254&amp;","&amp;Z254&amp;","&amp;AA254&amp;","&amp;AB254&amp;","&amp;AC254&amp;","&amp;AD254&amp;","&amp;AE254&amp;")"</f>
        <v>InitUnitState('IZ07',,,,,,,,,,)</v>
      </c>
      <c r="CO254" s="70" t="str">
        <f t="shared" ref="CO254:CO256" si="4471">"InitUnitNormal('"&amp;B254&amp;"',"&amp;AF254&amp;","&amp;AG254&amp;","&amp;AH254&amp;","&amp;AI254&amp;","&amp;AJ254&amp;","&amp;AK254&amp;","&amp;AL254&amp;","&amp;AM254&amp;","&amp;AN254&amp;","&amp;AO254&amp;")"</f>
        <v>InitUnitNormal('IZ07',,,,,,,,,,)</v>
      </c>
      <c r="CP254" s="70" t="str">
        <f t="shared" ref="CP254:CP256" si="4472">"InitUnitMagic('"&amp;B254&amp;"',"&amp;AP254&amp;","&amp;AQ254&amp;","&amp;AR254&amp;","&amp;AS254&amp;","&amp;AT254&amp;","&amp;AU254&amp;","&amp;AV254&amp;","&amp;AW254&amp;","&amp;BI254&amp;","&amp;BJ254&amp;")"</f>
        <v>InitUnitMagic('IZ07',,,,,,,,,,)</v>
      </c>
      <c r="CQ254" s="70" t="str">
        <f t="shared" ref="CQ254:CQ256" si="4473">"InitUnitAdd('"&amp;B254&amp;"',"&amp;BK254&amp;","&amp;BL254&amp;","&amp;BM254&amp;","&amp;BN254&amp;","&amp;BO254&amp;","&amp;BP254&amp;","&amp;BQ254&amp;","&amp;BR254&amp;","&amp;BS254&amp;","&amp;BT254&amp;")"</f>
        <v>InitUnitAdd('IZ07',,,,,,,,,,)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259&amp;CR$1&amp;")"</f>
        <v>InitEquipData('IZ07',,"",,,,,'','','','','','',"ReplaceableTextures\\CommandButtons\\BTN001.blp")</v>
      </c>
      <c r="CU254" s="95" t="str">
        <f t="shared" ref="CU254:CU256" si="4474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V254" s="61" t="str">
        <f t="shared" ref="CV254:CV256" si="4475">T254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4" s="60"/>
      <c r="CX254" s="60"/>
      <c r="CY254" s="60"/>
      <c r="CZ254" s="60"/>
      <c r="DA254" s="60"/>
      <c r="DB254" s="71" t="str">
        <f t="shared" ref="DB254:DB256" si="4476">IF(V254="","","|n"&amp;DB$2&amp;"+"&amp;V254&amp;DB$1)</f>
        <v/>
      </c>
      <c r="DC254" s="71" t="str">
        <f t="shared" ref="DC254:DC256" si="4477">IF(W254="","","|n"&amp;DC$2&amp;"+"&amp;W254&amp;DC$1)</f>
        <v/>
      </c>
      <c r="DD254" s="71" t="str">
        <f t="shared" ref="DD254:DD256" si="4478">IF(X254="","","|n"&amp;DD$2&amp;"+"&amp;X254&amp;DD$1)</f>
        <v/>
      </c>
      <c r="DE254" s="71" t="str">
        <f t="shared" ref="DE254:DE256" si="4479">IF(Y254="","","|n"&amp;DE$2&amp;"+"&amp;Y254&amp;DE$1)</f>
        <v/>
      </c>
      <c r="DF254" s="71" t="str">
        <f t="shared" ref="DF254:DF256" si="4480">IF(Z254="","","|n"&amp;DF$2&amp;"+"&amp;Z254&amp;DF$1)</f>
        <v/>
      </c>
      <c r="DG254" s="71" t="str">
        <f t="shared" ref="DG254:DG256" si="4481">IF(AA254="","","|n"&amp;DG$2&amp;"+"&amp;AA254&amp;DG$1)</f>
        <v/>
      </c>
      <c r="DH254" s="71" t="str">
        <f t="shared" ref="DH254:DH256" si="4482">IF(AB254="","","|n"&amp;DH$2&amp;"+"&amp;AB254&amp;DH$1)</f>
        <v/>
      </c>
      <c r="DI254" s="71" t="str">
        <f t="shared" ref="DI254:DI256" si="4483">IF(AC254="","","|n"&amp;DI$2&amp;"+"&amp;AC254&amp;DI$1)</f>
        <v/>
      </c>
      <c r="DJ254" s="71" t="str">
        <f t="shared" ref="DJ254:DJ256" si="4484">IF(AD254="","","|n"&amp;DJ$2&amp;"+"&amp;AD254&amp;DJ$1)</f>
        <v/>
      </c>
      <c r="DK254" s="71" t="str">
        <f t="shared" ref="DK254:DK256" si="4485">IF(AE254="","","|n"&amp;DK$2&amp;"+"&amp;AE254&amp;DK$1)</f>
        <v/>
      </c>
      <c r="DL254" s="71" t="str">
        <f t="shared" ref="DL254:DL256" si="4486">IF(AF254="","","|n"&amp;DL$2&amp;"+"&amp;AF254&amp;DL$1)</f>
        <v/>
      </c>
      <c r="DM254" s="71" t="str">
        <f t="shared" ref="DM254:DM256" si="4487">IF(AG254="","","|n"&amp;DM$2&amp;"+"&amp;AG254&amp;DM$1)</f>
        <v/>
      </c>
      <c r="DN254" s="71" t="str">
        <f t="shared" ref="DN254:DN256" si="4488">IF(AH254="","","|n"&amp;DN$2&amp;"+"&amp;AH254&amp;DN$1)</f>
        <v/>
      </c>
      <c r="DO254" s="71" t="str">
        <f t="shared" ref="DO254:DO256" si="4489">IF(AI254="","","|n"&amp;DO$2&amp;"+"&amp;AI254&amp;DO$1)</f>
        <v/>
      </c>
      <c r="DP254" s="71" t="str">
        <f t="shared" ref="DP254:DP256" si="4490">IF(AJ254="","","|n"&amp;DP$2&amp;"+"&amp;AJ254&amp;DP$1)</f>
        <v/>
      </c>
      <c r="DQ254" s="71" t="str">
        <f t="shared" ref="DQ254:DQ256" si="4491">IF(AK254="","","|n"&amp;DQ$2&amp;"+"&amp;AK254&amp;DQ$1)</f>
        <v/>
      </c>
      <c r="DR254" s="71" t="str">
        <f t="shared" ref="DR254:DR256" si="4492">IF(AL254="","","|n"&amp;DR$2&amp;"+"&amp;AL254&amp;DR$1)</f>
        <v/>
      </c>
      <c r="DS254" s="71" t="str">
        <f t="shared" ref="DS254:DS256" si="4493">IF(AM254="","","|n"&amp;DS$2&amp;"+"&amp;AM254&amp;DS$1)</f>
        <v/>
      </c>
      <c r="DT254" s="71" t="str">
        <f t="shared" ref="DT254:DT256" si="4494">IF(AN254="","","|n"&amp;DT$2&amp;"+"&amp;AN254&amp;DT$1)</f>
        <v/>
      </c>
      <c r="DU254" s="71" t="str">
        <f t="shared" ref="DU254:DU256" si="4495">IF(AO254="","","|n"&amp;DU$2&amp;"+"&amp;AO254&amp;DU$1)</f>
        <v/>
      </c>
      <c r="DV254" s="71" t="str">
        <f t="shared" ref="DV254:DV256" si="4496">IF(AP254="","","|n"&amp;DV$2&amp;"+"&amp;AP254&amp;DV$1)</f>
        <v/>
      </c>
      <c r="DW254" s="71" t="str">
        <f t="shared" ref="DW254:DW256" si="4497">IF(AQ254="","","|n"&amp;DW$2&amp;"+"&amp;AQ254&amp;DW$1)</f>
        <v/>
      </c>
      <c r="DX254" s="71" t="str">
        <f t="shared" ref="DX254:DX256" si="4498">IF(AR254="","","|n"&amp;DX$2&amp;"+"&amp;AR254&amp;DX$1)</f>
        <v/>
      </c>
      <c r="DY254" s="71" t="str">
        <f t="shared" ref="DY254:DY256" si="4499">IF(AS254="","","|n"&amp;DY$2&amp;"+"&amp;AS254&amp;DY$1)</f>
        <v/>
      </c>
      <c r="DZ254" s="71" t="str">
        <f t="shared" ref="DZ254:DZ256" si="4500">IF(AT254="","","|n"&amp;DZ$2&amp;"+"&amp;AT254&amp;DZ$1)</f>
        <v/>
      </c>
      <c r="EA254" s="71" t="str">
        <f t="shared" ref="EA254:EA256" si="4501">IF(AU254="","","|n"&amp;EA$2&amp;"+"&amp;AU254&amp;EA$1)</f>
        <v/>
      </c>
      <c r="EB254" s="71" t="str">
        <f t="shared" ref="EB254:EB256" si="4502">IF(AV254="","","|n"&amp;EB$2&amp;"+"&amp;AV254&amp;EB$1)</f>
        <v/>
      </c>
      <c r="EC254" s="71" t="str">
        <f t="shared" ref="EC254:EC256" si="4503">IF(AW254="","","|n"&amp;EC$2&amp;"+"&amp;AW254&amp;EC$1)</f>
        <v/>
      </c>
      <c r="ED254" s="71" t="str">
        <f t="shared" ref="ED254:ED256" si="4504">IF(AX254="","","|n"&amp;ED$2&amp;"+"&amp;AX254&amp;ED$1)</f>
        <v/>
      </c>
      <c r="EE254" s="71" t="str">
        <f t="shared" ref="EE254:EE256" si="4505">IF(AY254="","","|n"&amp;EE$2&amp;"+"&amp;AY254&amp;EE$1)</f>
        <v/>
      </c>
      <c r="EF254" s="71" t="str">
        <f t="shared" ref="EF254:EF256" si="4506">IF(AZ254="","","|n"&amp;EF$2&amp;"+"&amp;AZ254&amp;EF$1)</f>
        <v/>
      </c>
      <c r="EG254" s="71" t="str">
        <f t="shared" ref="EG254:EG256" si="4507">IF(BA254="","","|n"&amp;EG$2&amp;"+"&amp;BA254&amp;EG$1)</f>
        <v/>
      </c>
      <c r="EH254" s="71" t="str">
        <f t="shared" ref="EH254:EH256" si="4508">IF(BB254="","","|n"&amp;EH$2&amp;"+"&amp;BB254&amp;EH$1)</f>
        <v/>
      </c>
      <c r="EI254" s="71" t="str">
        <f t="shared" ref="EI254:EI256" si="4509">IF(BC254="","","|n"&amp;EI$2&amp;"+"&amp;BC254&amp;EI$1)</f>
        <v/>
      </c>
      <c r="EJ254" s="71" t="str">
        <f t="shared" ref="EJ254:EJ256" si="4510">IF(BD254="","","|n"&amp;EJ$2&amp;"+"&amp;BD254&amp;EJ$1)</f>
        <v/>
      </c>
      <c r="EK254" s="71" t="str">
        <f t="shared" ref="EK254:EK256" si="4511">IF(BE254="","","|n"&amp;EK$2&amp;"+"&amp;BE254&amp;EK$1)</f>
        <v/>
      </c>
      <c r="EL254" s="71" t="str">
        <f t="shared" ref="EL254:EL256" si="4512">IF(BF254="","","|n"&amp;EL$2&amp;"+"&amp;BF254&amp;EL$1)</f>
        <v/>
      </c>
      <c r="EM254" s="71" t="str">
        <f t="shared" ref="EM254:EM256" si="4513">IF(BG254="","","|n"&amp;EM$2&amp;"+"&amp;BG254&amp;EM$1)</f>
        <v/>
      </c>
      <c r="EN254" s="71" t="str">
        <f t="shared" ref="EN254:EN256" si="4514">IF(BH254="","","|n"&amp;EN$2&amp;"+"&amp;BH254&amp;EN$1)</f>
        <v/>
      </c>
      <c r="EO254" s="71" t="str">
        <f t="shared" ref="EO254:EO256" si="4515">IF(BI254="","","|n"&amp;EO$2&amp;"+"&amp;BI254&amp;EO$1)</f>
        <v/>
      </c>
      <c r="EP254" s="71" t="str">
        <f t="shared" ref="EP254:EP256" si="4516">IF(BJ254="","","|n"&amp;EP$2&amp;"+"&amp;BJ254&amp;EP$1)</f>
        <v/>
      </c>
      <c r="EQ254" s="71" t="str">
        <f t="shared" ref="EQ254:EQ256" si="4517">IF(BK254="","","|n"&amp;EQ$2&amp;"+"&amp;BK254&amp;EQ$1)</f>
        <v/>
      </c>
      <c r="ER254" s="71" t="str">
        <f t="shared" ref="ER254:ER256" si="4518">IF(BL254="","","|n"&amp;ER$2&amp;"+"&amp;BL254&amp;ER$1)</f>
        <v/>
      </c>
      <c r="ES254" s="71" t="str">
        <f t="shared" ref="ES254:ES256" si="4519">IF(BM254="","","|n"&amp;ES$2&amp;"+"&amp;BM254&amp;ES$1)</f>
        <v/>
      </c>
      <c r="ET254" s="71" t="str">
        <f t="shared" ref="ET254:ET256" si="4520">IF(BN254="","","|n"&amp;ET$2&amp;"+"&amp;BN254&amp;ET$1)</f>
        <v/>
      </c>
      <c r="EU254" s="71" t="str">
        <f t="shared" ref="EU254:EU256" si="4521">IF(BO254="","","|n"&amp;EU$2&amp;"+"&amp;BO254&amp;EU$1)</f>
        <v/>
      </c>
      <c r="EV254" s="71" t="str">
        <f t="shared" ref="EV254:EV256" si="4522">IF(BP254="","","|n"&amp;EV$2&amp;"+"&amp;BP254&amp;EV$1)</f>
        <v/>
      </c>
      <c r="EW254" s="71" t="str">
        <f t="shared" ref="EW254:EW256" si="4523">IF(BQ254="","","|n"&amp;EW$2&amp;"+"&amp;BQ254&amp;EW$1)</f>
        <v/>
      </c>
      <c r="EX254" s="71" t="str">
        <f t="shared" ref="EX254:EX256" si="4524">IF(BR254="","","|n"&amp;EX$2&amp;"+"&amp;BR254&amp;EX$1)</f>
        <v/>
      </c>
      <c r="EY254" s="71" t="str">
        <f t="shared" ref="EY254:EY256" si="4525">IF(BS254="","","|n"&amp;EY$2&amp;"+"&amp;BS254&amp;EY$1)</f>
        <v/>
      </c>
      <c r="EZ254" s="71" t="str">
        <f t="shared" ref="EZ254:EZ256" si="4526">IF(BT254="","","|n"&amp;EZ$2&amp;"+"&amp;BT254&amp;EZ$1)</f>
        <v/>
      </c>
      <c r="FA254" s="71" t="str">
        <f t="shared" ref="FA254:FA256" si="4527">IF(BU254="","","|n"&amp;FA$2&amp;"+"&amp;BU254&amp;FA$1)</f>
        <v/>
      </c>
      <c r="FB254" s="71" t="str">
        <f t="shared" ref="FB254:FB256" si="4528">IF(BV254="","","|n"&amp;FB$2&amp;"+"&amp;BV254&amp;FB$1)</f>
        <v/>
      </c>
      <c r="FC254" s="71" t="str">
        <f t="shared" ref="FC254:FC256" si="4529">IF(BW254="","","|n"&amp;FC$2&amp;"+"&amp;BW254&amp;FC$1)</f>
        <v/>
      </c>
      <c r="FD254" s="71" t="str">
        <f t="shared" ref="FD254:FD256" si="4530">IF(BX254="","","|n"&amp;FD$2&amp;"+"&amp;BX254&amp;FD$1)</f>
        <v/>
      </c>
      <c r="FE254" s="71" t="str">
        <f t="shared" ref="FE254:FE256" si="4531">IF(BY254="","","|n"&amp;FE$2&amp;"+"&amp;BY254&amp;FE$1)</f>
        <v/>
      </c>
      <c r="FF254" s="71" t="str">
        <f t="shared" ref="FF254:FF256" si="4532">IF(BZ254="","","|n"&amp;FF$2&amp;"+"&amp;BZ254&amp;FF$1)</f>
        <v/>
      </c>
      <c r="FG254" s="71" t="str">
        <f t="shared" ref="FG254:FG256" si="4533">IF(CA254="","","|n"&amp;FG$2&amp;"+"&amp;CA254&amp;FG$1)</f>
        <v/>
      </c>
      <c r="FH254" s="71" t="str">
        <f t="shared" ref="FH254:FH256" si="4534">IF(CB254="","","|n"&amp;FH$2&amp;"+"&amp;CB254&amp;FH$1)</f>
        <v/>
      </c>
      <c r="FI254" s="71" t="str">
        <f t="shared" ref="FI254:FI256" si="4535">IF(CC254="","","|n"&amp;FI$2&amp;"+"&amp;CC254&amp;FI$1)</f>
        <v/>
      </c>
      <c r="FJ254" s="71" t="str">
        <f t="shared" ref="FJ254:FJ256" si="4536">IF(CD254="","","|n"&amp;FJ$2&amp;"+"&amp;CD254&amp;FJ$1)</f>
        <v/>
      </c>
      <c r="FK254" s="71" t="str">
        <f t="shared" ref="FK254:FK256" si="4537">IF(CE254="","","|n"&amp;FK$2&amp;"+"&amp;CE254&amp;FK$1)</f>
        <v/>
      </c>
      <c r="FL254" s="71" t="str">
        <f t="shared" ref="FL254:FL256" si="4538">IF(CF254="","","|n"&amp;FL$2&amp;"+"&amp;CF254&amp;FL$1)</f>
        <v/>
      </c>
      <c r="FM254" s="71" t="str">
        <f t="shared" ref="FM254:FM256" si="4539">IF(CG254="","","|n"&amp;FM$2&amp;"+"&amp;CG254&amp;FM$1)</f>
        <v/>
      </c>
      <c r="FN254" s="71" t="str">
        <f t="shared" ref="FN254:FN256" si="4540">IF(CH254="","","|n"&amp;FN$2&amp;"+"&amp;CH254&amp;FN$1)</f>
        <v/>
      </c>
      <c r="FO254" s="71" t="str">
        <f t="shared" ref="FO254:FO256" si="4541">IF(CI254="","","|n"&amp;FO$2&amp;"+"&amp;CI254&amp;FO$1)</f>
        <v/>
      </c>
      <c r="FP254" s="71" t="str">
        <f t="shared" ref="FP254:FP256" si="4542">IF(CJ254="","","|n"&amp;FP$2&amp;"+"&amp;CJ254&amp;FP$1)</f>
        <v/>
      </c>
      <c r="FQ254" s="71" t="str">
        <f t="shared" ref="FQ254:FQ256" si="4543">IF(CK254="","","|n"&amp;FQ$2&amp;"+"&amp;CK254&amp;FQ$1)</f>
        <v/>
      </c>
      <c r="FR254" s="71" t="str">
        <f t="shared" ref="FR254:FR256" si="4544">IF(CL254="","","|n"&amp;FR$2&amp;"+"&amp;CL254&amp;FR$1)</f>
        <v/>
      </c>
      <c r="FS254" s="71" t="str">
        <f t="shared" ref="FS254:FS256" si="4545">IF(CM254="","","|n"&amp;FS$2&amp;"+"&amp;CM254&amp;FS$1)</f>
        <v/>
      </c>
    </row>
    <row r="255" spans="1:175" ht="16.5">
      <c r="A255" s="79"/>
      <c r="B255" s="101" t="s">
        <v>1488</v>
      </c>
      <c r="C255" s="79" t="s">
        <v>1489</v>
      </c>
      <c r="T255" s="79" t="s">
        <v>1491</v>
      </c>
      <c r="U255" s="116" t="s">
        <v>1490</v>
      </c>
      <c r="CN255" s="70" t="str">
        <f t="shared" si="4470"/>
        <v>InitUnitState('IZ08',,,,,,,,,,)</v>
      </c>
      <c r="CO255" s="70" t="str">
        <f t="shared" si="4471"/>
        <v>InitUnitNormal('IZ08',,,,,,,,,,)</v>
      </c>
      <c r="CP255" s="70" t="str">
        <f t="shared" si="4472"/>
        <v>InitUnitMagic('IZ08',,,,,,,,,,)</v>
      </c>
      <c r="CQ255" s="70" t="str">
        <f t="shared" si="4473"/>
        <v>InitUnitAdd('IZ08',,,,,,,,,,)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262&amp;CR$1&amp;")"</f>
        <v>InitEquipData('IZ08',,"",,,,,'','','','','','',"ReplaceableTextures\\CommandButtons\\BTN002.blp")</v>
      </c>
      <c r="CU255" s="95" t="str">
        <f t="shared" si="4474"/>
        <v>|n</v>
      </c>
      <c r="CV255" s="61" t="str">
        <f t="shared" si="4475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CW255" s="60"/>
      <c r="CX255" s="60"/>
      <c r="CY255" s="60"/>
      <c r="CZ255" s="60"/>
      <c r="DA255" s="60"/>
      <c r="DB255" s="71" t="str">
        <f t="shared" si="4476"/>
        <v/>
      </c>
      <c r="DC255" s="71" t="str">
        <f t="shared" si="4477"/>
        <v/>
      </c>
      <c r="DD255" s="71" t="str">
        <f t="shared" si="4478"/>
        <v/>
      </c>
      <c r="DE255" s="71" t="str">
        <f t="shared" si="4479"/>
        <v/>
      </c>
      <c r="DF255" s="71" t="str">
        <f t="shared" si="4480"/>
        <v/>
      </c>
      <c r="DG255" s="71" t="str">
        <f t="shared" si="4481"/>
        <v/>
      </c>
      <c r="DH255" s="71" t="str">
        <f t="shared" si="4482"/>
        <v/>
      </c>
      <c r="DI255" s="71" t="str">
        <f t="shared" si="4483"/>
        <v/>
      </c>
      <c r="DJ255" s="71" t="str">
        <f t="shared" si="4484"/>
        <v/>
      </c>
      <c r="DK255" s="71" t="str">
        <f t="shared" si="4485"/>
        <v/>
      </c>
      <c r="DL255" s="71" t="str">
        <f t="shared" si="4486"/>
        <v/>
      </c>
      <c r="DM255" s="71" t="str">
        <f t="shared" si="4487"/>
        <v/>
      </c>
      <c r="DN255" s="71" t="str">
        <f t="shared" si="4488"/>
        <v/>
      </c>
      <c r="DO255" s="71" t="str">
        <f t="shared" si="4489"/>
        <v/>
      </c>
      <c r="DP255" s="71" t="str">
        <f t="shared" si="4490"/>
        <v/>
      </c>
      <c r="DQ255" s="71" t="str">
        <f t="shared" si="4491"/>
        <v/>
      </c>
      <c r="DR255" s="71" t="str">
        <f t="shared" si="4492"/>
        <v/>
      </c>
      <c r="DS255" s="71" t="str">
        <f t="shared" si="4493"/>
        <v/>
      </c>
      <c r="DT255" s="71" t="str">
        <f t="shared" si="4494"/>
        <v/>
      </c>
      <c r="DU255" s="71" t="str">
        <f t="shared" si="4495"/>
        <v/>
      </c>
      <c r="DV255" s="71" t="str">
        <f t="shared" si="4496"/>
        <v/>
      </c>
      <c r="DW255" s="71" t="str">
        <f t="shared" si="4497"/>
        <v/>
      </c>
      <c r="DX255" s="71" t="str">
        <f t="shared" si="4498"/>
        <v/>
      </c>
      <c r="DY255" s="71" t="str">
        <f t="shared" si="4499"/>
        <v/>
      </c>
      <c r="DZ255" s="71" t="str">
        <f t="shared" si="4500"/>
        <v/>
      </c>
      <c r="EA255" s="71" t="str">
        <f t="shared" si="4501"/>
        <v/>
      </c>
      <c r="EB255" s="71" t="str">
        <f t="shared" si="4502"/>
        <v/>
      </c>
      <c r="EC255" s="71" t="str">
        <f t="shared" si="4503"/>
        <v/>
      </c>
      <c r="ED255" s="71" t="str">
        <f t="shared" si="4504"/>
        <v/>
      </c>
      <c r="EE255" s="71" t="str">
        <f t="shared" si="4505"/>
        <v/>
      </c>
      <c r="EF255" s="71" t="str">
        <f t="shared" si="4506"/>
        <v/>
      </c>
      <c r="EG255" s="71" t="str">
        <f t="shared" si="4507"/>
        <v/>
      </c>
      <c r="EH255" s="71" t="str">
        <f t="shared" si="4508"/>
        <v/>
      </c>
      <c r="EI255" s="71" t="str">
        <f t="shared" si="4509"/>
        <v/>
      </c>
      <c r="EJ255" s="71" t="str">
        <f t="shared" si="4510"/>
        <v/>
      </c>
      <c r="EK255" s="71" t="str">
        <f t="shared" si="4511"/>
        <v/>
      </c>
      <c r="EL255" s="71" t="str">
        <f t="shared" si="4512"/>
        <v/>
      </c>
      <c r="EM255" s="71" t="str">
        <f t="shared" si="4513"/>
        <v/>
      </c>
      <c r="EN255" s="71" t="str">
        <f t="shared" si="4514"/>
        <v/>
      </c>
      <c r="EO255" s="71" t="str">
        <f t="shared" si="4515"/>
        <v/>
      </c>
      <c r="EP255" s="71" t="str">
        <f t="shared" si="4516"/>
        <v/>
      </c>
      <c r="EQ255" s="71" t="str">
        <f t="shared" si="4517"/>
        <v/>
      </c>
      <c r="ER255" s="71" t="str">
        <f t="shared" si="4518"/>
        <v/>
      </c>
      <c r="ES255" s="71" t="str">
        <f t="shared" si="4519"/>
        <v/>
      </c>
      <c r="ET255" s="71" t="str">
        <f t="shared" si="4520"/>
        <v/>
      </c>
      <c r="EU255" s="71" t="str">
        <f t="shared" si="4521"/>
        <v/>
      </c>
      <c r="EV255" s="71" t="str">
        <f t="shared" si="4522"/>
        <v/>
      </c>
      <c r="EW255" s="71" t="str">
        <f t="shared" si="4523"/>
        <v/>
      </c>
      <c r="EX255" s="71" t="str">
        <f t="shared" si="4524"/>
        <v/>
      </c>
      <c r="EY255" s="71" t="str">
        <f t="shared" si="4525"/>
        <v/>
      </c>
      <c r="EZ255" s="71" t="str">
        <f t="shared" si="4526"/>
        <v/>
      </c>
      <c r="FA255" s="71" t="str">
        <f t="shared" si="4527"/>
        <v/>
      </c>
      <c r="FB255" s="71" t="str">
        <f t="shared" si="4528"/>
        <v/>
      </c>
      <c r="FC255" s="71" t="str">
        <f t="shared" si="4529"/>
        <v/>
      </c>
      <c r="FD255" s="71" t="str">
        <f t="shared" si="4530"/>
        <v/>
      </c>
      <c r="FE255" s="71" t="str">
        <f t="shared" si="4531"/>
        <v/>
      </c>
      <c r="FF255" s="71" t="str">
        <f t="shared" si="4532"/>
        <v/>
      </c>
      <c r="FG255" s="71" t="str">
        <f t="shared" si="4533"/>
        <v/>
      </c>
      <c r="FH255" s="71" t="str">
        <f t="shared" si="4534"/>
        <v/>
      </c>
      <c r="FI255" s="71" t="str">
        <f t="shared" si="4535"/>
        <v/>
      </c>
      <c r="FJ255" s="71" t="str">
        <f t="shared" si="4536"/>
        <v/>
      </c>
      <c r="FK255" s="71" t="str">
        <f t="shared" si="4537"/>
        <v/>
      </c>
      <c r="FL255" s="71" t="str">
        <f t="shared" si="4538"/>
        <v/>
      </c>
      <c r="FM255" s="71" t="str">
        <f t="shared" si="4539"/>
        <v/>
      </c>
      <c r="FN255" s="71" t="str">
        <f t="shared" si="4540"/>
        <v/>
      </c>
      <c r="FO255" s="71" t="str">
        <f t="shared" si="4541"/>
        <v/>
      </c>
      <c r="FP255" s="71" t="str">
        <f t="shared" si="4542"/>
        <v/>
      </c>
      <c r="FQ255" s="71" t="str">
        <f t="shared" si="4543"/>
        <v/>
      </c>
      <c r="FR255" s="71" t="str">
        <f t="shared" si="4544"/>
        <v/>
      </c>
      <c r="FS255" s="71" t="str">
        <f t="shared" si="4545"/>
        <v/>
      </c>
    </row>
    <row r="256" spans="1:175" ht="16.5">
      <c r="A256" s="79"/>
      <c r="B256" s="101" t="s">
        <v>1494</v>
      </c>
      <c r="C256" s="79" t="s">
        <v>1493</v>
      </c>
      <c r="T256" s="9"/>
      <c r="U256" s="85" t="str">
        <f t="shared" ref="U256" si="4546">"ReplaceableTextures\\CommandButtons\\BTN"&amp;B256&amp;".blp"</f>
        <v>ReplaceableTextures\\CommandButtons\\BTNIZ11.blp</v>
      </c>
      <c r="CN256" s="70" t="str">
        <f t="shared" si="4470"/>
        <v>InitUnitState('IZ11',,,,,,,,,,)</v>
      </c>
      <c r="CO256" s="70" t="str">
        <f t="shared" si="4471"/>
        <v>InitUnitNormal('IZ11',,,,,,,,,,)</v>
      </c>
      <c r="CP256" s="70" t="str">
        <f t="shared" si="4472"/>
        <v>InitUnitMagic('IZ11',,,,,,,,,,)</v>
      </c>
      <c r="CQ256" s="70" t="str">
        <f t="shared" si="4473"/>
        <v>InitUnitAdd('IZ11',,,,,,,,,,)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258&amp;CR$1&amp;")"</f>
        <v>InitEquipData('IZ11',,"",,,,,'','','','','','',"ReplaceableTextures\\CommandButtons\\BTN020.blp")</v>
      </c>
      <c r="CU256" s="95" t="str">
        <f t="shared" si="4474"/>
        <v>|n</v>
      </c>
      <c r="CV256" s="61">
        <f t="shared" si="4475"/>
        <v>0</v>
      </c>
      <c r="CW256" s="60"/>
      <c r="CX256" s="60"/>
      <c r="CY256" s="60"/>
      <c r="CZ256" s="60"/>
      <c r="DA256" s="60"/>
      <c r="DB256" s="71" t="str">
        <f t="shared" si="4476"/>
        <v/>
      </c>
      <c r="DC256" s="71" t="str">
        <f t="shared" si="4477"/>
        <v/>
      </c>
      <c r="DD256" s="71" t="str">
        <f t="shared" si="4478"/>
        <v/>
      </c>
      <c r="DE256" s="71" t="str">
        <f t="shared" si="4479"/>
        <v/>
      </c>
      <c r="DF256" s="71" t="str">
        <f t="shared" si="4480"/>
        <v/>
      </c>
      <c r="DG256" s="71" t="str">
        <f t="shared" si="4481"/>
        <v/>
      </c>
      <c r="DH256" s="71" t="str">
        <f t="shared" si="4482"/>
        <v/>
      </c>
      <c r="DI256" s="71" t="str">
        <f t="shared" si="4483"/>
        <v/>
      </c>
      <c r="DJ256" s="71" t="str">
        <f t="shared" si="4484"/>
        <v/>
      </c>
      <c r="DK256" s="71" t="str">
        <f t="shared" si="4485"/>
        <v/>
      </c>
      <c r="DL256" s="71" t="str">
        <f t="shared" si="4486"/>
        <v/>
      </c>
      <c r="DM256" s="71" t="str">
        <f t="shared" si="4487"/>
        <v/>
      </c>
      <c r="DN256" s="71" t="str">
        <f t="shared" si="4488"/>
        <v/>
      </c>
      <c r="DO256" s="71" t="str">
        <f t="shared" si="4489"/>
        <v/>
      </c>
      <c r="DP256" s="71" t="str">
        <f t="shared" si="4490"/>
        <v/>
      </c>
      <c r="DQ256" s="71" t="str">
        <f t="shared" si="4491"/>
        <v/>
      </c>
      <c r="DR256" s="71" t="str">
        <f t="shared" si="4492"/>
        <v/>
      </c>
      <c r="DS256" s="71" t="str">
        <f t="shared" si="4493"/>
        <v/>
      </c>
      <c r="DT256" s="71" t="str">
        <f t="shared" si="4494"/>
        <v/>
      </c>
      <c r="DU256" s="71" t="str">
        <f t="shared" si="4495"/>
        <v/>
      </c>
      <c r="DV256" s="71" t="str">
        <f t="shared" si="4496"/>
        <v/>
      </c>
      <c r="DW256" s="71" t="str">
        <f t="shared" si="4497"/>
        <v/>
      </c>
      <c r="DX256" s="71" t="str">
        <f t="shared" si="4498"/>
        <v/>
      </c>
      <c r="DY256" s="71" t="str">
        <f t="shared" si="4499"/>
        <v/>
      </c>
      <c r="DZ256" s="71" t="str">
        <f t="shared" si="4500"/>
        <v/>
      </c>
      <c r="EA256" s="71" t="str">
        <f t="shared" si="4501"/>
        <v/>
      </c>
      <c r="EB256" s="71" t="str">
        <f t="shared" si="4502"/>
        <v/>
      </c>
      <c r="EC256" s="71" t="str">
        <f t="shared" si="4503"/>
        <v/>
      </c>
      <c r="ED256" s="71" t="str">
        <f t="shared" si="4504"/>
        <v/>
      </c>
      <c r="EE256" s="71" t="str">
        <f t="shared" si="4505"/>
        <v/>
      </c>
      <c r="EF256" s="71" t="str">
        <f t="shared" si="4506"/>
        <v/>
      </c>
      <c r="EG256" s="71" t="str">
        <f t="shared" si="4507"/>
        <v/>
      </c>
      <c r="EH256" s="71" t="str">
        <f t="shared" si="4508"/>
        <v/>
      </c>
      <c r="EI256" s="71" t="str">
        <f t="shared" si="4509"/>
        <v/>
      </c>
      <c r="EJ256" s="71" t="str">
        <f t="shared" si="4510"/>
        <v/>
      </c>
      <c r="EK256" s="71" t="str">
        <f t="shared" si="4511"/>
        <v/>
      </c>
      <c r="EL256" s="71" t="str">
        <f t="shared" si="4512"/>
        <v/>
      </c>
      <c r="EM256" s="71" t="str">
        <f t="shared" si="4513"/>
        <v/>
      </c>
      <c r="EN256" s="71" t="str">
        <f t="shared" si="4514"/>
        <v/>
      </c>
      <c r="EO256" s="71" t="str">
        <f t="shared" si="4515"/>
        <v/>
      </c>
      <c r="EP256" s="71" t="str">
        <f t="shared" si="4516"/>
        <v/>
      </c>
      <c r="EQ256" s="71" t="str">
        <f t="shared" si="4517"/>
        <v/>
      </c>
      <c r="ER256" s="71" t="str">
        <f t="shared" si="4518"/>
        <v/>
      </c>
      <c r="ES256" s="71" t="str">
        <f t="shared" si="4519"/>
        <v/>
      </c>
      <c r="ET256" s="71" t="str">
        <f t="shared" si="4520"/>
        <v/>
      </c>
      <c r="EU256" s="71" t="str">
        <f t="shared" si="4521"/>
        <v/>
      </c>
      <c r="EV256" s="71" t="str">
        <f t="shared" si="4522"/>
        <v/>
      </c>
      <c r="EW256" s="71" t="str">
        <f t="shared" si="4523"/>
        <v/>
      </c>
      <c r="EX256" s="71" t="str">
        <f t="shared" si="4524"/>
        <v/>
      </c>
      <c r="EY256" s="71" t="str">
        <f t="shared" si="4525"/>
        <v/>
      </c>
      <c r="EZ256" s="71" t="str">
        <f t="shared" si="4526"/>
        <v/>
      </c>
      <c r="FA256" s="71" t="str">
        <f t="shared" si="4527"/>
        <v/>
      </c>
      <c r="FB256" s="71" t="str">
        <f t="shared" si="4528"/>
        <v/>
      </c>
      <c r="FC256" s="71" t="str">
        <f t="shared" si="4529"/>
        <v/>
      </c>
      <c r="FD256" s="71" t="str">
        <f t="shared" si="4530"/>
        <v/>
      </c>
      <c r="FE256" s="71" t="str">
        <f t="shared" si="4531"/>
        <v/>
      </c>
      <c r="FF256" s="71" t="str">
        <f t="shared" si="4532"/>
        <v/>
      </c>
      <c r="FG256" s="71" t="str">
        <f t="shared" si="4533"/>
        <v/>
      </c>
      <c r="FH256" s="71" t="str">
        <f t="shared" si="4534"/>
        <v/>
      </c>
      <c r="FI256" s="71" t="str">
        <f t="shared" si="4535"/>
        <v/>
      </c>
      <c r="FJ256" s="71" t="str">
        <f t="shared" si="4536"/>
        <v/>
      </c>
      <c r="FK256" s="71" t="str">
        <f t="shared" si="4537"/>
        <v/>
      </c>
      <c r="FL256" s="71" t="str">
        <f t="shared" si="4538"/>
        <v/>
      </c>
      <c r="FM256" s="71" t="str">
        <f t="shared" si="4539"/>
        <v/>
      </c>
      <c r="FN256" s="71" t="str">
        <f t="shared" si="4540"/>
        <v/>
      </c>
      <c r="FO256" s="71" t="str">
        <f t="shared" si="4541"/>
        <v/>
      </c>
      <c r="FP256" s="71" t="str">
        <f t="shared" si="4542"/>
        <v/>
      </c>
      <c r="FQ256" s="71" t="str">
        <f t="shared" si="4543"/>
        <v/>
      </c>
      <c r="FR256" s="71" t="str">
        <f t="shared" si="4544"/>
        <v/>
      </c>
      <c r="FS256" s="71" t="str">
        <f t="shared" si="4545"/>
        <v/>
      </c>
    </row>
    <row r="257" spans="1:175" ht="16.5">
      <c r="A257" s="79"/>
      <c r="B257" s="101" t="s">
        <v>779</v>
      </c>
      <c r="C257" s="79" t="s">
        <v>780</v>
      </c>
      <c r="T257" s="108" t="s">
        <v>491</v>
      </c>
      <c r="U257" s="85" t="s">
        <v>781</v>
      </c>
      <c r="CN257" s="70" t="str">
        <f t="shared" ref="CN257:CN273" si="4547">"InitUnitState('"&amp;B257&amp;"',"&amp;V257&amp;","&amp;W257&amp;","&amp;X257&amp;","&amp;Y257&amp;","&amp;Z257&amp;","&amp;AA257&amp;","&amp;AB257&amp;","&amp;AC257&amp;","&amp;AD257&amp;","&amp;AE257&amp;")"</f>
        <v>InitUnitState('IS01',,,,,,,,,,)</v>
      </c>
      <c r="CO257" s="70" t="str">
        <f t="shared" ref="CO257:CO273" si="4548">"InitUnitNormal('"&amp;B257&amp;"',"&amp;AF257&amp;","&amp;AG257&amp;","&amp;AH257&amp;","&amp;AI257&amp;","&amp;AJ257&amp;","&amp;AK257&amp;","&amp;AL257&amp;","&amp;AM257&amp;","&amp;AN257&amp;","&amp;AO257&amp;")"</f>
        <v>InitUnitNormal('IS01',,,,,,,,,,)</v>
      </c>
      <c r="CP257" s="70" t="str">
        <f t="shared" ref="CP257:CP273" si="4549">"InitUnitMagic('"&amp;B257&amp;"',"&amp;AP257&amp;","&amp;AQ257&amp;","&amp;AR257&amp;","&amp;AS257&amp;","&amp;AT257&amp;","&amp;AU257&amp;","&amp;AV257&amp;","&amp;AW257&amp;","&amp;BI257&amp;","&amp;BJ257&amp;")"</f>
        <v>InitUnitMagic('IS01',,,,,,,,,,)</v>
      </c>
      <c r="CQ257" s="70" t="str">
        <f t="shared" ref="CQ257:CQ273" si="4550">"InitUnitAdd('"&amp;B257&amp;"',"&amp;BK257&amp;","&amp;BL257&amp;","&amp;BM257&amp;","&amp;BN257&amp;","&amp;BO257&amp;","&amp;BP257&amp;","&amp;BQ257&amp;","&amp;BR257&amp;","&amp;BS257&amp;","&amp;BT257&amp;")"</f>
        <v>InitUnitAdd('IS01',,,,,,,,,,)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InitEquipData('IS01',,"",,,,,'','','','','','',"ReplaceableTextures\\CommandButtons\\BTN020.blp")</v>
      </c>
      <c r="CU257" s="95" t="str">
        <f t="shared" ref="CU257:CU264" si="4551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V257" s="61" t="str">
        <f t="shared" ref="CV257:CV264" si="4552">T257</f>
        <v>高概率获得D级技能，低概率获得|Cff00ff7fC级技能|r</v>
      </c>
      <c r="CW257" s="60"/>
      <c r="CX257" s="60"/>
      <c r="CY257" s="60"/>
      <c r="CZ257" s="60"/>
      <c r="DA257" s="60"/>
      <c r="DB257" s="71" t="str">
        <f t="shared" ref="DB257:DK258" si="4553">IF(V257="","","|n"&amp;DB$2&amp;"+"&amp;V257&amp;DB$1)</f>
        <v/>
      </c>
      <c r="DC257" s="71" t="str">
        <f t="shared" si="4553"/>
        <v/>
      </c>
      <c r="DD257" s="71" t="str">
        <f t="shared" si="4553"/>
        <v/>
      </c>
      <c r="DE257" s="71" t="str">
        <f t="shared" si="4553"/>
        <v/>
      </c>
      <c r="DF257" s="71" t="str">
        <f t="shared" si="4553"/>
        <v/>
      </c>
      <c r="DG257" s="71" t="str">
        <f t="shared" si="4553"/>
        <v/>
      </c>
      <c r="DH257" s="71" t="str">
        <f t="shared" si="4553"/>
        <v/>
      </c>
      <c r="DI257" s="71" t="str">
        <f t="shared" si="4553"/>
        <v/>
      </c>
      <c r="DJ257" s="71" t="str">
        <f t="shared" si="4553"/>
        <v/>
      </c>
      <c r="DK257" s="71" t="str">
        <f t="shared" si="4553"/>
        <v/>
      </c>
      <c r="DL257" s="71" t="str">
        <f t="shared" ref="DL257:DU258" si="4554">IF(AF257="","","|n"&amp;DL$2&amp;"+"&amp;AF257&amp;DL$1)</f>
        <v/>
      </c>
      <c r="DM257" s="71" t="str">
        <f t="shared" si="4554"/>
        <v/>
      </c>
      <c r="DN257" s="71" t="str">
        <f t="shared" si="4554"/>
        <v/>
      </c>
      <c r="DO257" s="71" t="str">
        <f t="shared" si="4554"/>
        <v/>
      </c>
      <c r="DP257" s="71" t="str">
        <f t="shared" si="4554"/>
        <v/>
      </c>
      <c r="DQ257" s="71" t="str">
        <f t="shared" si="4554"/>
        <v/>
      </c>
      <c r="DR257" s="71" t="str">
        <f t="shared" si="4554"/>
        <v/>
      </c>
      <c r="DS257" s="71" t="str">
        <f t="shared" si="4554"/>
        <v/>
      </c>
      <c r="DT257" s="71" t="str">
        <f t="shared" si="4554"/>
        <v/>
      </c>
      <c r="DU257" s="71" t="str">
        <f t="shared" si="4554"/>
        <v/>
      </c>
      <c r="DV257" s="71" t="str">
        <f t="shared" ref="DV257:EE258" si="4555">IF(AP257="","","|n"&amp;DV$2&amp;"+"&amp;AP257&amp;DV$1)</f>
        <v/>
      </c>
      <c r="DW257" s="71" t="str">
        <f t="shared" si="4555"/>
        <v/>
      </c>
      <c r="DX257" s="71" t="str">
        <f t="shared" si="4555"/>
        <v/>
      </c>
      <c r="DY257" s="71" t="str">
        <f t="shared" si="4555"/>
        <v/>
      </c>
      <c r="DZ257" s="71" t="str">
        <f t="shared" si="4555"/>
        <v/>
      </c>
      <c r="EA257" s="71" t="str">
        <f t="shared" si="4555"/>
        <v/>
      </c>
      <c r="EB257" s="71" t="str">
        <f t="shared" si="4555"/>
        <v/>
      </c>
      <c r="EC257" s="71" t="str">
        <f t="shared" si="4555"/>
        <v/>
      </c>
      <c r="ED257" s="71" t="str">
        <f t="shared" si="4555"/>
        <v/>
      </c>
      <c r="EE257" s="71" t="str">
        <f t="shared" si="4555"/>
        <v/>
      </c>
      <c r="EF257" s="71" t="str">
        <f t="shared" ref="EF257:EO258" si="4556">IF(AZ257="","","|n"&amp;EF$2&amp;"+"&amp;AZ257&amp;EF$1)</f>
        <v/>
      </c>
      <c r="EG257" s="71" t="str">
        <f t="shared" si="4556"/>
        <v/>
      </c>
      <c r="EH257" s="71" t="str">
        <f t="shared" si="4556"/>
        <v/>
      </c>
      <c r="EI257" s="71" t="str">
        <f t="shared" si="4556"/>
        <v/>
      </c>
      <c r="EJ257" s="71" t="str">
        <f t="shared" si="4556"/>
        <v/>
      </c>
      <c r="EK257" s="71" t="str">
        <f t="shared" si="4556"/>
        <v/>
      </c>
      <c r="EL257" s="71" t="str">
        <f t="shared" si="4556"/>
        <v/>
      </c>
      <c r="EM257" s="71" t="str">
        <f t="shared" si="4556"/>
        <v/>
      </c>
      <c r="EN257" s="71" t="str">
        <f t="shared" si="4556"/>
        <v/>
      </c>
      <c r="EO257" s="71" t="str">
        <f t="shared" si="4556"/>
        <v/>
      </c>
      <c r="EP257" s="71" t="str">
        <f t="shared" ref="EP257:EY258" si="4557">IF(BJ257="","","|n"&amp;EP$2&amp;"+"&amp;BJ257&amp;EP$1)</f>
        <v/>
      </c>
      <c r="EQ257" s="71" t="str">
        <f t="shared" si="4557"/>
        <v/>
      </c>
      <c r="ER257" s="71" t="str">
        <f t="shared" si="4557"/>
        <v/>
      </c>
      <c r="ES257" s="71" t="str">
        <f t="shared" si="4557"/>
        <v/>
      </c>
      <c r="ET257" s="71" t="str">
        <f t="shared" si="4557"/>
        <v/>
      </c>
      <c r="EU257" s="71" t="str">
        <f t="shared" si="4557"/>
        <v/>
      </c>
      <c r="EV257" s="71" t="str">
        <f t="shared" si="4557"/>
        <v/>
      </c>
      <c r="EW257" s="71" t="str">
        <f t="shared" si="4557"/>
        <v/>
      </c>
      <c r="EX257" s="71" t="str">
        <f t="shared" si="4557"/>
        <v/>
      </c>
      <c r="EY257" s="71" t="str">
        <f t="shared" si="4557"/>
        <v/>
      </c>
      <c r="EZ257" s="71" t="str">
        <f t="shared" ref="EZ257:FI258" si="4558">IF(BT257="","","|n"&amp;EZ$2&amp;"+"&amp;BT257&amp;EZ$1)</f>
        <v/>
      </c>
      <c r="FA257" s="71" t="str">
        <f t="shared" si="4558"/>
        <v/>
      </c>
      <c r="FB257" s="71" t="str">
        <f t="shared" si="4558"/>
        <v/>
      </c>
      <c r="FC257" s="71" t="str">
        <f t="shared" si="4558"/>
        <v/>
      </c>
      <c r="FD257" s="71" t="str">
        <f t="shared" si="4558"/>
        <v/>
      </c>
      <c r="FE257" s="71" t="str">
        <f t="shared" si="4558"/>
        <v/>
      </c>
      <c r="FF257" s="71" t="str">
        <f t="shared" si="4558"/>
        <v/>
      </c>
      <c r="FG257" s="71" t="str">
        <f t="shared" si="4558"/>
        <v/>
      </c>
      <c r="FH257" s="71" t="str">
        <f t="shared" si="4558"/>
        <v/>
      </c>
      <c r="FI257" s="71" t="str">
        <f t="shared" si="4558"/>
        <v/>
      </c>
      <c r="FJ257" s="71" t="str">
        <f t="shared" ref="FJ257:FS258" si="4559">IF(CD257="","","|n"&amp;FJ$2&amp;"+"&amp;CD257&amp;FJ$1)</f>
        <v/>
      </c>
      <c r="FK257" s="71" t="str">
        <f t="shared" si="4559"/>
        <v/>
      </c>
      <c r="FL257" s="71" t="str">
        <f t="shared" si="4559"/>
        <v/>
      </c>
      <c r="FM257" s="71" t="str">
        <f t="shared" si="4559"/>
        <v/>
      </c>
      <c r="FN257" s="71" t="str">
        <f t="shared" si="4559"/>
        <v/>
      </c>
      <c r="FO257" s="71" t="str">
        <f t="shared" si="4559"/>
        <v/>
      </c>
      <c r="FP257" s="71" t="str">
        <f t="shared" si="4559"/>
        <v/>
      </c>
      <c r="FQ257" s="71" t="str">
        <f t="shared" si="4559"/>
        <v/>
      </c>
      <c r="FR257" s="71" t="str">
        <f t="shared" si="4559"/>
        <v/>
      </c>
      <c r="FS257" s="71" t="str">
        <f t="shared" si="4559"/>
        <v/>
      </c>
    </row>
    <row r="258" spans="1:175" ht="16.5">
      <c r="A258" s="79"/>
      <c r="B258" s="101" t="s">
        <v>782</v>
      </c>
      <c r="C258" s="79" t="s">
        <v>783</v>
      </c>
      <c r="T258" s="108" t="s">
        <v>495</v>
      </c>
      <c r="U258" s="85" t="s">
        <v>784</v>
      </c>
      <c r="CN258" s="70" t="str">
        <f t="shared" si="4547"/>
        <v>InitUnitState('IS02',,,,,,,,,,)</v>
      </c>
      <c r="CO258" s="70" t="str">
        <f t="shared" si="4548"/>
        <v>InitUnitNormal('IS02',,,,,,,,,,)</v>
      </c>
      <c r="CP258" s="70" t="str">
        <f t="shared" si="4549"/>
        <v>InitUnitMagic('IS02',,,,,,,,,,)</v>
      </c>
      <c r="CQ258" s="70" t="str">
        <f t="shared" si="4550"/>
        <v>InitUnitAdd('IS02',,,,,,,,,,)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InitEquipData('IS02',,"",,,,,'','','','','','',"ReplaceableTextures\\CommandButtons\\BTN001.blp")</v>
      </c>
      <c r="CU258" s="95" t="str">
        <f t="shared" si="4551"/>
        <v>|n</v>
      </c>
      <c r="CV258" s="61" t="str">
        <f t="shared" si="4552"/>
        <v>较高概率获得D级技能，高概率获得|Cff00ff7fC级技能|r，极低概率获得|Cff2693ffB级技能|r。</v>
      </c>
      <c r="CW258" s="60"/>
      <c r="CX258" s="60"/>
      <c r="CY258" s="60"/>
      <c r="CZ258" s="60"/>
      <c r="DA258" s="60"/>
      <c r="DB258" s="71" t="str">
        <f t="shared" si="4553"/>
        <v/>
      </c>
      <c r="DC258" s="71" t="str">
        <f t="shared" si="4553"/>
        <v/>
      </c>
      <c r="DD258" s="71" t="str">
        <f t="shared" si="4553"/>
        <v/>
      </c>
      <c r="DE258" s="71" t="str">
        <f t="shared" si="4553"/>
        <v/>
      </c>
      <c r="DF258" s="71" t="str">
        <f t="shared" si="4553"/>
        <v/>
      </c>
      <c r="DG258" s="71" t="str">
        <f t="shared" si="4553"/>
        <v/>
      </c>
      <c r="DH258" s="71" t="str">
        <f t="shared" si="4553"/>
        <v/>
      </c>
      <c r="DI258" s="71" t="str">
        <f t="shared" si="4553"/>
        <v/>
      </c>
      <c r="DJ258" s="71" t="str">
        <f t="shared" si="4553"/>
        <v/>
      </c>
      <c r="DK258" s="71" t="str">
        <f t="shared" si="4553"/>
        <v/>
      </c>
      <c r="DL258" s="71" t="str">
        <f t="shared" si="4554"/>
        <v/>
      </c>
      <c r="DM258" s="71" t="str">
        <f t="shared" si="4554"/>
        <v/>
      </c>
      <c r="DN258" s="71" t="str">
        <f t="shared" si="4554"/>
        <v/>
      </c>
      <c r="DO258" s="71" t="str">
        <f t="shared" si="4554"/>
        <v/>
      </c>
      <c r="DP258" s="71" t="str">
        <f t="shared" si="4554"/>
        <v/>
      </c>
      <c r="DQ258" s="71" t="str">
        <f t="shared" si="4554"/>
        <v/>
      </c>
      <c r="DR258" s="71" t="str">
        <f t="shared" si="4554"/>
        <v/>
      </c>
      <c r="DS258" s="71" t="str">
        <f t="shared" si="4554"/>
        <v/>
      </c>
      <c r="DT258" s="71" t="str">
        <f t="shared" si="4554"/>
        <v/>
      </c>
      <c r="DU258" s="71" t="str">
        <f t="shared" si="4554"/>
        <v/>
      </c>
      <c r="DV258" s="71" t="str">
        <f t="shared" si="4555"/>
        <v/>
      </c>
      <c r="DW258" s="71" t="str">
        <f t="shared" si="4555"/>
        <v/>
      </c>
      <c r="DX258" s="71" t="str">
        <f t="shared" si="4555"/>
        <v/>
      </c>
      <c r="DY258" s="71" t="str">
        <f t="shared" si="4555"/>
        <v/>
      </c>
      <c r="DZ258" s="71" t="str">
        <f t="shared" si="4555"/>
        <v/>
      </c>
      <c r="EA258" s="71" t="str">
        <f t="shared" si="4555"/>
        <v/>
      </c>
      <c r="EB258" s="71" t="str">
        <f t="shared" si="4555"/>
        <v/>
      </c>
      <c r="EC258" s="71" t="str">
        <f t="shared" si="4555"/>
        <v/>
      </c>
      <c r="ED258" s="71" t="str">
        <f t="shared" si="4555"/>
        <v/>
      </c>
      <c r="EE258" s="71" t="str">
        <f t="shared" si="4555"/>
        <v/>
      </c>
      <c r="EF258" s="71" t="str">
        <f t="shared" si="4556"/>
        <v/>
      </c>
      <c r="EG258" s="71" t="str">
        <f t="shared" si="4556"/>
        <v/>
      </c>
      <c r="EH258" s="71" t="str">
        <f t="shared" si="4556"/>
        <v/>
      </c>
      <c r="EI258" s="71" t="str">
        <f t="shared" si="4556"/>
        <v/>
      </c>
      <c r="EJ258" s="71" t="str">
        <f t="shared" si="4556"/>
        <v/>
      </c>
      <c r="EK258" s="71" t="str">
        <f t="shared" si="4556"/>
        <v/>
      </c>
      <c r="EL258" s="71" t="str">
        <f t="shared" si="4556"/>
        <v/>
      </c>
      <c r="EM258" s="71" t="str">
        <f t="shared" si="4556"/>
        <v/>
      </c>
      <c r="EN258" s="71" t="str">
        <f t="shared" si="4556"/>
        <v/>
      </c>
      <c r="EO258" s="71" t="str">
        <f t="shared" si="4556"/>
        <v/>
      </c>
      <c r="EP258" s="71" t="str">
        <f t="shared" si="4557"/>
        <v/>
      </c>
      <c r="EQ258" s="71" t="str">
        <f t="shared" si="4557"/>
        <v/>
      </c>
      <c r="ER258" s="71" t="str">
        <f t="shared" si="4557"/>
        <v/>
      </c>
      <c r="ES258" s="71" t="str">
        <f t="shared" si="4557"/>
        <v/>
      </c>
      <c r="ET258" s="71" t="str">
        <f t="shared" si="4557"/>
        <v/>
      </c>
      <c r="EU258" s="71" t="str">
        <f t="shared" si="4557"/>
        <v/>
      </c>
      <c r="EV258" s="71" t="str">
        <f t="shared" si="4557"/>
        <v/>
      </c>
      <c r="EW258" s="71" t="str">
        <f t="shared" si="4557"/>
        <v/>
      </c>
      <c r="EX258" s="71" t="str">
        <f t="shared" si="4557"/>
        <v/>
      </c>
      <c r="EY258" s="71" t="str">
        <f t="shared" si="4557"/>
        <v/>
      </c>
      <c r="EZ258" s="71" t="str">
        <f t="shared" si="4558"/>
        <v/>
      </c>
      <c r="FA258" s="71" t="str">
        <f t="shared" si="4558"/>
        <v/>
      </c>
      <c r="FB258" s="71" t="str">
        <f t="shared" si="4558"/>
        <v/>
      </c>
      <c r="FC258" s="71" t="str">
        <f t="shared" si="4558"/>
        <v/>
      </c>
      <c r="FD258" s="71" t="str">
        <f t="shared" si="4558"/>
        <v/>
      </c>
      <c r="FE258" s="71" t="str">
        <f t="shared" si="4558"/>
        <v/>
      </c>
      <c r="FF258" s="71" t="str">
        <f t="shared" si="4558"/>
        <v/>
      </c>
      <c r="FG258" s="71" t="str">
        <f t="shared" si="4558"/>
        <v/>
      </c>
      <c r="FH258" s="71" t="str">
        <f t="shared" si="4558"/>
        <v/>
      </c>
      <c r="FI258" s="71" t="str">
        <f t="shared" si="4558"/>
        <v/>
      </c>
      <c r="FJ258" s="71" t="str">
        <f t="shared" si="4559"/>
        <v/>
      </c>
      <c r="FK258" s="71" t="str">
        <f t="shared" si="4559"/>
        <v/>
      </c>
      <c r="FL258" s="71" t="str">
        <f t="shared" si="4559"/>
        <v/>
      </c>
      <c r="FM258" s="71" t="str">
        <f t="shared" si="4559"/>
        <v/>
      </c>
      <c r="FN258" s="71" t="str">
        <f t="shared" si="4559"/>
        <v/>
      </c>
      <c r="FO258" s="71" t="str">
        <f t="shared" si="4559"/>
        <v/>
      </c>
      <c r="FP258" s="71" t="str">
        <f t="shared" si="4559"/>
        <v/>
      </c>
      <c r="FQ258" s="71" t="str">
        <f t="shared" si="4559"/>
        <v/>
      </c>
      <c r="FR258" s="71" t="str">
        <f t="shared" si="4559"/>
        <v/>
      </c>
      <c r="FS258" s="71" t="str">
        <f t="shared" si="4559"/>
        <v/>
      </c>
    </row>
    <row r="259" spans="1:175" ht="16.5">
      <c r="A259" s="79"/>
      <c r="B259" s="101" t="s">
        <v>785</v>
      </c>
      <c r="C259" s="79" t="s">
        <v>786</v>
      </c>
      <c r="T259" s="108" t="s">
        <v>483</v>
      </c>
      <c r="U259" s="85" t="s">
        <v>787</v>
      </c>
      <c r="CN259" s="70" t="str">
        <f t="shared" si="4547"/>
        <v>InitUnitState('IS03',,,,,,,,,,)</v>
      </c>
      <c r="CO259" s="70" t="str">
        <f t="shared" si="4548"/>
        <v>InitUnitNormal('IS03',,,,,,,,,,)</v>
      </c>
      <c r="CP259" s="70" t="str">
        <f t="shared" si="4549"/>
        <v>InitUnitMagic('IS03',,,,,,,,,,)</v>
      </c>
      <c r="CQ259" s="70" t="str">
        <f t="shared" si="4550"/>
        <v>InitUnitAdd('IS03',,,,,,,,,,)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551"/>
        <v>|n</v>
      </c>
      <c r="CV259" s="61" t="str">
        <f t="shared" si="4552"/>
        <v>低概率获得C级技能，高概率获得|Cff00ff7fB级技能|r，低概率获得|Cff2693ffA级技能|r。</v>
      </c>
      <c r="CW259" s="60"/>
      <c r="CX259" s="60"/>
      <c r="CY259" s="60"/>
      <c r="CZ259" s="60"/>
      <c r="DA259" s="60"/>
      <c r="DB259" s="71" t="str">
        <f t="shared" ref="DB259:DK264" si="4560">IF(V259="","","|n"&amp;DB$2&amp;"+"&amp;V259&amp;DB$1)</f>
        <v/>
      </c>
      <c r="DC259" s="71" t="str">
        <f t="shared" si="4560"/>
        <v/>
      </c>
      <c r="DD259" s="71" t="str">
        <f t="shared" si="4560"/>
        <v/>
      </c>
      <c r="DE259" s="71" t="str">
        <f t="shared" si="4560"/>
        <v/>
      </c>
      <c r="DF259" s="71" t="str">
        <f t="shared" si="4560"/>
        <v/>
      </c>
      <c r="DG259" s="71" t="str">
        <f t="shared" si="4560"/>
        <v/>
      </c>
      <c r="DH259" s="71" t="str">
        <f t="shared" si="4560"/>
        <v/>
      </c>
      <c r="DI259" s="71" t="str">
        <f t="shared" si="4560"/>
        <v/>
      </c>
      <c r="DJ259" s="71" t="str">
        <f t="shared" si="4560"/>
        <v/>
      </c>
      <c r="DK259" s="71" t="str">
        <f t="shared" si="4560"/>
        <v/>
      </c>
      <c r="DL259" s="71" t="str">
        <f t="shared" ref="DL259:DU264" si="4561">IF(AF259="","","|n"&amp;DL$2&amp;"+"&amp;AF259&amp;DL$1)</f>
        <v/>
      </c>
      <c r="DM259" s="71" t="str">
        <f t="shared" si="4561"/>
        <v/>
      </c>
      <c r="DN259" s="71" t="str">
        <f t="shared" si="4561"/>
        <v/>
      </c>
      <c r="DO259" s="71" t="str">
        <f t="shared" si="4561"/>
        <v/>
      </c>
      <c r="DP259" s="71" t="str">
        <f t="shared" si="4561"/>
        <v/>
      </c>
      <c r="DQ259" s="71" t="str">
        <f t="shared" si="4561"/>
        <v/>
      </c>
      <c r="DR259" s="71" t="str">
        <f t="shared" si="4561"/>
        <v/>
      </c>
      <c r="DS259" s="71" t="str">
        <f t="shared" si="4561"/>
        <v/>
      </c>
      <c r="DT259" s="71" t="str">
        <f t="shared" si="4561"/>
        <v/>
      </c>
      <c r="DU259" s="71" t="str">
        <f t="shared" si="4561"/>
        <v/>
      </c>
      <c r="DV259" s="71" t="str">
        <f t="shared" ref="DV259:EE264" si="4562">IF(AP259="","","|n"&amp;DV$2&amp;"+"&amp;AP259&amp;DV$1)</f>
        <v/>
      </c>
      <c r="DW259" s="71" t="str">
        <f t="shared" si="4562"/>
        <v/>
      </c>
      <c r="DX259" s="71" t="str">
        <f t="shared" si="4562"/>
        <v/>
      </c>
      <c r="DY259" s="71" t="str">
        <f t="shared" si="4562"/>
        <v/>
      </c>
      <c r="DZ259" s="71" t="str">
        <f t="shared" si="4562"/>
        <v/>
      </c>
      <c r="EA259" s="71" t="str">
        <f t="shared" si="4562"/>
        <v/>
      </c>
      <c r="EB259" s="71" t="str">
        <f t="shared" si="4562"/>
        <v/>
      </c>
      <c r="EC259" s="71" t="str">
        <f t="shared" si="4562"/>
        <v/>
      </c>
      <c r="ED259" s="71" t="str">
        <f t="shared" si="4562"/>
        <v/>
      </c>
      <c r="EE259" s="71" t="str">
        <f t="shared" si="4562"/>
        <v/>
      </c>
      <c r="EF259" s="71" t="str">
        <f t="shared" ref="EF259:EO264" si="4563">IF(AZ259="","","|n"&amp;EF$2&amp;"+"&amp;AZ259&amp;EF$1)</f>
        <v/>
      </c>
      <c r="EG259" s="71" t="str">
        <f t="shared" si="4563"/>
        <v/>
      </c>
      <c r="EH259" s="71" t="str">
        <f t="shared" si="4563"/>
        <v/>
      </c>
      <c r="EI259" s="71" t="str">
        <f t="shared" si="4563"/>
        <v/>
      </c>
      <c r="EJ259" s="71" t="str">
        <f t="shared" si="4563"/>
        <v/>
      </c>
      <c r="EK259" s="71" t="str">
        <f t="shared" si="4563"/>
        <v/>
      </c>
      <c r="EL259" s="71" t="str">
        <f t="shared" si="4563"/>
        <v/>
      </c>
      <c r="EM259" s="71" t="str">
        <f t="shared" si="4563"/>
        <v/>
      </c>
      <c r="EN259" s="71" t="str">
        <f t="shared" si="4563"/>
        <v/>
      </c>
      <c r="EO259" s="71" t="str">
        <f t="shared" si="4563"/>
        <v/>
      </c>
      <c r="EP259" s="71" t="str">
        <f t="shared" ref="EP259:EY264" si="4564">IF(BJ259="","","|n"&amp;EP$2&amp;"+"&amp;BJ259&amp;EP$1)</f>
        <v/>
      </c>
      <c r="EQ259" s="71" t="str">
        <f t="shared" si="4564"/>
        <v/>
      </c>
      <c r="ER259" s="71" t="str">
        <f t="shared" si="4564"/>
        <v/>
      </c>
      <c r="ES259" s="71" t="str">
        <f t="shared" si="4564"/>
        <v/>
      </c>
      <c r="ET259" s="71" t="str">
        <f t="shared" si="4564"/>
        <v/>
      </c>
      <c r="EU259" s="71" t="str">
        <f t="shared" si="4564"/>
        <v/>
      </c>
      <c r="EV259" s="71" t="str">
        <f t="shared" si="4564"/>
        <v/>
      </c>
      <c r="EW259" s="71" t="str">
        <f t="shared" si="4564"/>
        <v/>
      </c>
      <c r="EX259" s="71" t="str">
        <f t="shared" si="4564"/>
        <v/>
      </c>
      <c r="EY259" s="71" t="str">
        <f t="shared" si="4564"/>
        <v/>
      </c>
      <c r="EZ259" s="71" t="str">
        <f t="shared" ref="EZ259:FI264" si="4565">IF(BT259="","","|n"&amp;EZ$2&amp;"+"&amp;BT259&amp;EZ$1)</f>
        <v/>
      </c>
      <c r="FA259" s="71" t="str">
        <f t="shared" si="4565"/>
        <v/>
      </c>
      <c r="FB259" s="71" t="str">
        <f t="shared" si="4565"/>
        <v/>
      </c>
      <c r="FC259" s="71" t="str">
        <f t="shared" si="4565"/>
        <v/>
      </c>
      <c r="FD259" s="71" t="str">
        <f t="shared" si="4565"/>
        <v/>
      </c>
      <c r="FE259" s="71" t="str">
        <f t="shared" si="4565"/>
        <v/>
      </c>
      <c r="FF259" s="71" t="str">
        <f t="shared" si="4565"/>
        <v/>
      </c>
      <c r="FG259" s="71" t="str">
        <f t="shared" si="4565"/>
        <v/>
      </c>
      <c r="FH259" s="71" t="str">
        <f t="shared" si="4565"/>
        <v/>
      </c>
      <c r="FI259" s="71" t="str">
        <f t="shared" si="4565"/>
        <v/>
      </c>
      <c r="FJ259" s="71" t="str">
        <f t="shared" ref="FJ259:FS264" si="4566">IF(CD259="","","|n"&amp;FJ$2&amp;"+"&amp;CD259&amp;FJ$1)</f>
        <v/>
      </c>
      <c r="FK259" s="71" t="str">
        <f t="shared" si="4566"/>
        <v/>
      </c>
      <c r="FL259" s="71" t="str">
        <f t="shared" si="4566"/>
        <v/>
      </c>
      <c r="FM259" s="71" t="str">
        <f t="shared" si="4566"/>
        <v/>
      </c>
      <c r="FN259" s="71" t="str">
        <f t="shared" si="4566"/>
        <v/>
      </c>
      <c r="FO259" s="71" t="str">
        <f t="shared" si="4566"/>
        <v/>
      </c>
      <c r="FP259" s="71" t="str">
        <f t="shared" si="4566"/>
        <v/>
      </c>
      <c r="FQ259" s="71" t="str">
        <f t="shared" si="4566"/>
        <v/>
      </c>
      <c r="FR259" s="71" t="str">
        <f t="shared" si="4566"/>
        <v/>
      </c>
      <c r="FS259" s="71" t="str">
        <f t="shared" si="4566"/>
        <v/>
      </c>
    </row>
    <row r="260" spans="1:175" ht="16.5">
      <c r="A260" s="79"/>
      <c r="B260" s="101" t="s">
        <v>788</v>
      </c>
      <c r="C260" s="79" t="s">
        <v>789</v>
      </c>
      <c r="T260" s="108" t="s">
        <v>491</v>
      </c>
      <c r="U260" s="85" t="s">
        <v>790</v>
      </c>
      <c r="CN260" s="70" t="str">
        <f t="shared" ref="CN260:CN262" si="4567">"InitUnitState('"&amp;B260&amp;"',"&amp;V260&amp;","&amp;W260&amp;","&amp;X260&amp;","&amp;Y260&amp;","&amp;Z260&amp;","&amp;AA260&amp;","&amp;AB260&amp;","&amp;AC260&amp;","&amp;AD260&amp;","&amp;AE260&amp;")"</f>
        <v>InitUnitState('IS06',,,,,,,,,,)</v>
      </c>
      <c r="CO260" s="70" t="str">
        <f t="shared" ref="CO260:CO262" si="4568">"InitUnitNormal('"&amp;B260&amp;"',"&amp;AF260&amp;","&amp;AG260&amp;","&amp;AH260&amp;","&amp;AI260&amp;","&amp;AJ260&amp;","&amp;AK260&amp;","&amp;AL260&amp;","&amp;AM260&amp;","&amp;AN260&amp;","&amp;AO260&amp;")"</f>
        <v>InitUnitNormal('IS06',,,,,,,,,,)</v>
      </c>
      <c r="CP260" s="70" t="str">
        <f t="shared" ref="CP260:CP262" si="4569">"InitUnitMagic('"&amp;B260&amp;"',"&amp;AP260&amp;","&amp;AQ260&amp;","&amp;AR260&amp;","&amp;AS260&amp;","&amp;AT260&amp;","&amp;AU260&amp;","&amp;AV260&amp;","&amp;AW260&amp;","&amp;BI260&amp;","&amp;BJ260&amp;")"</f>
        <v>InitUnitMagic('IS06',,,,,,,,,,)</v>
      </c>
      <c r="CQ260" s="70" t="str">
        <f t="shared" ref="CQ260:CQ262" si="4570">"InitUnitAdd('"&amp;B260&amp;"',"&amp;BK260&amp;","&amp;BL260&amp;","&amp;BM260&amp;","&amp;BN260&amp;","&amp;BO260&amp;","&amp;BP260&amp;","&amp;BQ260&amp;","&amp;BR260&amp;","&amp;BS260&amp;","&amp;BT260&amp;")"</f>
        <v>InitUnitAdd('IS06',,,,,,,,,,)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InitEquipData('IS06',,"",,,,,'','','','','','',"ReplaceableTextures\\CommandButtons\\BTN021.blp")</v>
      </c>
      <c r="CU260" s="95" t="str">
        <f t="shared" ref="CU260:CU262" si="4571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V260" s="61" t="str">
        <f t="shared" ref="CV260:CV262" si="4572">T260</f>
        <v>高概率获得D级技能，低概率获得|Cff00ff7fC级技能|r</v>
      </c>
      <c r="CW260" s="60"/>
      <c r="CX260" s="60"/>
      <c r="CY260" s="60"/>
      <c r="CZ260" s="60"/>
      <c r="DA260" s="60"/>
      <c r="DB260" s="71" t="str">
        <f t="shared" si="4560"/>
        <v/>
      </c>
      <c r="DC260" s="71" t="str">
        <f t="shared" si="4560"/>
        <v/>
      </c>
      <c r="DD260" s="71" t="str">
        <f t="shared" si="4560"/>
        <v/>
      </c>
      <c r="DE260" s="71" t="str">
        <f t="shared" si="4560"/>
        <v/>
      </c>
      <c r="DF260" s="71" t="str">
        <f t="shared" si="4560"/>
        <v/>
      </c>
      <c r="DG260" s="71" t="str">
        <f t="shared" si="4560"/>
        <v/>
      </c>
      <c r="DH260" s="71" t="str">
        <f t="shared" si="4560"/>
        <v/>
      </c>
      <c r="DI260" s="71" t="str">
        <f t="shared" si="4560"/>
        <v/>
      </c>
      <c r="DJ260" s="71" t="str">
        <f t="shared" si="4560"/>
        <v/>
      </c>
      <c r="DK260" s="71" t="str">
        <f t="shared" si="4560"/>
        <v/>
      </c>
      <c r="DL260" s="71" t="str">
        <f t="shared" si="4561"/>
        <v/>
      </c>
      <c r="DM260" s="71" t="str">
        <f t="shared" si="4561"/>
        <v/>
      </c>
      <c r="DN260" s="71" t="str">
        <f t="shared" si="4561"/>
        <v/>
      </c>
      <c r="DO260" s="71" t="str">
        <f t="shared" si="4561"/>
        <v/>
      </c>
      <c r="DP260" s="71" t="str">
        <f t="shared" si="4561"/>
        <v/>
      </c>
      <c r="DQ260" s="71" t="str">
        <f t="shared" si="4561"/>
        <v/>
      </c>
      <c r="DR260" s="71" t="str">
        <f t="shared" si="4561"/>
        <v/>
      </c>
      <c r="DS260" s="71" t="str">
        <f t="shared" si="4561"/>
        <v/>
      </c>
      <c r="DT260" s="71" t="str">
        <f t="shared" si="4561"/>
        <v/>
      </c>
      <c r="DU260" s="71" t="str">
        <f t="shared" si="4561"/>
        <v/>
      </c>
      <c r="DV260" s="71" t="str">
        <f t="shared" si="4562"/>
        <v/>
      </c>
      <c r="DW260" s="71" t="str">
        <f t="shared" si="4562"/>
        <v/>
      </c>
      <c r="DX260" s="71" t="str">
        <f t="shared" si="4562"/>
        <v/>
      </c>
      <c r="DY260" s="71" t="str">
        <f t="shared" si="4562"/>
        <v/>
      </c>
      <c r="DZ260" s="71" t="str">
        <f t="shared" si="4562"/>
        <v/>
      </c>
      <c r="EA260" s="71" t="str">
        <f t="shared" si="4562"/>
        <v/>
      </c>
      <c r="EB260" s="71" t="str">
        <f t="shared" si="4562"/>
        <v/>
      </c>
      <c r="EC260" s="71" t="str">
        <f t="shared" si="4562"/>
        <v/>
      </c>
      <c r="ED260" s="71" t="str">
        <f t="shared" si="4562"/>
        <v/>
      </c>
      <c r="EE260" s="71" t="str">
        <f t="shared" si="4562"/>
        <v/>
      </c>
      <c r="EF260" s="71" t="str">
        <f t="shared" si="4563"/>
        <v/>
      </c>
      <c r="EG260" s="71" t="str">
        <f t="shared" si="4563"/>
        <v/>
      </c>
      <c r="EH260" s="71" t="str">
        <f t="shared" si="4563"/>
        <v/>
      </c>
      <c r="EI260" s="71" t="str">
        <f t="shared" si="4563"/>
        <v/>
      </c>
      <c r="EJ260" s="71" t="str">
        <f t="shared" si="4563"/>
        <v/>
      </c>
      <c r="EK260" s="71" t="str">
        <f t="shared" si="4563"/>
        <v/>
      </c>
      <c r="EL260" s="71" t="str">
        <f t="shared" si="4563"/>
        <v/>
      </c>
      <c r="EM260" s="71" t="str">
        <f t="shared" si="4563"/>
        <v/>
      </c>
      <c r="EN260" s="71" t="str">
        <f t="shared" si="4563"/>
        <v/>
      </c>
      <c r="EO260" s="71" t="str">
        <f t="shared" si="4563"/>
        <v/>
      </c>
      <c r="EP260" s="71" t="str">
        <f t="shared" si="4564"/>
        <v/>
      </c>
      <c r="EQ260" s="71" t="str">
        <f t="shared" si="4564"/>
        <v/>
      </c>
      <c r="ER260" s="71" t="str">
        <f t="shared" si="4564"/>
        <v/>
      </c>
      <c r="ES260" s="71" t="str">
        <f t="shared" si="4564"/>
        <v/>
      </c>
      <c r="ET260" s="71" t="str">
        <f t="shared" si="4564"/>
        <v/>
      </c>
      <c r="EU260" s="71" t="str">
        <f t="shared" si="4564"/>
        <v/>
      </c>
      <c r="EV260" s="71" t="str">
        <f t="shared" si="4564"/>
        <v/>
      </c>
      <c r="EW260" s="71" t="str">
        <f t="shared" si="4564"/>
        <v/>
      </c>
      <c r="EX260" s="71" t="str">
        <f t="shared" si="4564"/>
        <v/>
      </c>
      <c r="EY260" s="71" t="str">
        <f t="shared" si="4564"/>
        <v/>
      </c>
      <c r="EZ260" s="71" t="str">
        <f t="shared" si="4565"/>
        <v/>
      </c>
      <c r="FA260" s="71" t="str">
        <f t="shared" si="4565"/>
        <v/>
      </c>
      <c r="FB260" s="71" t="str">
        <f t="shared" si="4565"/>
        <v/>
      </c>
      <c r="FC260" s="71" t="str">
        <f t="shared" si="4565"/>
        <v/>
      </c>
      <c r="FD260" s="71" t="str">
        <f t="shared" si="4565"/>
        <v/>
      </c>
      <c r="FE260" s="71" t="str">
        <f t="shared" si="4565"/>
        <v/>
      </c>
      <c r="FF260" s="71" t="str">
        <f t="shared" si="4565"/>
        <v/>
      </c>
      <c r="FG260" s="71" t="str">
        <f t="shared" si="4565"/>
        <v/>
      </c>
      <c r="FH260" s="71" t="str">
        <f t="shared" si="4565"/>
        <v/>
      </c>
      <c r="FI260" s="71" t="str">
        <f t="shared" si="4565"/>
        <v/>
      </c>
      <c r="FJ260" s="71" t="str">
        <f t="shared" si="4566"/>
        <v/>
      </c>
      <c r="FK260" s="71" t="str">
        <f t="shared" si="4566"/>
        <v/>
      </c>
      <c r="FL260" s="71" t="str">
        <f t="shared" si="4566"/>
        <v/>
      </c>
      <c r="FM260" s="71" t="str">
        <f t="shared" si="4566"/>
        <v/>
      </c>
      <c r="FN260" s="71" t="str">
        <f t="shared" si="4566"/>
        <v/>
      </c>
      <c r="FO260" s="71" t="str">
        <f t="shared" si="4566"/>
        <v/>
      </c>
      <c r="FP260" s="71" t="str">
        <f t="shared" si="4566"/>
        <v/>
      </c>
      <c r="FQ260" s="71" t="str">
        <f t="shared" si="4566"/>
        <v/>
      </c>
      <c r="FR260" s="71" t="str">
        <f t="shared" si="4566"/>
        <v/>
      </c>
      <c r="FS260" s="71" t="str">
        <f t="shared" si="4566"/>
        <v/>
      </c>
    </row>
    <row r="261" spans="1:175" ht="16.5">
      <c r="A261" s="79"/>
      <c r="B261" s="101" t="s">
        <v>791</v>
      </c>
      <c r="C261" s="79" t="s">
        <v>792</v>
      </c>
      <c r="T261" s="108" t="s">
        <v>495</v>
      </c>
      <c r="U261" s="85" t="s">
        <v>793</v>
      </c>
      <c r="CN261" s="70" t="str">
        <f t="shared" si="4567"/>
        <v>InitUnitState('IS07',,,,,,,,,,)</v>
      </c>
      <c r="CO261" s="70" t="str">
        <f t="shared" si="4568"/>
        <v>InitUnitNormal('IS07',,,,,,,,,,)</v>
      </c>
      <c r="CP261" s="70" t="str">
        <f t="shared" si="4569"/>
        <v>InitUnitMagic('IS07',,,,,,,,,,)</v>
      </c>
      <c r="CQ261" s="70" t="str">
        <f t="shared" si="4570"/>
        <v>InitUnitAdd('IS07',,,,,,,,,,)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InitEquipData('IS07',,"",,,,,'','','','','','',"ReplaceableTextures\\CommandButtons\\BTN002.blp")</v>
      </c>
      <c r="CU261" s="95" t="str">
        <f t="shared" si="4571"/>
        <v>|n</v>
      </c>
      <c r="CV261" s="61" t="str">
        <f t="shared" si="4572"/>
        <v>较高概率获得D级技能，高概率获得|Cff00ff7fC级技能|r，极低概率获得|Cff2693ffB级技能|r。</v>
      </c>
      <c r="CW261" s="60"/>
      <c r="CX261" s="60"/>
      <c r="CY261" s="60"/>
      <c r="CZ261" s="60"/>
      <c r="DA261" s="60"/>
      <c r="DB261" s="71" t="str">
        <f t="shared" si="4560"/>
        <v/>
      </c>
      <c r="DC261" s="71" t="str">
        <f t="shared" si="4560"/>
        <v/>
      </c>
      <c r="DD261" s="71" t="str">
        <f t="shared" si="4560"/>
        <v/>
      </c>
      <c r="DE261" s="71" t="str">
        <f t="shared" si="4560"/>
        <v/>
      </c>
      <c r="DF261" s="71" t="str">
        <f t="shared" si="4560"/>
        <v/>
      </c>
      <c r="DG261" s="71" t="str">
        <f t="shared" si="4560"/>
        <v/>
      </c>
      <c r="DH261" s="71" t="str">
        <f t="shared" si="4560"/>
        <v/>
      </c>
      <c r="DI261" s="71" t="str">
        <f t="shared" si="4560"/>
        <v/>
      </c>
      <c r="DJ261" s="71" t="str">
        <f t="shared" si="4560"/>
        <v/>
      </c>
      <c r="DK261" s="71" t="str">
        <f t="shared" si="4560"/>
        <v/>
      </c>
      <c r="DL261" s="71" t="str">
        <f t="shared" si="4561"/>
        <v/>
      </c>
      <c r="DM261" s="71" t="str">
        <f t="shared" si="4561"/>
        <v/>
      </c>
      <c r="DN261" s="71" t="str">
        <f t="shared" si="4561"/>
        <v/>
      </c>
      <c r="DO261" s="71" t="str">
        <f t="shared" si="4561"/>
        <v/>
      </c>
      <c r="DP261" s="71" t="str">
        <f t="shared" si="4561"/>
        <v/>
      </c>
      <c r="DQ261" s="71" t="str">
        <f t="shared" si="4561"/>
        <v/>
      </c>
      <c r="DR261" s="71" t="str">
        <f t="shared" si="4561"/>
        <v/>
      </c>
      <c r="DS261" s="71" t="str">
        <f t="shared" si="4561"/>
        <v/>
      </c>
      <c r="DT261" s="71" t="str">
        <f t="shared" si="4561"/>
        <v/>
      </c>
      <c r="DU261" s="71" t="str">
        <f t="shared" si="4561"/>
        <v/>
      </c>
      <c r="DV261" s="71" t="str">
        <f t="shared" si="4562"/>
        <v/>
      </c>
      <c r="DW261" s="71" t="str">
        <f t="shared" si="4562"/>
        <v/>
      </c>
      <c r="DX261" s="71" t="str">
        <f t="shared" si="4562"/>
        <v/>
      </c>
      <c r="DY261" s="71" t="str">
        <f t="shared" si="4562"/>
        <v/>
      </c>
      <c r="DZ261" s="71" t="str">
        <f t="shared" si="4562"/>
        <v/>
      </c>
      <c r="EA261" s="71" t="str">
        <f t="shared" si="4562"/>
        <v/>
      </c>
      <c r="EB261" s="71" t="str">
        <f t="shared" si="4562"/>
        <v/>
      </c>
      <c r="EC261" s="71" t="str">
        <f t="shared" si="4562"/>
        <v/>
      </c>
      <c r="ED261" s="71" t="str">
        <f t="shared" si="4562"/>
        <v/>
      </c>
      <c r="EE261" s="71" t="str">
        <f t="shared" si="4562"/>
        <v/>
      </c>
      <c r="EF261" s="71" t="str">
        <f t="shared" si="4563"/>
        <v/>
      </c>
      <c r="EG261" s="71" t="str">
        <f t="shared" si="4563"/>
        <v/>
      </c>
      <c r="EH261" s="71" t="str">
        <f t="shared" si="4563"/>
        <v/>
      </c>
      <c r="EI261" s="71" t="str">
        <f t="shared" si="4563"/>
        <v/>
      </c>
      <c r="EJ261" s="71" t="str">
        <f t="shared" si="4563"/>
        <v/>
      </c>
      <c r="EK261" s="71" t="str">
        <f t="shared" si="4563"/>
        <v/>
      </c>
      <c r="EL261" s="71" t="str">
        <f t="shared" si="4563"/>
        <v/>
      </c>
      <c r="EM261" s="71" t="str">
        <f t="shared" si="4563"/>
        <v/>
      </c>
      <c r="EN261" s="71" t="str">
        <f t="shared" si="4563"/>
        <v/>
      </c>
      <c r="EO261" s="71" t="str">
        <f t="shared" si="4563"/>
        <v/>
      </c>
      <c r="EP261" s="71" t="str">
        <f t="shared" si="4564"/>
        <v/>
      </c>
      <c r="EQ261" s="71" t="str">
        <f t="shared" si="4564"/>
        <v/>
      </c>
      <c r="ER261" s="71" t="str">
        <f t="shared" si="4564"/>
        <v/>
      </c>
      <c r="ES261" s="71" t="str">
        <f t="shared" si="4564"/>
        <v/>
      </c>
      <c r="ET261" s="71" t="str">
        <f t="shared" si="4564"/>
        <v/>
      </c>
      <c r="EU261" s="71" t="str">
        <f t="shared" si="4564"/>
        <v/>
      </c>
      <c r="EV261" s="71" t="str">
        <f t="shared" si="4564"/>
        <v/>
      </c>
      <c r="EW261" s="71" t="str">
        <f t="shared" si="4564"/>
        <v/>
      </c>
      <c r="EX261" s="71" t="str">
        <f t="shared" si="4564"/>
        <v/>
      </c>
      <c r="EY261" s="71" t="str">
        <f t="shared" si="4564"/>
        <v/>
      </c>
      <c r="EZ261" s="71" t="str">
        <f t="shared" si="4565"/>
        <v/>
      </c>
      <c r="FA261" s="71" t="str">
        <f t="shared" si="4565"/>
        <v/>
      </c>
      <c r="FB261" s="71" t="str">
        <f t="shared" si="4565"/>
        <v/>
      </c>
      <c r="FC261" s="71" t="str">
        <f t="shared" si="4565"/>
        <v/>
      </c>
      <c r="FD261" s="71" t="str">
        <f t="shared" si="4565"/>
        <v/>
      </c>
      <c r="FE261" s="71" t="str">
        <f t="shared" si="4565"/>
        <v/>
      </c>
      <c r="FF261" s="71" t="str">
        <f t="shared" si="4565"/>
        <v/>
      </c>
      <c r="FG261" s="71" t="str">
        <f t="shared" si="4565"/>
        <v/>
      </c>
      <c r="FH261" s="71" t="str">
        <f t="shared" si="4565"/>
        <v/>
      </c>
      <c r="FI261" s="71" t="str">
        <f t="shared" si="4565"/>
        <v/>
      </c>
      <c r="FJ261" s="71" t="str">
        <f t="shared" si="4566"/>
        <v/>
      </c>
      <c r="FK261" s="71" t="str">
        <f t="shared" si="4566"/>
        <v/>
      </c>
      <c r="FL261" s="71" t="str">
        <f t="shared" si="4566"/>
        <v/>
      </c>
      <c r="FM261" s="71" t="str">
        <f t="shared" si="4566"/>
        <v/>
      </c>
      <c r="FN261" s="71" t="str">
        <f t="shared" si="4566"/>
        <v/>
      </c>
      <c r="FO261" s="71" t="str">
        <f t="shared" si="4566"/>
        <v/>
      </c>
      <c r="FP261" s="71" t="str">
        <f t="shared" si="4566"/>
        <v/>
      </c>
      <c r="FQ261" s="71" t="str">
        <f t="shared" si="4566"/>
        <v/>
      </c>
      <c r="FR261" s="71" t="str">
        <f t="shared" si="4566"/>
        <v/>
      </c>
      <c r="FS261" s="71" t="str">
        <f t="shared" si="4566"/>
        <v/>
      </c>
    </row>
    <row r="262" spans="1:175" ht="16.5">
      <c r="A262" s="79"/>
      <c r="B262" s="101" t="s">
        <v>794</v>
      </c>
      <c r="C262" s="79" t="s">
        <v>795</v>
      </c>
      <c r="T262" s="108" t="s">
        <v>483</v>
      </c>
      <c r="U262" s="85" t="s">
        <v>796</v>
      </c>
      <c r="CN262" s="70" t="str">
        <f t="shared" si="4567"/>
        <v>InitUnitState('IS08',,,,,,,,,,)</v>
      </c>
      <c r="CO262" s="70" t="str">
        <f t="shared" si="4568"/>
        <v>InitUnitNormal('IS08',,,,,,,,,,)</v>
      </c>
      <c r="CP262" s="70" t="str">
        <f t="shared" si="4569"/>
        <v>InitUnitMagic('IS08',,,,,,,,,,)</v>
      </c>
      <c r="CQ262" s="70" t="str">
        <f t="shared" si="4570"/>
        <v>InitUnitAdd('IS08',,,,,,,,,,)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si="4571"/>
        <v>|n</v>
      </c>
      <c r="CV262" s="61" t="str">
        <f t="shared" si="4572"/>
        <v>低概率获得C级技能，高概率获得|Cff00ff7fB级技能|r，低概率获得|Cff2693ffA级技能|r。</v>
      </c>
      <c r="CW262" s="60"/>
      <c r="CX262" s="60"/>
      <c r="CY262" s="60"/>
      <c r="CZ262" s="60"/>
      <c r="DA262" s="60"/>
      <c r="DB262" s="71" t="str">
        <f t="shared" ref="DB262" si="4573">IF(V262="","","|n"&amp;DB$2&amp;"+"&amp;V262&amp;DB$1)</f>
        <v/>
      </c>
      <c r="DC262" s="71" t="str">
        <f t="shared" ref="DC262" si="4574">IF(W262="","","|n"&amp;DC$2&amp;"+"&amp;W262&amp;DC$1)</f>
        <v/>
      </c>
      <c r="DD262" s="71" t="str">
        <f t="shared" ref="DD262" si="4575">IF(X262="","","|n"&amp;DD$2&amp;"+"&amp;X262&amp;DD$1)</f>
        <v/>
      </c>
      <c r="DE262" s="71" t="str">
        <f t="shared" ref="DE262" si="4576">IF(Y262="","","|n"&amp;DE$2&amp;"+"&amp;Y262&amp;DE$1)</f>
        <v/>
      </c>
      <c r="DF262" s="71" t="str">
        <f t="shared" ref="DF262" si="4577">IF(Z262="","","|n"&amp;DF$2&amp;"+"&amp;Z262&amp;DF$1)</f>
        <v/>
      </c>
      <c r="DG262" s="71" t="str">
        <f t="shared" ref="DG262" si="4578">IF(AA262="","","|n"&amp;DG$2&amp;"+"&amp;AA262&amp;DG$1)</f>
        <v/>
      </c>
      <c r="DH262" s="71" t="str">
        <f t="shared" ref="DH262" si="4579">IF(AB262="","","|n"&amp;DH$2&amp;"+"&amp;AB262&amp;DH$1)</f>
        <v/>
      </c>
      <c r="DI262" s="71" t="str">
        <f t="shared" ref="DI262" si="4580">IF(AC262="","","|n"&amp;DI$2&amp;"+"&amp;AC262&amp;DI$1)</f>
        <v/>
      </c>
      <c r="DJ262" s="71" t="str">
        <f t="shared" ref="DJ262" si="4581">IF(AD262="","","|n"&amp;DJ$2&amp;"+"&amp;AD262&amp;DJ$1)</f>
        <v/>
      </c>
      <c r="DK262" s="71" t="str">
        <f t="shared" ref="DK262" si="4582">IF(AE262="","","|n"&amp;DK$2&amp;"+"&amp;AE262&amp;DK$1)</f>
        <v/>
      </c>
      <c r="DL262" s="71" t="str">
        <f t="shared" ref="DL262" si="4583">IF(AF262="","","|n"&amp;DL$2&amp;"+"&amp;AF262&amp;DL$1)</f>
        <v/>
      </c>
      <c r="DM262" s="71" t="str">
        <f t="shared" ref="DM262" si="4584">IF(AG262="","","|n"&amp;DM$2&amp;"+"&amp;AG262&amp;DM$1)</f>
        <v/>
      </c>
      <c r="DN262" s="71" t="str">
        <f t="shared" ref="DN262" si="4585">IF(AH262="","","|n"&amp;DN$2&amp;"+"&amp;AH262&amp;DN$1)</f>
        <v/>
      </c>
      <c r="DO262" s="71" t="str">
        <f t="shared" ref="DO262" si="4586">IF(AI262="","","|n"&amp;DO$2&amp;"+"&amp;AI262&amp;DO$1)</f>
        <v/>
      </c>
      <c r="DP262" s="71" t="str">
        <f t="shared" ref="DP262" si="4587">IF(AJ262="","","|n"&amp;DP$2&amp;"+"&amp;AJ262&amp;DP$1)</f>
        <v/>
      </c>
      <c r="DQ262" s="71" t="str">
        <f t="shared" ref="DQ262" si="4588">IF(AK262="","","|n"&amp;DQ$2&amp;"+"&amp;AK262&amp;DQ$1)</f>
        <v/>
      </c>
      <c r="DR262" s="71" t="str">
        <f t="shared" ref="DR262" si="4589">IF(AL262="","","|n"&amp;DR$2&amp;"+"&amp;AL262&amp;DR$1)</f>
        <v/>
      </c>
      <c r="DS262" s="71" t="str">
        <f t="shared" ref="DS262" si="4590">IF(AM262="","","|n"&amp;DS$2&amp;"+"&amp;AM262&amp;DS$1)</f>
        <v/>
      </c>
      <c r="DT262" s="71" t="str">
        <f t="shared" ref="DT262" si="4591">IF(AN262="","","|n"&amp;DT$2&amp;"+"&amp;AN262&amp;DT$1)</f>
        <v/>
      </c>
      <c r="DU262" s="71" t="str">
        <f t="shared" ref="DU262" si="4592">IF(AO262="","","|n"&amp;DU$2&amp;"+"&amp;AO262&amp;DU$1)</f>
        <v/>
      </c>
      <c r="DV262" s="71" t="str">
        <f t="shared" ref="DV262" si="4593">IF(AP262="","","|n"&amp;DV$2&amp;"+"&amp;AP262&amp;DV$1)</f>
        <v/>
      </c>
      <c r="DW262" s="71" t="str">
        <f t="shared" ref="DW262" si="4594">IF(AQ262="","","|n"&amp;DW$2&amp;"+"&amp;AQ262&amp;DW$1)</f>
        <v/>
      </c>
      <c r="DX262" s="71" t="str">
        <f t="shared" ref="DX262" si="4595">IF(AR262="","","|n"&amp;DX$2&amp;"+"&amp;AR262&amp;DX$1)</f>
        <v/>
      </c>
      <c r="DY262" s="71" t="str">
        <f t="shared" ref="DY262" si="4596">IF(AS262="","","|n"&amp;DY$2&amp;"+"&amp;AS262&amp;DY$1)</f>
        <v/>
      </c>
      <c r="DZ262" s="71" t="str">
        <f t="shared" ref="DZ262" si="4597">IF(AT262="","","|n"&amp;DZ$2&amp;"+"&amp;AT262&amp;DZ$1)</f>
        <v/>
      </c>
      <c r="EA262" s="71" t="str">
        <f t="shared" ref="EA262" si="4598">IF(AU262="","","|n"&amp;EA$2&amp;"+"&amp;AU262&amp;EA$1)</f>
        <v/>
      </c>
      <c r="EB262" s="71" t="str">
        <f t="shared" ref="EB262" si="4599">IF(AV262="","","|n"&amp;EB$2&amp;"+"&amp;AV262&amp;EB$1)</f>
        <v/>
      </c>
      <c r="EC262" s="71" t="str">
        <f t="shared" ref="EC262" si="4600">IF(AW262="","","|n"&amp;EC$2&amp;"+"&amp;AW262&amp;EC$1)</f>
        <v/>
      </c>
      <c r="ED262" s="71" t="str">
        <f t="shared" ref="ED262" si="4601">IF(AX262="","","|n"&amp;ED$2&amp;"+"&amp;AX262&amp;ED$1)</f>
        <v/>
      </c>
      <c r="EE262" s="71" t="str">
        <f t="shared" ref="EE262" si="4602">IF(AY262="","","|n"&amp;EE$2&amp;"+"&amp;AY262&amp;EE$1)</f>
        <v/>
      </c>
      <c r="EF262" s="71" t="str">
        <f t="shared" ref="EF262" si="4603">IF(AZ262="","","|n"&amp;EF$2&amp;"+"&amp;AZ262&amp;EF$1)</f>
        <v/>
      </c>
      <c r="EG262" s="71" t="str">
        <f t="shared" ref="EG262" si="4604">IF(BA262="","","|n"&amp;EG$2&amp;"+"&amp;BA262&amp;EG$1)</f>
        <v/>
      </c>
      <c r="EH262" s="71" t="str">
        <f t="shared" ref="EH262" si="4605">IF(BB262="","","|n"&amp;EH$2&amp;"+"&amp;BB262&amp;EH$1)</f>
        <v/>
      </c>
      <c r="EI262" s="71" t="str">
        <f t="shared" ref="EI262" si="4606">IF(BC262="","","|n"&amp;EI$2&amp;"+"&amp;BC262&amp;EI$1)</f>
        <v/>
      </c>
      <c r="EJ262" s="71" t="str">
        <f t="shared" ref="EJ262" si="4607">IF(BD262="","","|n"&amp;EJ$2&amp;"+"&amp;BD262&amp;EJ$1)</f>
        <v/>
      </c>
      <c r="EK262" s="71" t="str">
        <f t="shared" ref="EK262" si="4608">IF(BE262="","","|n"&amp;EK$2&amp;"+"&amp;BE262&amp;EK$1)</f>
        <v/>
      </c>
      <c r="EL262" s="71" t="str">
        <f t="shared" ref="EL262" si="4609">IF(BF262="","","|n"&amp;EL$2&amp;"+"&amp;BF262&amp;EL$1)</f>
        <v/>
      </c>
      <c r="EM262" s="71" t="str">
        <f t="shared" ref="EM262" si="4610">IF(BG262="","","|n"&amp;EM$2&amp;"+"&amp;BG262&amp;EM$1)</f>
        <v/>
      </c>
      <c r="EN262" s="71" t="str">
        <f t="shared" ref="EN262" si="4611">IF(BH262="","","|n"&amp;EN$2&amp;"+"&amp;BH262&amp;EN$1)</f>
        <v/>
      </c>
      <c r="EO262" s="71" t="str">
        <f t="shared" ref="EO262" si="4612">IF(BI262="","","|n"&amp;EO$2&amp;"+"&amp;BI262&amp;EO$1)</f>
        <v/>
      </c>
      <c r="EP262" s="71" t="str">
        <f t="shared" ref="EP262" si="4613">IF(BJ262="","","|n"&amp;EP$2&amp;"+"&amp;BJ262&amp;EP$1)</f>
        <v/>
      </c>
      <c r="EQ262" s="71" t="str">
        <f t="shared" ref="EQ262" si="4614">IF(BK262="","","|n"&amp;EQ$2&amp;"+"&amp;BK262&amp;EQ$1)</f>
        <v/>
      </c>
      <c r="ER262" s="71" t="str">
        <f t="shared" ref="ER262" si="4615">IF(BL262="","","|n"&amp;ER$2&amp;"+"&amp;BL262&amp;ER$1)</f>
        <v/>
      </c>
      <c r="ES262" s="71" t="str">
        <f t="shared" ref="ES262" si="4616">IF(BM262="","","|n"&amp;ES$2&amp;"+"&amp;BM262&amp;ES$1)</f>
        <v/>
      </c>
      <c r="ET262" s="71" t="str">
        <f t="shared" ref="ET262" si="4617">IF(BN262="","","|n"&amp;ET$2&amp;"+"&amp;BN262&amp;ET$1)</f>
        <v/>
      </c>
      <c r="EU262" s="71" t="str">
        <f t="shared" ref="EU262" si="4618">IF(BO262="","","|n"&amp;EU$2&amp;"+"&amp;BO262&amp;EU$1)</f>
        <v/>
      </c>
      <c r="EV262" s="71" t="str">
        <f t="shared" ref="EV262" si="4619">IF(BP262="","","|n"&amp;EV$2&amp;"+"&amp;BP262&amp;EV$1)</f>
        <v/>
      </c>
      <c r="EW262" s="71" t="str">
        <f t="shared" ref="EW262" si="4620">IF(BQ262="","","|n"&amp;EW$2&amp;"+"&amp;BQ262&amp;EW$1)</f>
        <v/>
      </c>
      <c r="EX262" s="71" t="str">
        <f t="shared" ref="EX262" si="4621">IF(BR262="","","|n"&amp;EX$2&amp;"+"&amp;BR262&amp;EX$1)</f>
        <v/>
      </c>
      <c r="EY262" s="71" t="str">
        <f t="shared" ref="EY262" si="4622">IF(BS262="","","|n"&amp;EY$2&amp;"+"&amp;BS262&amp;EY$1)</f>
        <v/>
      </c>
      <c r="EZ262" s="71" t="str">
        <f t="shared" ref="EZ262" si="4623">IF(BT262="","","|n"&amp;EZ$2&amp;"+"&amp;BT262&amp;EZ$1)</f>
        <v/>
      </c>
      <c r="FA262" s="71" t="str">
        <f t="shared" ref="FA262" si="4624">IF(BU262="","","|n"&amp;FA$2&amp;"+"&amp;BU262&amp;FA$1)</f>
        <v/>
      </c>
      <c r="FB262" s="71" t="str">
        <f t="shared" ref="FB262" si="4625">IF(BV262="","","|n"&amp;FB$2&amp;"+"&amp;BV262&amp;FB$1)</f>
        <v/>
      </c>
      <c r="FC262" s="71" t="str">
        <f t="shared" ref="FC262" si="4626">IF(BW262="","","|n"&amp;FC$2&amp;"+"&amp;BW262&amp;FC$1)</f>
        <v/>
      </c>
      <c r="FD262" s="71" t="str">
        <f t="shared" ref="FD262" si="4627">IF(BX262="","","|n"&amp;FD$2&amp;"+"&amp;BX262&amp;FD$1)</f>
        <v/>
      </c>
      <c r="FE262" s="71" t="str">
        <f t="shared" ref="FE262" si="4628">IF(BY262="","","|n"&amp;FE$2&amp;"+"&amp;BY262&amp;FE$1)</f>
        <v/>
      </c>
      <c r="FF262" s="71" t="str">
        <f t="shared" ref="FF262" si="4629">IF(BZ262="","","|n"&amp;FF$2&amp;"+"&amp;BZ262&amp;FF$1)</f>
        <v/>
      </c>
      <c r="FG262" s="71" t="str">
        <f t="shared" ref="FG262" si="4630">IF(CA262="","","|n"&amp;FG$2&amp;"+"&amp;CA262&amp;FG$1)</f>
        <v/>
      </c>
      <c r="FH262" s="71" t="str">
        <f t="shared" ref="FH262" si="4631">IF(CB262="","","|n"&amp;FH$2&amp;"+"&amp;CB262&amp;FH$1)</f>
        <v/>
      </c>
      <c r="FI262" s="71" t="str">
        <f t="shared" ref="FI262" si="4632">IF(CC262="","","|n"&amp;FI$2&amp;"+"&amp;CC262&amp;FI$1)</f>
        <v/>
      </c>
      <c r="FJ262" s="71" t="str">
        <f t="shared" ref="FJ262" si="4633">IF(CD262="","","|n"&amp;FJ$2&amp;"+"&amp;CD262&amp;FJ$1)</f>
        <v/>
      </c>
      <c r="FK262" s="71" t="str">
        <f t="shared" ref="FK262" si="4634">IF(CE262="","","|n"&amp;FK$2&amp;"+"&amp;CE262&amp;FK$1)</f>
        <v/>
      </c>
      <c r="FL262" s="71" t="str">
        <f t="shared" ref="FL262" si="4635">IF(CF262="","","|n"&amp;FL$2&amp;"+"&amp;CF262&amp;FL$1)</f>
        <v/>
      </c>
      <c r="FM262" s="71" t="str">
        <f t="shared" ref="FM262" si="4636">IF(CG262="","","|n"&amp;FM$2&amp;"+"&amp;CG262&amp;FM$1)</f>
        <v/>
      </c>
      <c r="FN262" s="71" t="str">
        <f t="shared" ref="FN262" si="4637">IF(CH262="","","|n"&amp;FN$2&amp;"+"&amp;CH262&amp;FN$1)</f>
        <v/>
      </c>
      <c r="FO262" s="71" t="str">
        <f t="shared" ref="FO262" si="4638">IF(CI262="","","|n"&amp;FO$2&amp;"+"&amp;CI262&amp;FO$1)</f>
        <v/>
      </c>
      <c r="FP262" s="71" t="str">
        <f t="shared" ref="FP262" si="4639">IF(CJ262="","","|n"&amp;FP$2&amp;"+"&amp;CJ262&amp;FP$1)</f>
        <v/>
      </c>
      <c r="FQ262" s="71" t="str">
        <f t="shared" ref="FQ262" si="4640">IF(CK262="","","|n"&amp;FQ$2&amp;"+"&amp;CK262&amp;FQ$1)</f>
        <v/>
      </c>
      <c r="FR262" s="71" t="str">
        <f t="shared" ref="FR262" si="4641">IF(CL262="","","|n"&amp;FR$2&amp;"+"&amp;CL262&amp;FR$1)</f>
        <v/>
      </c>
      <c r="FS262" s="71" t="str">
        <f t="shared" ref="FS262" si="4642">IF(CM262="","","|n"&amp;FS$2&amp;"+"&amp;CM262&amp;FS$1)</f>
        <v/>
      </c>
    </row>
    <row r="263" spans="1:175" ht="16.5">
      <c r="A263" s="79"/>
      <c r="B263" s="101" t="s">
        <v>797</v>
      </c>
      <c r="C263" s="79" t="s">
        <v>798</v>
      </c>
      <c r="T263" s="120" t="s">
        <v>799</v>
      </c>
      <c r="U263" s="85" t="s">
        <v>800</v>
      </c>
      <c r="CN263" s="70" t="str">
        <f t="shared" si="4547"/>
        <v>InitUnitState('IS21',,,,,,,,,,)</v>
      </c>
      <c r="CO263" s="70" t="str">
        <f t="shared" si="4548"/>
        <v>InitUnitNormal('IS21',,,,,,,,,,)</v>
      </c>
      <c r="CP263" s="70" t="str">
        <f t="shared" si="4549"/>
        <v>InitUnitMagic('IS21',,,,,,,,,,)</v>
      </c>
      <c r="CQ263" s="70" t="str">
        <f t="shared" si="4550"/>
        <v>InitUnitAdd('IS21',,,,,,,,,,)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InitEquipData('IS21',,"",,,,,'','','','','','',"ReplaceableTextures\\CommandButtons\\BTNIN02.blp")</v>
      </c>
      <c r="CU263" s="95" t="str">
        <f t="shared" si="4551"/>
        <v>|n</v>
      </c>
      <c r="CV263" s="61" t="str">
        <f t="shared" si="4552"/>
        <v>为|Cffffd24dQ技能|r附魔一条|Cffffd24d随机属性|r。</v>
      </c>
      <c r="CW263" s="60"/>
      <c r="CX263" s="60"/>
      <c r="CY263" s="60"/>
      <c r="CZ263" s="60"/>
      <c r="DA263" s="60"/>
      <c r="DB263" s="71" t="str">
        <f t="shared" si="4560"/>
        <v/>
      </c>
      <c r="DC263" s="71" t="str">
        <f t="shared" si="4560"/>
        <v/>
      </c>
      <c r="DD263" s="71" t="str">
        <f t="shared" si="4560"/>
        <v/>
      </c>
      <c r="DE263" s="71" t="str">
        <f t="shared" si="4560"/>
        <v/>
      </c>
      <c r="DF263" s="71" t="str">
        <f t="shared" si="4560"/>
        <v/>
      </c>
      <c r="DG263" s="71" t="str">
        <f t="shared" si="4560"/>
        <v/>
      </c>
      <c r="DH263" s="71" t="str">
        <f t="shared" si="4560"/>
        <v/>
      </c>
      <c r="DI263" s="71" t="str">
        <f t="shared" si="4560"/>
        <v/>
      </c>
      <c r="DJ263" s="71" t="str">
        <f t="shared" si="4560"/>
        <v/>
      </c>
      <c r="DK263" s="71" t="str">
        <f t="shared" si="4560"/>
        <v/>
      </c>
      <c r="DL263" s="71" t="str">
        <f t="shared" si="4561"/>
        <v/>
      </c>
      <c r="DM263" s="71" t="str">
        <f t="shared" si="4561"/>
        <v/>
      </c>
      <c r="DN263" s="71" t="str">
        <f t="shared" si="4561"/>
        <v/>
      </c>
      <c r="DO263" s="71" t="str">
        <f t="shared" si="4561"/>
        <v/>
      </c>
      <c r="DP263" s="71" t="str">
        <f t="shared" si="4561"/>
        <v/>
      </c>
      <c r="DQ263" s="71" t="str">
        <f t="shared" si="4561"/>
        <v/>
      </c>
      <c r="DR263" s="71" t="str">
        <f t="shared" si="4561"/>
        <v/>
      </c>
      <c r="DS263" s="71" t="str">
        <f t="shared" si="4561"/>
        <v/>
      </c>
      <c r="DT263" s="71" t="str">
        <f t="shared" si="4561"/>
        <v/>
      </c>
      <c r="DU263" s="71" t="str">
        <f t="shared" si="4561"/>
        <v/>
      </c>
      <c r="DV263" s="71" t="str">
        <f t="shared" si="4562"/>
        <v/>
      </c>
      <c r="DW263" s="71" t="str">
        <f t="shared" si="4562"/>
        <v/>
      </c>
      <c r="DX263" s="71" t="str">
        <f t="shared" si="4562"/>
        <v/>
      </c>
      <c r="DY263" s="71" t="str">
        <f t="shared" si="4562"/>
        <v/>
      </c>
      <c r="DZ263" s="71" t="str">
        <f t="shared" si="4562"/>
        <v/>
      </c>
      <c r="EA263" s="71" t="str">
        <f t="shared" si="4562"/>
        <v/>
      </c>
      <c r="EB263" s="71" t="str">
        <f t="shared" si="4562"/>
        <v/>
      </c>
      <c r="EC263" s="71" t="str">
        <f t="shared" si="4562"/>
        <v/>
      </c>
      <c r="ED263" s="71" t="str">
        <f t="shared" si="4562"/>
        <v/>
      </c>
      <c r="EE263" s="71" t="str">
        <f t="shared" si="4562"/>
        <v/>
      </c>
      <c r="EF263" s="71" t="str">
        <f t="shared" si="4563"/>
        <v/>
      </c>
      <c r="EG263" s="71" t="str">
        <f t="shared" si="4563"/>
        <v/>
      </c>
      <c r="EH263" s="71" t="str">
        <f t="shared" si="4563"/>
        <v/>
      </c>
      <c r="EI263" s="71" t="str">
        <f t="shared" si="4563"/>
        <v/>
      </c>
      <c r="EJ263" s="71" t="str">
        <f t="shared" si="4563"/>
        <v/>
      </c>
      <c r="EK263" s="71" t="str">
        <f t="shared" si="4563"/>
        <v/>
      </c>
      <c r="EL263" s="71" t="str">
        <f t="shared" si="4563"/>
        <v/>
      </c>
      <c r="EM263" s="71" t="str">
        <f t="shared" si="4563"/>
        <v/>
      </c>
      <c r="EN263" s="71" t="str">
        <f t="shared" si="4563"/>
        <v/>
      </c>
      <c r="EO263" s="71" t="str">
        <f t="shared" si="4563"/>
        <v/>
      </c>
      <c r="EP263" s="71" t="str">
        <f t="shared" si="4564"/>
        <v/>
      </c>
      <c r="EQ263" s="71" t="str">
        <f t="shared" si="4564"/>
        <v/>
      </c>
      <c r="ER263" s="71" t="str">
        <f t="shared" si="4564"/>
        <v/>
      </c>
      <c r="ES263" s="71" t="str">
        <f t="shared" si="4564"/>
        <v/>
      </c>
      <c r="ET263" s="71" t="str">
        <f t="shared" si="4564"/>
        <v/>
      </c>
      <c r="EU263" s="71" t="str">
        <f t="shared" si="4564"/>
        <v/>
      </c>
      <c r="EV263" s="71" t="str">
        <f t="shared" si="4564"/>
        <v/>
      </c>
      <c r="EW263" s="71" t="str">
        <f t="shared" si="4564"/>
        <v/>
      </c>
      <c r="EX263" s="71" t="str">
        <f t="shared" si="4564"/>
        <v/>
      </c>
      <c r="EY263" s="71" t="str">
        <f t="shared" si="4564"/>
        <v/>
      </c>
      <c r="EZ263" s="71" t="str">
        <f t="shared" si="4565"/>
        <v/>
      </c>
      <c r="FA263" s="71" t="str">
        <f t="shared" si="4565"/>
        <v/>
      </c>
      <c r="FB263" s="71" t="str">
        <f t="shared" si="4565"/>
        <v/>
      </c>
      <c r="FC263" s="71" t="str">
        <f t="shared" si="4565"/>
        <v/>
      </c>
      <c r="FD263" s="71" t="str">
        <f t="shared" si="4565"/>
        <v/>
      </c>
      <c r="FE263" s="71" t="str">
        <f t="shared" si="4565"/>
        <v/>
      </c>
      <c r="FF263" s="71" t="str">
        <f t="shared" si="4565"/>
        <v/>
      </c>
      <c r="FG263" s="71" t="str">
        <f t="shared" si="4565"/>
        <v/>
      </c>
      <c r="FH263" s="71" t="str">
        <f t="shared" si="4565"/>
        <v/>
      </c>
      <c r="FI263" s="71" t="str">
        <f t="shared" si="4565"/>
        <v/>
      </c>
      <c r="FJ263" s="71" t="str">
        <f t="shared" si="4566"/>
        <v/>
      </c>
      <c r="FK263" s="71" t="str">
        <f t="shared" si="4566"/>
        <v/>
      </c>
      <c r="FL263" s="71" t="str">
        <f t="shared" si="4566"/>
        <v/>
      </c>
      <c r="FM263" s="71" t="str">
        <f t="shared" si="4566"/>
        <v/>
      </c>
      <c r="FN263" s="71" t="str">
        <f t="shared" si="4566"/>
        <v/>
      </c>
      <c r="FO263" s="71" t="str">
        <f t="shared" si="4566"/>
        <v/>
      </c>
      <c r="FP263" s="71" t="str">
        <f t="shared" si="4566"/>
        <v/>
      </c>
      <c r="FQ263" s="71" t="str">
        <f t="shared" si="4566"/>
        <v/>
      </c>
      <c r="FR263" s="71" t="str">
        <f t="shared" si="4566"/>
        <v/>
      </c>
      <c r="FS263" s="71" t="str">
        <f t="shared" si="4566"/>
        <v/>
      </c>
    </row>
    <row r="264" spans="1:175" ht="16.5">
      <c r="A264" s="79"/>
      <c r="B264" s="101" t="s">
        <v>801</v>
      </c>
      <c r="C264" s="79" t="s">
        <v>802</v>
      </c>
      <c r="T264" s="120" t="s">
        <v>803</v>
      </c>
      <c r="U264" s="85" t="s">
        <v>804</v>
      </c>
      <c r="CN264" s="70" t="str">
        <f t="shared" si="4547"/>
        <v>InitUnitState('IS22',,,,,,,,,,)</v>
      </c>
      <c r="CO264" s="70" t="str">
        <f t="shared" si="4548"/>
        <v>InitUnitNormal('IS22',,,,,,,,,,)</v>
      </c>
      <c r="CP264" s="70" t="str">
        <f t="shared" si="4549"/>
        <v>InitUnitMagic('IS22',,,,,,,,,,)</v>
      </c>
      <c r="CQ264" s="70" t="str">
        <f t="shared" si="4550"/>
        <v>InitUnitAdd('IS22',,,,,,,,,,)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InitEquipData('IS22',,"",,,,,'','','','','','',"ReplaceableTextures\\CommandButtons\\BTNIN03.blp")</v>
      </c>
      <c r="CU264" s="95" t="str">
        <f t="shared" si="4551"/>
        <v>|n</v>
      </c>
      <c r="CV264" s="61" t="str">
        <f t="shared" si="4552"/>
        <v>为|Cffffd24dW技能|r附魔一条|Cffffd24d随机属性|r。</v>
      </c>
      <c r="CW264" s="60"/>
      <c r="CX264" s="60"/>
      <c r="CY264" s="60"/>
      <c r="CZ264" s="60"/>
      <c r="DA264" s="60"/>
      <c r="DB264" s="71" t="str">
        <f t="shared" si="4560"/>
        <v/>
      </c>
      <c r="DC264" s="71" t="str">
        <f t="shared" si="4560"/>
        <v/>
      </c>
      <c r="DD264" s="71" t="str">
        <f t="shared" si="4560"/>
        <v/>
      </c>
      <c r="DE264" s="71" t="str">
        <f t="shared" si="4560"/>
        <v/>
      </c>
      <c r="DF264" s="71" t="str">
        <f t="shared" si="4560"/>
        <v/>
      </c>
      <c r="DG264" s="71" t="str">
        <f t="shared" si="4560"/>
        <v/>
      </c>
      <c r="DH264" s="71" t="str">
        <f t="shared" si="4560"/>
        <v/>
      </c>
      <c r="DI264" s="71" t="str">
        <f t="shared" si="4560"/>
        <v/>
      </c>
      <c r="DJ264" s="71" t="str">
        <f t="shared" si="4560"/>
        <v/>
      </c>
      <c r="DK264" s="71" t="str">
        <f t="shared" si="4560"/>
        <v/>
      </c>
      <c r="DL264" s="71" t="str">
        <f t="shared" si="4561"/>
        <v/>
      </c>
      <c r="DM264" s="71" t="str">
        <f t="shared" si="4561"/>
        <v/>
      </c>
      <c r="DN264" s="71" t="str">
        <f t="shared" si="4561"/>
        <v/>
      </c>
      <c r="DO264" s="71" t="str">
        <f t="shared" si="4561"/>
        <v/>
      </c>
      <c r="DP264" s="71" t="str">
        <f t="shared" si="4561"/>
        <v/>
      </c>
      <c r="DQ264" s="71" t="str">
        <f t="shared" si="4561"/>
        <v/>
      </c>
      <c r="DR264" s="71" t="str">
        <f t="shared" si="4561"/>
        <v/>
      </c>
      <c r="DS264" s="71" t="str">
        <f t="shared" si="4561"/>
        <v/>
      </c>
      <c r="DT264" s="71" t="str">
        <f t="shared" si="4561"/>
        <v/>
      </c>
      <c r="DU264" s="71" t="str">
        <f t="shared" si="4561"/>
        <v/>
      </c>
      <c r="DV264" s="71" t="str">
        <f t="shared" si="4562"/>
        <v/>
      </c>
      <c r="DW264" s="71" t="str">
        <f t="shared" si="4562"/>
        <v/>
      </c>
      <c r="DX264" s="71" t="str">
        <f t="shared" si="4562"/>
        <v/>
      </c>
      <c r="DY264" s="71" t="str">
        <f t="shared" si="4562"/>
        <v/>
      </c>
      <c r="DZ264" s="71" t="str">
        <f t="shared" si="4562"/>
        <v/>
      </c>
      <c r="EA264" s="71" t="str">
        <f t="shared" si="4562"/>
        <v/>
      </c>
      <c r="EB264" s="71" t="str">
        <f t="shared" si="4562"/>
        <v/>
      </c>
      <c r="EC264" s="71" t="str">
        <f t="shared" si="4562"/>
        <v/>
      </c>
      <c r="ED264" s="71" t="str">
        <f t="shared" si="4562"/>
        <v/>
      </c>
      <c r="EE264" s="71" t="str">
        <f t="shared" si="4562"/>
        <v/>
      </c>
      <c r="EF264" s="71" t="str">
        <f t="shared" si="4563"/>
        <v/>
      </c>
      <c r="EG264" s="71" t="str">
        <f t="shared" si="4563"/>
        <v/>
      </c>
      <c r="EH264" s="71" t="str">
        <f t="shared" si="4563"/>
        <v/>
      </c>
      <c r="EI264" s="71" t="str">
        <f t="shared" si="4563"/>
        <v/>
      </c>
      <c r="EJ264" s="71" t="str">
        <f t="shared" si="4563"/>
        <v/>
      </c>
      <c r="EK264" s="71" t="str">
        <f t="shared" si="4563"/>
        <v/>
      </c>
      <c r="EL264" s="71" t="str">
        <f t="shared" si="4563"/>
        <v/>
      </c>
      <c r="EM264" s="71" t="str">
        <f t="shared" si="4563"/>
        <v/>
      </c>
      <c r="EN264" s="71" t="str">
        <f t="shared" si="4563"/>
        <v/>
      </c>
      <c r="EO264" s="71" t="str">
        <f t="shared" si="4563"/>
        <v/>
      </c>
      <c r="EP264" s="71" t="str">
        <f t="shared" si="4564"/>
        <v/>
      </c>
      <c r="EQ264" s="71" t="str">
        <f t="shared" si="4564"/>
        <v/>
      </c>
      <c r="ER264" s="71" t="str">
        <f t="shared" si="4564"/>
        <v/>
      </c>
      <c r="ES264" s="71" t="str">
        <f t="shared" si="4564"/>
        <v/>
      </c>
      <c r="ET264" s="71" t="str">
        <f t="shared" si="4564"/>
        <v/>
      </c>
      <c r="EU264" s="71" t="str">
        <f t="shared" si="4564"/>
        <v/>
      </c>
      <c r="EV264" s="71" t="str">
        <f t="shared" si="4564"/>
        <v/>
      </c>
      <c r="EW264" s="71" t="str">
        <f t="shared" si="4564"/>
        <v/>
      </c>
      <c r="EX264" s="71" t="str">
        <f t="shared" si="4564"/>
        <v/>
      </c>
      <c r="EY264" s="71" t="str">
        <f t="shared" si="4564"/>
        <v/>
      </c>
      <c r="EZ264" s="71" t="str">
        <f t="shared" si="4565"/>
        <v/>
      </c>
      <c r="FA264" s="71" t="str">
        <f t="shared" si="4565"/>
        <v/>
      </c>
      <c r="FB264" s="71" t="str">
        <f t="shared" si="4565"/>
        <v/>
      </c>
      <c r="FC264" s="71" t="str">
        <f t="shared" si="4565"/>
        <v/>
      </c>
      <c r="FD264" s="71" t="str">
        <f t="shared" si="4565"/>
        <v/>
      </c>
      <c r="FE264" s="71" t="str">
        <f t="shared" si="4565"/>
        <v/>
      </c>
      <c r="FF264" s="71" t="str">
        <f t="shared" si="4565"/>
        <v/>
      </c>
      <c r="FG264" s="71" t="str">
        <f t="shared" si="4565"/>
        <v/>
      </c>
      <c r="FH264" s="71" t="str">
        <f t="shared" si="4565"/>
        <v/>
      </c>
      <c r="FI264" s="71" t="str">
        <f t="shared" si="4565"/>
        <v/>
      </c>
      <c r="FJ264" s="71" t="str">
        <f t="shared" si="4566"/>
        <v/>
      </c>
      <c r="FK264" s="71" t="str">
        <f t="shared" si="4566"/>
        <v/>
      </c>
      <c r="FL264" s="71" t="str">
        <f t="shared" si="4566"/>
        <v/>
      </c>
      <c r="FM264" s="71" t="str">
        <f t="shared" si="4566"/>
        <v/>
      </c>
      <c r="FN264" s="71" t="str">
        <f t="shared" si="4566"/>
        <v/>
      </c>
      <c r="FO264" s="71" t="str">
        <f t="shared" si="4566"/>
        <v/>
      </c>
      <c r="FP264" s="71" t="str">
        <f t="shared" si="4566"/>
        <v/>
      </c>
      <c r="FQ264" s="71" t="str">
        <f t="shared" si="4566"/>
        <v/>
      </c>
      <c r="FR264" s="71" t="str">
        <f t="shared" si="4566"/>
        <v/>
      </c>
      <c r="FS264" s="71" t="str">
        <f t="shared" si="4566"/>
        <v/>
      </c>
    </row>
    <row r="265" spans="1:175" ht="16.5">
      <c r="A265" s="79"/>
      <c r="B265" s="101" t="s">
        <v>805</v>
      </c>
      <c r="C265" s="79" t="s">
        <v>806</v>
      </c>
      <c r="T265" s="120" t="s">
        <v>807</v>
      </c>
      <c r="U265" s="85" t="s">
        <v>808</v>
      </c>
      <c r="CN265" s="70" t="str">
        <f t="shared" si="4547"/>
        <v>InitUnitState('IS23',,,,,,,,,,)</v>
      </c>
      <c r="CO265" s="70" t="str">
        <f t="shared" si="4548"/>
        <v>InitUnitNormal('IS23',,,,,,,,,,)</v>
      </c>
      <c r="CP265" s="70" t="str">
        <f t="shared" si="4549"/>
        <v>InitUnitMagic('IS23',,,,,,,,,,)</v>
      </c>
      <c r="CQ265" s="70" t="str">
        <f t="shared" si="4550"/>
        <v>InitUnitAdd('IS23',,,,,,,,,,)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ref="CU265:CU268" si="4643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V265" s="61" t="str">
        <f t="shared" ref="CV265:CV268" si="4644">T265</f>
        <v>为|Cffffd24dE技能|r附魔一条|Cffffd24d随机属性|r。</v>
      </c>
      <c r="CW265" s="60"/>
      <c r="CX265" s="60"/>
      <c r="CY265" s="60"/>
      <c r="CZ265" s="60"/>
      <c r="DA265" s="60"/>
      <c r="DB265" s="71" t="str">
        <f t="shared" ref="DB265" si="4645">IF(V265="","","|n"&amp;DB$2&amp;"+"&amp;V265&amp;DB$1)</f>
        <v/>
      </c>
      <c r="DC265" s="71" t="str">
        <f t="shared" ref="DC265" si="4646">IF(W265="","","|n"&amp;DC$2&amp;"+"&amp;W265&amp;DC$1)</f>
        <v/>
      </c>
      <c r="DD265" s="71" t="str">
        <f t="shared" ref="DD265" si="4647">IF(X265="","","|n"&amp;DD$2&amp;"+"&amp;X265&amp;DD$1)</f>
        <v/>
      </c>
      <c r="DE265" s="71" t="str">
        <f t="shared" ref="DE265" si="4648">IF(Y265="","","|n"&amp;DE$2&amp;"+"&amp;Y265&amp;DE$1)</f>
        <v/>
      </c>
      <c r="DF265" s="71" t="str">
        <f t="shared" ref="DF265" si="4649">IF(Z265="","","|n"&amp;DF$2&amp;"+"&amp;Z265&amp;DF$1)</f>
        <v/>
      </c>
      <c r="DG265" s="71" t="str">
        <f t="shared" ref="DG265" si="4650">IF(AA265="","","|n"&amp;DG$2&amp;"+"&amp;AA265&amp;DG$1)</f>
        <v/>
      </c>
      <c r="DH265" s="71" t="str">
        <f t="shared" ref="DH265" si="4651">IF(AB265="","","|n"&amp;DH$2&amp;"+"&amp;AB265&amp;DH$1)</f>
        <v/>
      </c>
      <c r="DI265" s="71" t="str">
        <f t="shared" ref="DI265" si="4652">IF(AC265="","","|n"&amp;DI$2&amp;"+"&amp;AC265&amp;DI$1)</f>
        <v/>
      </c>
      <c r="DJ265" s="71" t="str">
        <f t="shared" ref="DJ265" si="4653">IF(AD265="","","|n"&amp;DJ$2&amp;"+"&amp;AD265&amp;DJ$1)</f>
        <v/>
      </c>
      <c r="DK265" s="71" t="str">
        <f t="shared" ref="DK265" si="4654">IF(AE265="","","|n"&amp;DK$2&amp;"+"&amp;AE265&amp;DK$1)</f>
        <v/>
      </c>
      <c r="DL265" s="71" t="str">
        <f t="shared" ref="DL265" si="4655">IF(AF265="","","|n"&amp;DL$2&amp;"+"&amp;AF265&amp;DL$1)</f>
        <v/>
      </c>
      <c r="DM265" s="71" t="str">
        <f t="shared" ref="DM265" si="4656">IF(AG265="","","|n"&amp;DM$2&amp;"+"&amp;AG265&amp;DM$1)</f>
        <v/>
      </c>
      <c r="DN265" s="71" t="str">
        <f t="shared" ref="DN265" si="4657">IF(AH265="","","|n"&amp;DN$2&amp;"+"&amp;AH265&amp;DN$1)</f>
        <v/>
      </c>
      <c r="DO265" s="71" t="str">
        <f t="shared" ref="DO265" si="4658">IF(AI265="","","|n"&amp;DO$2&amp;"+"&amp;AI265&amp;DO$1)</f>
        <v/>
      </c>
      <c r="DP265" s="71" t="str">
        <f t="shared" ref="DP265" si="4659">IF(AJ265="","","|n"&amp;DP$2&amp;"+"&amp;AJ265&amp;DP$1)</f>
        <v/>
      </c>
      <c r="DQ265" s="71" t="str">
        <f t="shared" ref="DQ265" si="4660">IF(AK265="","","|n"&amp;DQ$2&amp;"+"&amp;AK265&amp;DQ$1)</f>
        <v/>
      </c>
      <c r="DR265" s="71" t="str">
        <f t="shared" ref="DR265" si="4661">IF(AL265="","","|n"&amp;DR$2&amp;"+"&amp;AL265&amp;DR$1)</f>
        <v/>
      </c>
      <c r="DS265" s="71" t="str">
        <f t="shared" ref="DS265" si="4662">IF(AM265="","","|n"&amp;DS$2&amp;"+"&amp;AM265&amp;DS$1)</f>
        <v/>
      </c>
      <c r="DT265" s="71" t="str">
        <f t="shared" ref="DT265" si="4663">IF(AN265="","","|n"&amp;DT$2&amp;"+"&amp;AN265&amp;DT$1)</f>
        <v/>
      </c>
      <c r="DU265" s="71" t="str">
        <f t="shared" ref="DU265" si="4664">IF(AO265="","","|n"&amp;DU$2&amp;"+"&amp;AO265&amp;DU$1)</f>
        <v/>
      </c>
      <c r="DV265" s="71" t="str">
        <f t="shared" ref="DV265" si="4665">IF(AP265="","","|n"&amp;DV$2&amp;"+"&amp;AP265&amp;DV$1)</f>
        <v/>
      </c>
      <c r="DW265" s="71" t="str">
        <f t="shared" ref="DW265" si="4666">IF(AQ265="","","|n"&amp;DW$2&amp;"+"&amp;AQ265&amp;DW$1)</f>
        <v/>
      </c>
      <c r="DX265" s="71" t="str">
        <f t="shared" ref="DX265" si="4667">IF(AR265="","","|n"&amp;DX$2&amp;"+"&amp;AR265&amp;DX$1)</f>
        <v/>
      </c>
      <c r="DY265" s="71" t="str">
        <f t="shared" ref="DY265" si="4668">IF(AS265="","","|n"&amp;DY$2&amp;"+"&amp;AS265&amp;DY$1)</f>
        <v/>
      </c>
      <c r="DZ265" s="71" t="str">
        <f t="shared" ref="DZ265" si="4669">IF(AT265="","","|n"&amp;DZ$2&amp;"+"&amp;AT265&amp;DZ$1)</f>
        <v/>
      </c>
      <c r="EA265" s="71" t="str">
        <f t="shared" ref="EA265" si="4670">IF(AU265="","","|n"&amp;EA$2&amp;"+"&amp;AU265&amp;EA$1)</f>
        <v/>
      </c>
      <c r="EB265" s="71" t="str">
        <f t="shared" ref="EB265" si="4671">IF(AV265="","","|n"&amp;EB$2&amp;"+"&amp;AV265&amp;EB$1)</f>
        <v/>
      </c>
      <c r="EC265" s="71" t="str">
        <f t="shared" ref="EC265" si="4672">IF(AW265="","","|n"&amp;EC$2&amp;"+"&amp;AW265&amp;EC$1)</f>
        <v/>
      </c>
      <c r="ED265" s="71" t="str">
        <f t="shared" ref="ED265" si="4673">IF(AX265="","","|n"&amp;ED$2&amp;"+"&amp;AX265&amp;ED$1)</f>
        <v/>
      </c>
      <c r="EE265" s="71" t="str">
        <f t="shared" ref="EE265" si="4674">IF(AY265="","","|n"&amp;EE$2&amp;"+"&amp;AY265&amp;EE$1)</f>
        <v/>
      </c>
      <c r="EF265" s="71" t="str">
        <f t="shared" ref="EF265" si="4675">IF(AZ265="","","|n"&amp;EF$2&amp;"+"&amp;AZ265&amp;EF$1)</f>
        <v/>
      </c>
      <c r="EG265" s="71" t="str">
        <f t="shared" ref="EG265" si="4676">IF(BA265="","","|n"&amp;EG$2&amp;"+"&amp;BA265&amp;EG$1)</f>
        <v/>
      </c>
      <c r="EH265" s="71" t="str">
        <f t="shared" ref="EH265" si="4677">IF(BB265="","","|n"&amp;EH$2&amp;"+"&amp;BB265&amp;EH$1)</f>
        <v/>
      </c>
      <c r="EI265" s="71" t="str">
        <f t="shared" ref="EI265" si="4678">IF(BC265="","","|n"&amp;EI$2&amp;"+"&amp;BC265&amp;EI$1)</f>
        <v/>
      </c>
      <c r="EJ265" s="71" t="str">
        <f t="shared" ref="EJ265" si="4679">IF(BD265="","","|n"&amp;EJ$2&amp;"+"&amp;BD265&amp;EJ$1)</f>
        <v/>
      </c>
      <c r="EK265" s="71" t="str">
        <f t="shared" ref="EK265" si="4680">IF(BE265="","","|n"&amp;EK$2&amp;"+"&amp;BE265&amp;EK$1)</f>
        <v/>
      </c>
      <c r="EL265" s="71" t="str">
        <f t="shared" ref="EL265" si="4681">IF(BF265="","","|n"&amp;EL$2&amp;"+"&amp;BF265&amp;EL$1)</f>
        <v/>
      </c>
      <c r="EM265" s="71" t="str">
        <f t="shared" ref="EM265" si="4682">IF(BG265="","","|n"&amp;EM$2&amp;"+"&amp;BG265&amp;EM$1)</f>
        <v/>
      </c>
      <c r="EN265" s="71" t="str">
        <f t="shared" ref="EN265" si="4683">IF(BH265="","","|n"&amp;EN$2&amp;"+"&amp;BH265&amp;EN$1)</f>
        <v/>
      </c>
      <c r="EO265" s="71" t="str">
        <f t="shared" ref="EO265" si="4684">IF(BI265="","","|n"&amp;EO$2&amp;"+"&amp;BI265&amp;EO$1)</f>
        <v/>
      </c>
      <c r="EP265" s="71" t="str">
        <f t="shared" ref="EP265" si="4685">IF(BJ265="","","|n"&amp;EP$2&amp;"+"&amp;BJ265&amp;EP$1)</f>
        <v/>
      </c>
      <c r="EQ265" s="71" t="str">
        <f t="shared" ref="EQ265" si="4686">IF(BK265="","","|n"&amp;EQ$2&amp;"+"&amp;BK265&amp;EQ$1)</f>
        <v/>
      </c>
      <c r="ER265" s="71" t="str">
        <f t="shared" ref="ER265" si="4687">IF(BL265="","","|n"&amp;ER$2&amp;"+"&amp;BL265&amp;ER$1)</f>
        <v/>
      </c>
      <c r="ES265" s="71" t="str">
        <f t="shared" ref="ES265" si="4688">IF(BM265="","","|n"&amp;ES$2&amp;"+"&amp;BM265&amp;ES$1)</f>
        <v/>
      </c>
      <c r="ET265" s="71" t="str">
        <f t="shared" ref="ET265" si="4689">IF(BN265="","","|n"&amp;ET$2&amp;"+"&amp;BN265&amp;ET$1)</f>
        <v/>
      </c>
      <c r="EU265" s="71" t="str">
        <f t="shared" ref="EU265" si="4690">IF(BO265="","","|n"&amp;EU$2&amp;"+"&amp;BO265&amp;EU$1)</f>
        <v/>
      </c>
      <c r="EV265" s="71" t="str">
        <f t="shared" ref="EV265" si="4691">IF(BP265="","","|n"&amp;EV$2&amp;"+"&amp;BP265&amp;EV$1)</f>
        <v/>
      </c>
      <c r="EW265" s="71" t="str">
        <f t="shared" ref="EW265" si="4692">IF(BQ265="","","|n"&amp;EW$2&amp;"+"&amp;BQ265&amp;EW$1)</f>
        <v/>
      </c>
      <c r="EX265" s="71" t="str">
        <f t="shared" ref="EX265" si="4693">IF(BR265="","","|n"&amp;EX$2&amp;"+"&amp;BR265&amp;EX$1)</f>
        <v/>
      </c>
      <c r="EY265" s="71" t="str">
        <f t="shared" ref="EY265" si="4694">IF(BS265="","","|n"&amp;EY$2&amp;"+"&amp;BS265&amp;EY$1)</f>
        <v/>
      </c>
      <c r="EZ265" s="71" t="str">
        <f t="shared" ref="EZ265" si="4695">IF(BT265="","","|n"&amp;EZ$2&amp;"+"&amp;BT265&amp;EZ$1)</f>
        <v/>
      </c>
      <c r="FA265" s="71" t="str">
        <f t="shared" ref="FA265" si="4696">IF(BU265="","","|n"&amp;FA$2&amp;"+"&amp;BU265&amp;FA$1)</f>
        <v/>
      </c>
      <c r="FB265" s="71" t="str">
        <f t="shared" ref="FB265" si="4697">IF(BV265="","","|n"&amp;FB$2&amp;"+"&amp;BV265&amp;FB$1)</f>
        <v/>
      </c>
      <c r="FC265" s="71" t="str">
        <f t="shared" ref="FC265" si="4698">IF(BW265="","","|n"&amp;FC$2&amp;"+"&amp;BW265&amp;FC$1)</f>
        <v/>
      </c>
      <c r="FD265" s="71" t="str">
        <f t="shared" ref="FD265" si="4699">IF(BX265="","","|n"&amp;FD$2&amp;"+"&amp;BX265&amp;FD$1)</f>
        <v/>
      </c>
      <c r="FE265" s="71" t="str">
        <f t="shared" ref="FE265" si="4700">IF(BY265="","","|n"&amp;FE$2&amp;"+"&amp;BY265&amp;FE$1)</f>
        <v/>
      </c>
      <c r="FF265" s="71" t="str">
        <f t="shared" ref="FF265" si="4701">IF(BZ265="","","|n"&amp;FF$2&amp;"+"&amp;BZ265&amp;FF$1)</f>
        <v/>
      </c>
      <c r="FG265" s="71" t="str">
        <f t="shared" ref="FG265" si="4702">IF(CA265="","","|n"&amp;FG$2&amp;"+"&amp;CA265&amp;FG$1)</f>
        <v/>
      </c>
      <c r="FH265" s="71" t="str">
        <f t="shared" ref="FH265" si="4703">IF(CB265="","","|n"&amp;FH$2&amp;"+"&amp;CB265&amp;FH$1)</f>
        <v/>
      </c>
      <c r="FI265" s="71" t="str">
        <f t="shared" ref="FI265" si="4704">IF(CC265="","","|n"&amp;FI$2&amp;"+"&amp;CC265&amp;FI$1)</f>
        <v/>
      </c>
      <c r="FJ265" s="71" t="str">
        <f t="shared" ref="FJ265" si="4705">IF(CD265="","","|n"&amp;FJ$2&amp;"+"&amp;CD265&amp;FJ$1)</f>
        <v/>
      </c>
      <c r="FK265" s="71" t="str">
        <f t="shared" ref="FK265" si="4706">IF(CE265="","","|n"&amp;FK$2&amp;"+"&amp;CE265&amp;FK$1)</f>
        <v/>
      </c>
      <c r="FL265" s="71" t="str">
        <f t="shared" ref="FL265" si="4707">IF(CF265="","","|n"&amp;FL$2&amp;"+"&amp;CF265&amp;FL$1)</f>
        <v/>
      </c>
      <c r="FM265" s="71" t="str">
        <f t="shared" ref="FM265" si="4708">IF(CG265="","","|n"&amp;FM$2&amp;"+"&amp;CG265&amp;FM$1)</f>
        <v/>
      </c>
      <c r="FN265" s="71" t="str">
        <f t="shared" ref="FN265" si="4709">IF(CH265="","","|n"&amp;FN$2&amp;"+"&amp;CH265&amp;FN$1)</f>
        <v/>
      </c>
      <c r="FO265" s="71" t="str">
        <f t="shared" ref="FO265" si="4710">IF(CI265="","","|n"&amp;FO$2&amp;"+"&amp;CI265&amp;FO$1)</f>
        <v/>
      </c>
      <c r="FP265" s="71" t="str">
        <f t="shared" ref="FP265" si="4711">IF(CJ265="","","|n"&amp;FP$2&amp;"+"&amp;CJ265&amp;FP$1)</f>
        <v/>
      </c>
      <c r="FQ265" s="71" t="str">
        <f t="shared" ref="FQ265" si="4712">IF(CK265="","","|n"&amp;FQ$2&amp;"+"&amp;CK265&amp;FQ$1)</f>
        <v/>
      </c>
      <c r="FR265" s="71" t="str">
        <f t="shared" ref="FR265" si="4713">IF(CL265="","","|n"&amp;FR$2&amp;"+"&amp;CL265&amp;FR$1)</f>
        <v/>
      </c>
      <c r="FS265" s="71" t="str">
        <f t="shared" ref="FS265" si="4714">IF(CM265="","","|n"&amp;FS$2&amp;"+"&amp;CM265&amp;FS$1)</f>
        <v/>
      </c>
    </row>
    <row r="266" spans="1:175" ht="16.5">
      <c r="A266" s="79"/>
      <c r="B266" s="101" t="s">
        <v>809</v>
      </c>
      <c r="C266" s="79" t="s">
        <v>810</v>
      </c>
      <c r="T266" s="120" t="s">
        <v>799</v>
      </c>
      <c r="U266" s="85" t="s">
        <v>811</v>
      </c>
      <c r="CN266" s="70" t="str">
        <f t="shared" si="4547"/>
        <v>InitUnitState('IS24',,,,,,,,,,)</v>
      </c>
      <c r="CO266" s="70" t="str">
        <f t="shared" si="4548"/>
        <v>InitUnitNormal('IS24',,,,,,,,,,)</v>
      </c>
      <c r="CP266" s="70" t="str">
        <f t="shared" si="4549"/>
        <v>InitUnitMagic('IS24',,,,,,,,,,)</v>
      </c>
      <c r="CQ266" s="70" t="str">
        <f t="shared" si="4550"/>
        <v>InitUnitAdd('IS24',,,,,,,,,,)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InitEquipData('IS24',,"",,,,,'','','','','','',"ReplaceableTextures\\CommandButtons\\BTN010.blp")</v>
      </c>
      <c r="CU266" s="95" t="str">
        <f t="shared" si="4643"/>
        <v>|n</v>
      </c>
      <c r="CV266" s="61" t="str">
        <f t="shared" si="4644"/>
        <v>为|Cffffd24dQ技能|r附魔一条|Cffffd24d随机属性|r。</v>
      </c>
      <c r="CW266" s="60"/>
      <c r="CX266" s="60"/>
      <c r="CY266" s="60"/>
      <c r="CZ266" s="60"/>
      <c r="DA266" s="60"/>
      <c r="DB266" s="71" t="str">
        <f t="shared" ref="DB266:FM266" si="4715">IF(V266="","","|n"&amp;DB$2&amp;"+"&amp;V266&amp;DB$1)</f>
        <v/>
      </c>
      <c r="DC266" s="71" t="str">
        <f t="shared" si="4715"/>
        <v/>
      </c>
      <c r="DD266" s="71" t="str">
        <f t="shared" si="4715"/>
        <v/>
      </c>
      <c r="DE266" s="71" t="str">
        <f t="shared" si="4715"/>
        <v/>
      </c>
      <c r="DF266" s="71" t="str">
        <f t="shared" si="4715"/>
        <v/>
      </c>
      <c r="DG266" s="71" t="str">
        <f t="shared" si="4715"/>
        <v/>
      </c>
      <c r="DH266" s="71" t="str">
        <f t="shared" si="4715"/>
        <v/>
      </c>
      <c r="DI266" s="71" t="str">
        <f t="shared" si="4715"/>
        <v/>
      </c>
      <c r="DJ266" s="71" t="str">
        <f t="shared" si="4715"/>
        <v/>
      </c>
      <c r="DK266" s="71" t="str">
        <f t="shared" si="4715"/>
        <v/>
      </c>
      <c r="DL266" s="71" t="str">
        <f t="shared" si="4715"/>
        <v/>
      </c>
      <c r="DM266" s="71" t="str">
        <f t="shared" si="4715"/>
        <v/>
      </c>
      <c r="DN266" s="71" t="str">
        <f t="shared" si="4715"/>
        <v/>
      </c>
      <c r="DO266" s="71" t="str">
        <f t="shared" si="4715"/>
        <v/>
      </c>
      <c r="DP266" s="71" t="str">
        <f t="shared" si="4715"/>
        <v/>
      </c>
      <c r="DQ266" s="71" t="str">
        <f t="shared" si="4715"/>
        <v/>
      </c>
      <c r="DR266" s="71" t="str">
        <f t="shared" si="4715"/>
        <v/>
      </c>
      <c r="DS266" s="71" t="str">
        <f t="shared" si="4715"/>
        <v/>
      </c>
      <c r="DT266" s="71" t="str">
        <f t="shared" si="4715"/>
        <v/>
      </c>
      <c r="DU266" s="71" t="str">
        <f t="shared" si="4715"/>
        <v/>
      </c>
      <c r="DV266" s="71" t="str">
        <f t="shared" si="4715"/>
        <v/>
      </c>
      <c r="DW266" s="71" t="str">
        <f t="shared" si="4715"/>
        <v/>
      </c>
      <c r="DX266" s="71" t="str">
        <f t="shared" si="4715"/>
        <v/>
      </c>
      <c r="DY266" s="71" t="str">
        <f t="shared" si="4715"/>
        <v/>
      </c>
      <c r="DZ266" s="71" t="str">
        <f t="shared" si="4715"/>
        <v/>
      </c>
      <c r="EA266" s="71" t="str">
        <f t="shared" si="4715"/>
        <v/>
      </c>
      <c r="EB266" s="71" t="str">
        <f t="shared" si="4715"/>
        <v/>
      </c>
      <c r="EC266" s="71" t="str">
        <f t="shared" si="4715"/>
        <v/>
      </c>
      <c r="ED266" s="71" t="str">
        <f t="shared" si="4715"/>
        <v/>
      </c>
      <c r="EE266" s="71" t="str">
        <f t="shared" si="4715"/>
        <v/>
      </c>
      <c r="EF266" s="71" t="str">
        <f t="shared" si="4715"/>
        <v/>
      </c>
      <c r="EG266" s="71" t="str">
        <f t="shared" si="4715"/>
        <v/>
      </c>
      <c r="EH266" s="71" t="str">
        <f t="shared" si="4715"/>
        <v/>
      </c>
      <c r="EI266" s="71" t="str">
        <f t="shared" si="4715"/>
        <v/>
      </c>
      <c r="EJ266" s="71" t="str">
        <f t="shared" si="4715"/>
        <v/>
      </c>
      <c r="EK266" s="71" t="str">
        <f t="shared" si="4715"/>
        <v/>
      </c>
      <c r="EL266" s="71" t="str">
        <f t="shared" si="4715"/>
        <v/>
      </c>
      <c r="EM266" s="71" t="str">
        <f t="shared" si="4715"/>
        <v/>
      </c>
      <c r="EN266" s="71" t="str">
        <f t="shared" si="4715"/>
        <v/>
      </c>
      <c r="EO266" s="71" t="str">
        <f t="shared" si="4715"/>
        <v/>
      </c>
      <c r="EP266" s="71" t="str">
        <f t="shared" si="4715"/>
        <v/>
      </c>
      <c r="EQ266" s="71" t="str">
        <f t="shared" si="4715"/>
        <v/>
      </c>
      <c r="ER266" s="71" t="str">
        <f t="shared" si="4715"/>
        <v/>
      </c>
      <c r="ES266" s="71" t="str">
        <f t="shared" si="4715"/>
        <v/>
      </c>
      <c r="ET266" s="71" t="str">
        <f t="shared" si="4715"/>
        <v/>
      </c>
      <c r="EU266" s="71" t="str">
        <f t="shared" si="4715"/>
        <v/>
      </c>
      <c r="EV266" s="71" t="str">
        <f t="shared" si="4715"/>
        <v/>
      </c>
      <c r="EW266" s="71" t="str">
        <f t="shared" si="4715"/>
        <v/>
      </c>
      <c r="EX266" s="71" t="str">
        <f t="shared" si="4715"/>
        <v/>
      </c>
      <c r="EY266" s="71" t="str">
        <f t="shared" si="4715"/>
        <v/>
      </c>
      <c r="EZ266" s="71" t="str">
        <f t="shared" si="4715"/>
        <v/>
      </c>
      <c r="FA266" s="71" t="str">
        <f t="shared" si="4715"/>
        <v/>
      </c>
      <c r="FB266" s="71" t="str">
        <f t="shared" si="4715"/>
        <v/>
      </c>
      <c r="FC266" s="71" t="str">
        <f t="shared" si="4715"/>
        <v/>
      </c>
      <c r="FD266" s="71" t="str">
        <f t="shared" si="4715"/>
        <v/>
      </c>
      <c r="FE266" s="71" t="str">
        <f t="shared" si="4715"/>
        <v/>
      </c>
      <c r="FF266" s="71" t="str">
        <f t="shared" si="4715"/>
        <v/>
      </c>
      <c r="FG266" s="71" t="str">
        <f t="shared" si="4715"/>
        <v/>
      </c>
      <c r="FH266" s="71" t="str">
        <f t="shared" si="4715"/>
        <v/>
      </c>
      <c r="FI266" s="71" t="str">
        <f t="shared" si="4715"/>
        <v/>
      </c>
      <c r="FJ266" s="71" t="str">
        <f t="shared" si="4715"/>
        <v/>
      </c>
      <c r="FK266" s="71" t="str">
        <f t="shared" si="4715"/>
        <v/>
      </c>
      <c r="FL266" s="71" t="str">
        <f t="shared" si="4715"/>
        <v/>
      </c>
      <c r="FM266" s="71" t="str">
        <f t="shared" si="4715"/>
        <v/>
      </c>
      <c r="FN266" s="71" t="str">
        <f t="shared" ref="FN266:FS266" si="4716">IF(CH266="","","|n"&amp;FN$2&amp;"+"&amp;CH266&amp;FN$1)</f>
        <v/>
      </c>
      <c r="FO266" s="71" t="str">
        <f t="shared" si="4716"/>
        <v/>
      </c>
      <c r="FP266" s="71" t="str">
        <f t="shared" si="4716"/>
        <v/>
      </c>
      <c r="FQ266" s="71" t="str">
        <f t="shared" si="4716"/>
        <v/>
      </c>
      <c r="FR266" s="71" t="str">
        <f t="shared" si="4716"/>
        <v/>
      </c>
      <c r="FS266" s="71" t="str">
        <f t="shared" si="4716"/>
        <v/>
      </c>
    </row>
    <row r="267" spans="1:175" ht="16.5">
      <c r="A267" s="79"/>
      <c r="B267" s="101" t="s">
        <v>812</v>
      </c>
      <c r="C267" s="101" t="s">
        <v>813</v>
      </c>
      <c r="T267" s="120" t="s">
        <v>803</v>
      </c>
      <c r="U267" s="85" t="s">
        <v>814</v>
      </c>
      <c r="CN267" s="70" t="str">
        <f t="shared" si="4547"/>
        <v>InitUnitState('IS25',,,,,,,,,,)</v>
      </c>
      <c r="CO267" s="70" t="str">
        <f t="shared" si="4548"/>
        <v>InitUnitNormal('IS25',,,,,,,,,,)</v>
      </c>
      <c r="CP267" s="70" t="str">
        <f t="shared" si="4549"/>
        <v>InitUnitMagic('IS25',,,,,,,,,,)</v>
      </c>
      <c r="CQ267" s="70" t="str">
        <f t="shared" si="4550"/>
        <v>InitUnitAdd('IS25',,,,,,,,,,)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InitEquipData('IS25',,"",,,,,'','','','','','',"ReplaceableTextures\\CommandButtons\\BTN011.blp")</v>
      </c>
      <c r="CU267" s="95" t="str">
        <f t="shared" si="4643"/>
        <v>|n</v>
      </c>
      <c r="CV267" s="61" t="str">
        <f t="shared" si="4644"/>
        <v>为|Cffffd24dW技能|r附魔一条|Cffffd24d随机属性|r。</v>
      </c>
      <c r="CW267" s="60"/>
      <c r="CX267" s="60"/>
      <c r="CY267" s="60"/>
      <c r="CZ267" s="60"/>
      <c r="DA267" s="60"/>
      <c r="DB267" s="71" t="str">
        <f t="shared" ref="DB267:FM267" si="4717">IF(V267="","","|n"&amp;DB$2&amp;"+"&amp;V267&amp;DB$1)</f>
        <v/>
      </c>
      <c r="DC267" s="71" t="str">
        <f t="shared" si="4717"/>
        <v/>
      </c>
      <c r="DD267" s="71" t="str">
        <f t="shared" si="4717"/>
        <v/>
      </c>
      <c r="DE267" s="71" t="str">
        <f t="shared" si="4717"/>
        <v/>
      </c>
      <c r="DF267" s="71" t="str">
        <f t="shared" si="4717"/>
        <v/>
      </c>
      <c r="DG267" s="71" t="str">
        <f t="shared" si="4717"/>
        <v/>
      </c>
      <c r="DH267" s="71" t="str">
        <f t="shared" si="4717"/>
        <v/>
      </c>
      <c r="DI267" s="71" t="str">
        <f t="shared" si="4717"/>
        <v/>
      </c>
      <c r="DJ267" s="71" t="str">
        <f t="shared" si="4717"/>
        <v/>
      </c>
      <c r="DK267" s="71" t="str">
        <f t="shared" si="4717"/>
        <v/>
      </c>
      <c r="DL267" s="71" t="str">
        <f t="shared" si="4717"/>
        <v/>
      </c>
      <c r="DM267" s="71" t="str">
        <f t="shared" si="4717"/>
        <v/>
      </c>
      <c r="DN267" s="71" t="str">
        <f t="shared" si="4717"/>
        <v/>
      </c>
      <c r="DO267" s="71" t="str">
        <f t="shared" si="4717"/>
        <v/>
      </c>
      <c r="DP267" s="71" t="str">
        <f t="shared" si="4717"/>
        <v/>
      </c>
      <c r="DQ267" s="71" t="str">
        <f t="shared" si="4717"/>
        <v/>
      </c>
      <c r="DR267" s="71" t="str">
        <f t="shared" si="4717"/>
        <v/>
      </c>
      <c r="DS267" s="71" t="str">
        <f t="shared" si="4717"/>
        <v/>
      </c>
      <c r="DT267" s="71" t="str">
        <f t="shared" si="4717"/>
        <v/>
      </c>
      <c r="DU267" s="71" t="str">
        <f t="shared" si="4717"/>
        <v/>
      </c>
      <c r="DV267" s="71" t="str">
        <f t="shared" si="4717"/>
        <v/>
      </c>
      <c r="DW267" s="71" t="str">
        <f t="shared" si="4717"/>
        <v/>
      </c>
      <c r="DX267" s="71" t="str">
        <f t="shared" si="4717"/>
        <v/>
      </c>
      <c r="DY267" s="71" t="str">
        <f t="shared" si="4717"/>
        <v/>
      </c>
      <c r="DZ267" s="71" t="str">
        <f t="shared" si="4717"/>
        <v/>
      </c>
      <c r="EA267" s="71" t="str">
        <f t="shared" si="4717"/>
        <v/>
      </c>
      <c r="EB267" s="71" t="str">
        <f t="shared" si="4717"/>
        <v/>
      </c>
      <c r="EC267" s="71" t="str">
        <f t="shared" si="4717"/>
        <v/>
      </c>
      <c r="ED267" s="71" t="str">
        <f t="shared" si="4717"/>
        <v/>
      </c>
      <c r="EE267" s="71" t="str">
        <f t="shared" si="4717"/>
        <v/>
      </c>
      <c r="EF267" s="71" t="str">
        <f t="shared" si="4717"/>
        <v/>
      </c>
      <c r="EG267" s="71" t="str">
        <f t="shared" si="4717"/>
        <v/>
      </c>
      <c r="EH267" s="71" t="str">
        <f t="shared" si="4717"/>
        <v/>
      </c>
      <c r="EI267" s="71" t="str">
        <f t="shared" si="4717"/>
        <v/>
      </c>
      <c r="EJ267" s="71" t="str">
        <f t="shared" si="4717"/>
        <v/>
      </c>
      <c r="EK267" s="71" t="str">
        <f t="shared" si="4717"/>
        <v/>
      </c>
      <c r="EL267" s="71" t="str">
        <f t="shared" si="4717"/>
        <v/>
      </c>
      <c r="EM267" s="71" t="str">
        <f t="shared" si="4717"/>
        <v/>
      </c>
      <c r="EN267" s="71" t="str">
        <f t="shared" si="4717"/>
        <v/>
      </c>
      <c r="EO267" s="71" t="str">
        <f t="shared" si="4717"/>
        <v/>
      </c>
      <c r="EP267" s="71" t="str">
        <f t="shared" si="4717"/>
        <v/>
      </c>
      <c r="EQ267" s="71" t="str">
        <f t="shared" si="4717"/>
        <v/>
      </c>
      <c r="ER267" s="71" t="str">
        <f t="shared" si="4717"/>
        <v/>
      </c>
      <c r="ES267" s="71" t="str">
        <f t="shared" si="4717"/>
        <v/>
      </c>
      <c r="ET267" s="71" t="str">
        <f t="shared" si="4717"/>
        <v/>
      </c>
      <c r="EU267" s="71" t="str">
        <f t="shared" si="4717"/>
        <v/>
      </c>
      <c r="EV267" s="71" t="str">
        <f t="shared" si="4717"/>
        <v/>
      </c>
      <c r="EW267" s="71" t="str">
        <f t="shared" si="4717"/>
        <v/>
      </c>
      <c r="EX267" s="71" t="str">
        <f t="shared" si="4717"/>
        <v/>
      </c>
      <c r="EY267" s="71" t="str">
        <f t="shared" si="4717"/>
        <v/>
      </c>
      <c r="EZ267" s="71" t="str">
        <f t="shared" si="4717"/>
        <v/>
      </c>
      <c r="FA267" s="71" t="str">
        <f t="shared" si="4717"/>
        <v/>
      </c>
      <c r="FB267" s="71" t="str">
        <f t="shared" si="4717"/>
        <v/>
      </c>
      <c r="FC267" s="71" t="str">
        <f t="shared" si="4717"/>
        <v/>
      </c>
      <c r="FD267" s="71" t="str">
        <f t="shared" si="4717"/>
        <v/>
      </c>
      <c r="FE267" s="71" t="str">
        <f t="shared" si="4717"/>
        <v/>
      </c>
      <c r="FF267" s="71" t="str">
        <f t="shared" si="4717"/>
        <v/>
      </c>
      <c r="FG267" s="71" t="str">
        <f t="shared" si="4717"/>
        <v/>
      </c>
      <c r="FH267" s="71" t="str">
        <f t="shared" si="4717"/>
        <v/>
      </c>
      <c r="FI267" s="71" t="str">
        <f t="shared" si="4717"/>
        <v/>
      </c>
      <c r="FJ267" s="71" t="str">
        <f t="shared" si="4717"/>
        <v/>
      </c>
      <c r="FK267" s="71" t="str">
        <f t="shared" si="4717"/>
        <v/>
      </c>
      <c r="FL267" s="71" t="str">
        <f t="shared" si="4717"/>
        <v/>
      </c>
      <c r="FM267" s="71" t="str">
        <f t="shared" si="4717"/>
        <v/>
      </c>
      <c r="FN267" s="71" t="str">
        <f t="shared" ref="FN267:FS267" si="4718">IF(CH267="","","|n"&amp;FN$2&amp;"+"&amp;CH267&amp;FN$1)</f>
        <v/>
      </c>
      <c r="FO267" s="71" t="str">
        <f t="shared" si="4718"/>
        <v/>
      </c>
      <c r="FP267" s="71" t="str">
        <f t="shared" si="4718"/>
        <v/>
      </c>
      <c r="FQ267" s="71" t="str">
        <f t="shared" si="4718"/>
        <v/>
      </c>
      <c r="FR267" s="71" t="str">
        <f t="shared" si="4718"/>
        <v/>
      </c>
      <c r="FS267" s="71" t="str">
        <f t="shared" si="4718"/>
        <v/>
      </c>
    </row>
    <row r="268" spans="1:175" ht="16.5">
      <c r="A268" s="79"/>
      <c r="B268" s="101" t="s">
        <v>815</v>
      </c>
      <c r="C268" s="101" t="s">
        <v>816</v>
      </c>
      <c r="T268" s="120" t="s">
        <v>807</v>
      </c>
      <c r="U268" s="85" t="s">
        <v>817</v>
      </c>
      <c r="CN268" s="70" t="str">
        <f t="shared" si="4547"/>
        <v>InitUnitState('IS26',,,,,,,,,,)</v>
      </c>
      <c r="CO268" s="70" t="str">
        <f t="shared" si="4548"/>
        <v>InitUnitNormal('IS26',,,,,,,,,,)</v>
      </c>
      <c r="CP268" s="70" t="str">
        <f t="shared" si="4549"/>
        <v>InitUnitMagic('IS26',,,,,,,,,,)</v>
      </c>
      <c r="CQ268" s="70" t="str">
        <f t="shared" si="4550"/>
        <v>InitUnitAdd('IS26',,,,,,,,,,)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si="4643"/>
        <v>|n</v>
      </c>
      <c r="CV268" s="61" t="str">
        <f t="shared" si="4644"/>
        <v>为|Cffffd24dE技能|r附魔一条|Cffffd24d随机属性|r。</v>
      </c>
      <c r="CW268" s="60"/>
      <c r="CX268" s="60"/>
      <c r="CY268" s="60"/>
      <c r="CZ268" s="60"/>
      <c r="DA268" s="60"/>
      <c r="DB268" s="71" t="str">
        <f t="shared" ref="DB268:FM268" si="4719">IF(V268="","","|n"&amp;DB$2&amp;"+"&amp;V268&amp;DB$1)</f>
        <v/>
      </c>
      <c r="DC268" s="71" t="str">
        <f t="shared" si="4719"/>
        <v/>
      </c>
      <c r="DD268" s="71" t="str">
        <f t="shared" si="4719"/>
        <v/>
      </c>
      <c r="DE268" s="71" t="str">
        <f t="shared" si="4719"/>
        <v/>
      </c>
      <c r="DF268" s="71" t="str">
        <f t="shared" si="4719"/>
        <v/>
      </c>
      <c r="DG268" s="71" t="str">
        <f t="shared" si="4719"/>
        <v/>
      </c>
      <c r="DH268" s="71" t="str">
        <f t="shared" si="4719"/>
        <v/>
      </c>
      <c r="DI268" s="71" t="str">
        <f t="shared" si="4719"/>
        <v/>
      </c>
      <c r="DJ268" s="71" t="str">
        <f t="shared" si="4719"/>
        <v/>
      </c>
      <c r="DK268" s="71" t="str">
        <f t="shared" si="4719"/>
        <v/>
      </c>
      <c r="DL268" s="71" t="str">
        <f t="shared" si="4719"/>
        <v/>
      </c>
      <c r="DM268" s="71" t="str">
        <f t="shared" si="4719"/>
        <v/>
      </c>
      <c r="DN268" s="71" t="str">
        <f t="shared" si="4719"/>
        <v/>
      </c>
      <c r="DO268" s="71" t="str">
        <f t="shared" si="4719"/>
        <v/>
      </c>
      <c r="DP268" s="71" t="str">
        <f t="shared" si="4719"/>
        <v/>
      </c>
      <c r="DQ268" s="71" t="str">
        <f t="shared" si="4719"/>
        <v/>
      </c>
      <c r="DR268" s="71" t="str">
        <f t="shared" si="4719"/>
        <v/>
      </c>
      <c r="DS268" s="71" t="str">
        <f t="shared" si="4719"/>
        <v/>
      </c>
      <c r="DT268" s="71" t="str">
        <f t="shared" si="4719"/>
        <v/>
      </c>
      <c r="DU268" s="71" t="str">
        <f t="shared" si="4719"/>
        <v/>
      </c>
      <c r="DV268" s="71" t="str">
        <f t="shared" si="4719"/>
        <v/>
      </c>
      <c r="DW268" s="71" t="str">
        <f t="shared" si="4719"/>
        <v/>
      </c>
      <c r="DX268" s="71" t="str">
        <f t="shared" si="4719"/>
        <v/>
      </c>
      <c r="DY268" s="71" t="str">
        <f t="shared" si="4719"/>
        <v/>
      </c>
      <c r="DZ268" s="71" t="str">
        <f t="shared" si="4719"/>
        <v/>
      </c>
      <c r="EA268" s="71" t="str">
        <f t="shared" si="4719"/>
        <v/>
      </c>
      <c r="EB268" s="71" t="str">
        <f t="shared" si="4719"/>
        <v/>
      </c>
      <c r="EC268" s="71" t="str">
        <f t="shared" si="4719"/>
        <v/>
      </c>
      <c r="ED268" s="71" t="str">
        <f t="shared" si="4719"/>
        <v/>
      </c>
      <c r="EE268" s="71" t="str">
        <f t="shared" si="4719"/>
        <v/>
      </c>
      <c r="EF268" s="71" t="str">
        <f t="shared" si="4719"/>
        <v/>
      </c>
      <c r="EG268" s="71" t="str">
        <f t="shared" si="4719"/>
        <v/>
      </c>
      <c r="EH268" s="71" t="str">
        <f t="shared" si="4719"/>
        <v/>
      </c>
      <c r="EI268" s="71" t="str">
        <f t="shared" si="4719"/>
        <v/>
      </c>
      <c r="EJ268" s="71" t="str">
        <f t="shared" si="4719"/>
        <v/>
      </c>
      <c r="EK268" s="71" t="str">
        <f t="shared" si="4719"/>
        <v/>
      </c>
      <c r="EL268" s="71" t="str">
        <f t="shared" si="4719"/>
        <v/>
      </c>
      <c r="EM268" s="71" t="str">
        <f t="shared" si="4719"/>
        <v/>
      </c>
      <c r="EN268" s="71" t="str">
        <f t="shared" si="4719"/>
        <v/>
      </c>
      <c r="EO268" s="71" t="str">
        <f t="shared" si="4719"/>
        <v/>
      </c>
      <c r="EP268" s="71" t="str">
        <f t="shared" si="4719"/>
        <v/>
      </c>
      <c r="EQ268" s="71" t="str">
        <f t="shared" si="4719"/>
        <v/>
      </c>
      <c r="ER268" s="71" t="str">
        <f t="shared" si="4719"/>
        <v/>
      </c>
      <c r="ES268" s="71" t="str">
        <f t="shared" si="4719"/>
        <v/>
      </c>
      <c r="ET268" s="71" t="str">
        <f t="shared" si="4719"/>
        <v/>
      </c>
      <c r="EU268" s="71" t="str">
        <f t="shared" si="4719"/>
        <v/>
      </c>
      <c r="EV268" s="71" t="str">
        <f t="shared" si="4719"/>
        <v/>
      </c>
      <c r="EW268" s="71" t="str">
        <f t="shared" si="4719"/>
        <v/>
      </c>
      <c r="EX268" s="71" t="str">
        <f t="shared" si="4719"/>
        <v/>
      </c>
      <c r="EY268" s="71" t="str">
        <f t="shared" si="4719"/>
        <v/>
      </c>
      <c r="EZ268" s="71" t="str">
        <f t="shared" si="4719"/>
        <v/>
      </c>
      <c r="FA268" s="71" t="str">
        <f t="shared" si="4719"/>
        <v/>
      </c>
      <c r="FB268" s="71" t="str">
        <f t="shared" si="4719"/>
        <v/>
      </c>
      <c r="FC268" s="71" t="str">
        <f t="shared" si="4719"/>
        <v/>
      </c>
      <c r="FD268" s="71" t="str">
        <f t="shared" si="4719"/>
        <v/>
      </c>
      <c r="FE268" s="71" t="str">
        <f t="shared" si="4719"/>
        <v/>
      </c>
      <c r="FF268" s="71" t="str">
        <f t="shared" si="4719"/>
        <v/>
      </c>
      <c r="FG268" s="71" t="str">
        <f t="shared" si="4719"/>
        <v/>
      </c>
      <c r="FH268" s="71" t="str">
        <f t="shared" si="4719"/>
        <v/>
      </c>
      <c r="FI268" s="71" t="str">
        <f t="shared" si="4719"/>
        <v/>
      </c>
      <c r="FJ268" s="71" t="str">
        <f t="shared" si="4719"/>
        <v/>
      </c>
      <c r="FK268" s="71" t="str">
        <f t="shared" si="4719"/>
        <v/>
      </c>
      <c r="FL268" s="71" t="str">
        <f t="shared" si="4719"/>
        <v/>
      </c>
      <c r="FM268" s="71" t="str">
        <f t="shared" si="4719"/>
        <v/>
      </c>
      <c r="FN268" s="71" t="str">
        <f t="shared" ref="FN268:FS268" si="4720">IF(CH268="","","|n"&amp;FN$2&amp;"+"&amp;CH268&amp;FN$1)</f>
        <v/>
      </c>
      <c r="FO268" s="71" t="str">
        <f t="shared" si="4720"/>
        <v/>
      </c>
      <c r="FP268" s="71" t="str">
        <f t="shared" si="4720"/>
        <v/>
      </c>
      <c r="FQ268" s="71" t="str">
        <f t="shared" si="4720"/>
        <v/>
      </c>
      <c r="FR268" s="71" t="str">
        <f t="shared" si="4720"/>
        <v/>
      </c>
      <c r="FS268" s="71" t="str">
        <f t="shared" si="4720"/>
        <v/>
      </c>
    </row>
    <row r="269" spans="1:175" ht="16.5">
      <c r="A269" s="79"/>
      <c r="B269" s="101" t="s">
        <v>818</v>
      </c>
      <c r="C269" s="79" t="s">
        <v>819</v>
      </c>
      <c r="T269" s="120" t="str">
        <f t="shared" ref="T269:T271" si="4721">C269</f>
        <v>|CffFF0000占星|r</v>
      </c>
      <c r="U269" s="85" t="str">
        <f t="shared" ref="U269" si="4722">"ReplaceableTextures\\CommandButtons\\BTN"&amp;B269&amp;".blp"</f>
        <v>ReplaceableTextures\\CommandButtons\\BTNIS11.blp</v>
      </c>
      <c r="CN269" s="70" t="str">
        <f t="shared" si="4547"/>
        <v>InitUnitState('IS11',,,,,,,,,,)</v>
      </c>
      <c r="CO269" s="70" t="str">
        <f t="shared" si="4548"/>
        <v>InitUnitNormal('IS11',,,,,,,,,,)</v>
      </c>
      <c r="CP269" s="70" t="str">
        <f t="shared" si="4549"/>
        <v>InitUnitMagic('IS11',,,,,,,,,,)</v>
      </c>
      <c r="CQ269" s="70" t="str">
        <f t="shared" si="4550"/>
        <v>InitUnitAdd('IS11',,,,,,,,,,)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ref="CU269:CU273" si="4723">CONCATENATE(DB269,DC269,DD269,DE269,DF269,DG269,DH269,DI269,DJ269,DK269,DL269,DM269,DN269,DO269,DP269,DQ269,DR269,DS269,DT269,DU269,DV269,DW269,DX269,DY269,DZ269,EA269,EB269,EC269,ED269,EE269,EF269,EG269,EH269,EI269,EJ269,EK269,EL269,EM269,EN269,EO269,EP269&amp;"|n")</f>
        <v>|n</v>
      </c>
      <c r="CV269" s="61" t="str">
        <f t="shared" ref="CV269:CV273" si="4724">T269</f>
        <v>|CffFF0000占星|r</v>
      </c>
      <c r="CW269" s="60"/>
      <c r="CX269" s="60"/>
      <c r="CY269" s="60"/>
      <c r="CZ269" s="60"/>
      <c r="DA269" s="60"/>
      <c r="DB269" s="71" t="str">
        <f t="shared" ref="DB269" si="4725">IF(V269="","","|n"&amp;DB$2&amp;"+"&amp;V269&amp;DB$1)</f>
        <v/>
      </c>
      <c r="DC269" s="71" t="str">
        <f t="shared" ref="DC269" si="4726">IF(W269="","","|n"&amp;DC$2&amp;"+"&amp;W269&amp;DC$1)</f>
        <v/>
      </c>
      <c r="DD269" s="71" t="str">
        <f t="shared" ref="DD269" si="4727">IF(X269="","","|n"&amp;DD$2&amp;"+"&amp;X269&amp;DD$1)</f>
        <v/>
      </c>
      <c r="DE269" s="71" t="str">
        <f t="shared" ref="DE269" si="4728">IF(Y269="","","|n"&amp;DE$2&amp;"+"&amp;Y269&amp;DE$1)</f>
        <v/>
      </c>
      <c r="DF269" s="71" t="str">
        <f t="shared" ref="DF269" si="4729">IF(Z269="","","|n"&amp;DF$2&amp;"+"&amp;Z269&amp;DF$1)</f>
        <v/>
      </c>
      <c r="DG269" s="71" t="str">
        <f t="shared" ref="DG269" si="4730">IF(AA269="","","|n"&amp;DG$2&amp;"+"&amp;AA269&amp;DG$1)</f>
        <v/>
      </c>
      <c r="DH269" s="71" t="str">
        <f t="shared" ref="DH269" si="4731">IF(AB269="","","|n"&amp;DH$2&amp;"+"&amp;AB269&amp;DH$1)</f>
        <v/>
      </c>
      <c r="DI269" s="71" t="str">
        <f t="shared" ref="DI269" si="4732">IF(AC269="","","|n"&amp;DI$2&amp;"+"&amp;AC269&amp;DI$1)</f>
        <v/>
      </c>
      <c r="DJ269" s="71" t="str">
        <f t="shared" ref="DJ269" si="4733">IF(AD269="","","|n"&amp;DJ$2&amp;"+"&amp;AD269&amp;DJ$1)</f>
        <v/>
      </c>
      <c r="DK269" s="71" t="str">
        <f t="shared" ref="DK269" si="4734">IF(AE269="","","|n"&amp;DK$2&amp;"+"&amp;AE269&amp;DK$1)</f>
        <v/>
      </c>
      <c r="DL269" s="71" t="str">
        <f t="shared" ref="DL269" si="4735">IF(AF269="","","|n"&amp;DL$2&amp;"+"&amp;AF269&amp;DL$1)</f>
        <v/>
      </c>
      <c r="DM269" s="71" t="str">
        <f t="shared" ref="DM269" si="4736">IF(AG269="","","|n"&amp;DM$2&amp;"+"&amp;AG269&amp;DM$1)</f>
        <v/>
      </c>
      <c r="DN269" s="71" t="str">
        <f t="shared" ref="DN269" si="4737">IF(AH269="","","|n"&amp;DN$2&amp;"+"&amp;AH269&amp;DN$1)</f>
        <v/>
      </c>
      <c r="DO269" s="71" t="str">
        <f t="shared" ref="DO269" si="4738">IF(AI269="","","|n"&amp;DO$2&amp;"+"&amp;AI269&amp;DO$1)</f>
        <v/>
      </c>
      <c r="DP269" s="71" t="str">
        <f t="shared" ref="DP269" si="4739">IF(AJ269="","","|n"&amp;DP$2&amp;"+"&amp;AJ269&amp;DP$1)</f>
        <v/>
      </c>
      <c r="DQ269" s="71" t="str">
        <f t="shared" ref="DQ269" si="4740">IF(AK269="","","|n"&amp;DQ$2&amp;"+"&amp;AK269&amp;DQ$1)</f>
        <v/>
      </c>
      <c r="DR269" s="71" t="str">
        <f t="shared" ref="DR269" si="4741">IF(AL269="","","|n"&amp;DR$2&amp;"+"&amp;AL269&amp;DR$1)</f>
        <v/>
      </c>
      <c r="DS269" s="71" t="str">
        <f t="shared" ref="DS269" si="4742">IF(AM269="","","|n"&amp;DS$2&amp;"+"&amp;AM269&amp;DS$1)</f>
        <v/>
      </c>
      <c r="DT269" s="71" t="str">
        <f t="shared" ref="DT269" si="4743">IF(AN269="","","|n"&amp;DT$2&amp;"+"&amp;AN269&amp;DT$1)</f>
        <v/>
      </c>
      <c r="DU269" s="71" t="str">
        <f t="shared" ref="DU269" si="4744">IF(AO269="","","|n"&amp;DU$2&amp;"+"&amp;AO269&amp;DU$1)</f>
        <v/>
      </c>
      <c r="DV269" s="71" t="str">
        <f t="shared" ref="DV269" si="4745">IF(AP269="","","|n"&amp;DV$2&amp;"+"&amp;AP269&amp;DV$1)</f>
        <v/>
      </c>
      <c r="DW269" s="71" t="str">
        <f t="shared" ref="DW269" si="4746">IF(AQ269="","","|n"&amp;DW$2&amp;"+"&amp;AQ269&amp;DW$1)</f>
        <v/>
      </c>
      <c r="DX269" s="71" t="str">
        <f t="shared" ref="DX269" si="4747">IF(AR269="","","|n"&amp;DX$2&amp;"+"&amp;AR269&amp;DX$1)</f>
        <v/>
      </c>
      <c r="DY269" s="71" t="str">
        <f t="shared" ref="DY269" si="4748">IF(AS269="","","|n"&amp;DY$2&amp;"+"&amp;AS269&amp;DY$1)</f>
        <v/>
      </c>
      <c r="DZ269" s="71" t="str">
        <f t="shared" ref="DZ269" si="4749">IF(AT269="","","|n"&amp;DZ$2&amp;"+"&amp;AT269&amp;DZ$1)</f>
        <v/>
      </c>
      <c r="EA269" s="71" t="str">
        <f t="shared" ref="EA269" si="4750">IF(AU269="","","|n"&amp;EA$2&amp;"+"&amp;AU269&amp;EA$1)</f>
        <v/>
      </c>
      <c r="EB269" s="71" t="str">
        <f t="shared" ref="EB269" si="4751">IF(AV269="","","|n"&amp;EB$2&amp;"+"&amp;AV269&amp;EB$1)</f>
        <v/>
      </c>
      <c r="EC269" s="71" t="str">
        <f t="shared" ref="EC269" si="4752">IF(AW269="","","|n"&amp;EC$2&amp;"+"&amp;AW269&amp;EC$1)</f>
        <v/>
      </c>
      <c r="ED269" s="71" t="str">
        <f t="shared" ref="ED269" si="4753">IF(AX269="","","|n"&amp;ED$2&amp;"+"&amp;AX269&amp;ED$1)</f>
        <v/>
      </c>
      <c r="EE269" s="71" t="str">
        <f t="shared" ref="EE269" si="4754">IF(AY269="","","|n"&amp;EE$2&amp;"+"&amp;AY269&amp;EE$1)</f>
        <v/>
      </c>
      <c r="EF269" s="71" t="str">
        <f t="shared" ref="EF269" si="4755">IF(AZ269="","","|n"&amp;EF$2&amp;"+"&amp;AZ269&amp;EF$1)</f>
        <v/>
      </c>
      <c r="EG269" s="71" t="str">
        <f t="shared" ref="EG269" si="4756">IF(BA269="","","|n"&amp;EG$2&amp;"+"&amp;BA269&amp;EG$1)</f>
        <v/>
      </c>
      <c r="EH269" s="71" t="str">
        <f t="shared" ref="EH269" si="4757">IF(BB269="","","|n"&amp;EH$2&amp;"+"&amp;BB269&amp;EH$1)</f>
        <v/>
      </c>
      <c r="EI269" s="71" t="str">
        <f t="shared" ref="EI269" si="4758">IF(BC269="","","|n"&amp;EI$2&amp;"+"&amp;BC269&amp;EI$1)</f>
        <v/>
      </c>
      <c r="EJ269" s="71" t="str">
        <f t="shared" ref="EJ269" si="4759">IF(BD269="","","|n"&amp;EJ$2&amp;"+"&amp;BD269&amp;EJ$1)</f>
        <v/>
      </c>
      <c r="EK269" s="71" t="str">
        <f t="shared" ref="EK269" si="4760">IF(BE269="","","|n"&amp;EK$2&amp;"+"&amp;BE269&amp;EK$1)</f>
        <v/>
      </c>
      <c r="EL269" s="71" t="str">
        <f t="shared" ref="EL269" si="4761">IF(BF269="","","|n"&amp;EL$2&amp;"+"&amp;BF269&amp;EL$1)</f>
        <v/>
      </c>
      <c r="EM269" s="71" t="str">
        <f t="shared" ref="EM269" si="4762">IF(BG269="","","|n"&amp;EM$2&amp;"+"&amp;BG269&amp;EM$1)</f>
        <v/>
      </c>
      <c r="EN269" s="71" t="str">
        <f t="shared" ref="EN269" si="4763">IF(BH269="","","|n"&amp;EN$2&amp;"+"&amp;BH269&amp;EN$1)</f>
        <v/>
      </c>
      <c r="EO269" s="71" t="str">
        <f t="shared" ref="EO269" si="4764">IF(BI269="","","|n"&amp;EO$2&amp;"+"&amp;BI269&amp;EO$1)</f>
        <v/>
      </c>
      <c r="EP269" s="71" t="str">
        <f t="shared" ref="EP269" si="4765">IF(BJ269="","","|n"&amp;EP$2&amp;"+"&amp;BJ269&amp;EP$1)</f>
        <v/>
      </c>
      <c r="EQ269" s="71" t="str">
        <f t="shared" ref="EQ269" si="4766">IF(BK269="","","|n"&amp;EQ$2&amp;"+"&amp;BK269&amp;EQ$1)</f>
        <v/>
      </c>
      <c r="ER269" s="71" t="str">
        <f t="shared" ref="ER269" si="4767">IF(BL269="","","|n"&amp;ER$2&amp;"+"&amp;BL269&amp;ER$1)</f>
        <v/>
      </c>
      <c r="ES269" s="71" t="str">
        <f t="shared" ref="ES269" si="4768">IF(BM269="","","|n"&amp;ES$2&amp;"+"&amp;BM269&amp;ES$1)</f>
        <v/>
      </c>
      <c r="ET269" s="71" t="str">
        <f t="shared" ref="ET269" si="4769">IF(BN269="","","|n"&amp;ET$2&amp;"+"&amp;BN269&amp;ET$1)</f>
        <v/>
      </c>
      <c r="EU269" s="71" t="str">
        <f t="shared" ref="EU269" si="4770">IF(BO269="","","|n"&amp;EU$2&amp;"+"&amp;BO269&amp;EU$1)</f>
        <v/>
      </c>
      <c r="EV269" s="71" t="str">
        <f t="shared" ref="EV269" si="4771">IF(BP269="","","|n"&amp;EV$2&amp;"+"&amp;BP269&amp;EV$1)</f>
        <v/>
      </c>
      <c r="EW269" s="71" t="str">
        <f t="shared" ref="EW269" si="4772">IF(BQ269="","","|n"&amp;EW$2&amp;"+"&amp;BQ269&amp;EW$1)</f>
        <v/>
      </c>
      <c r="EX269" s="71" t="str">
        <f t="shared" ref="EX269" si="4773">IF(BR269="","","|n"&amp;EX$2&amp;"+"&amp;BR269&amp;EX$1)</f>
        <v/>
      </c>
      <c r="EY269" s="71" t="str">
        <f t="shared" ref="EY269" si="4774">IF(BS269="","","|n"&amp;EY$2&amp;"+"&amp;BS269&amp;EY$1)</f>
        <v/>
      </c>
      <c r="EZ269" s="71" t="str">
        <f t="shared" ref="EZ269" si="4775">IF(BT269="","","|n"&amp;EZ$2&amp;"+"&amp;BT269&amp;EZ$1)</f>
        <v/>
      </c>
      <c r="FA269" s="71" t="str">
        <f t="shared" ref="FA269" si="4776">IF(BU269="","","|n"&amp;FA$2&amp;"+"&amp;BU269&amp;FA$1)</f>
        <v/>
      </c>
      <c r="FB269" s="71" t="str">
        <f t="shared" ref="FB269" si="4777">IF(BV269="","","|n"&amp;FB$2&amp;"+"&amp;BV269&amp;FB$1)</f>
        <v/>
      </c>
      <c r="FC269" s="71" t="str">
        <f t="shared" ref="FC269" si="4778">IF(BW269="","","|n"&amp;FC$2&amp;"+"&amp;BW269&amp;FC$1)</f>
        <v/>
      </c>
      <c r="FD269" s="71" t="str">
        <f t="shared" ref="FD269" si="4779">IF(BX269="","","|n"&amp;FD$2&amp;"+"&amp;BX269&amp;FD$1)</f>
        <v/>
      </c>
      <c r="FE269" s="71" t="str">
        <f t="shared" ref="FE269" si="4780">IF(BY269="","","|n"&amp;FE$2&amp;"+"&amp;BY269&amp;FE$1)</f>
        <v/>
      </c>
      <c r="FF269" s="71" t="str">
        <f t="shared" ref="FF269" si="4781">IF(BZ269="","","|n"&amp;FF$2&amp;"+"&amp;BZ269&amp;FF$1)</f>
        <v/>
      </c>
      <c r="FG269" s="71" t="str">
        <f t="shared" ref="FG269" si="4782">IF(CA269="","","|n"&amp;FG$2&amp;"+"&amp;CA269&amp;FG$1)</f>
        <v/>
      </c>
      <c r="FH269" s="71" t="str">
        <f t="shared" ref="FH269" si="4783">IF(CB269="","","|n"&amp;FH$2&amp;"+"&amp;CB269&amp;FH$1)</f>
        <v/>
      </c>
      <c r="FI269" s="71" t="str">
        <f t="shared" ref="FI269" si="4784">IF(CC269="","","|n"&amp;FI$2&amp;"+"&amp;CC269&amp;FI$1)</f>
        <v/>
      </c>
      <c r="FJ269" s="71" t="str">
        <f t="shared" ref="FJ269" si="4785">IF(CD269="","","|n"&amp;FJ$2&amp;"+"&amp;CD269&amp;FJ$1)</f>
        <v/>
      </c>
      <c r="FK269" s="71" t="str">
        <f t="shared" ref="FK269" si="4786">IF(CE269="","","|n"&amp;FK$2&amp;"+"&amp;CE269&amp;FK$1)</f>
        <v/>
      </c>
      <c r="FL269" s="71" t="str">
        <f t="shared" ref="FL269" si="4787">IF(CF269="","","|n"&amp;FL$2&amp;"+"&amp;CF269&amp;FL$1)</f>
        <v/>
      </c>
      <c r="FM269" s="71" t="str">
        <f t="shared" ref="FM269" si="4788">IF(CG269="","","|n"&amp;FM$2&amp;"+"&amp;CG269&amp;FM$1)</f>
        <v/>
      </c>
      <c r="FN269" s="71" t="str">
        <f t="shared" ref="FN269" si="4789">IF(CH269="","","|n"&amp;FN$2&amp;"+"&amp;CH269&amp;FN$1)</f>
        <v/>
      </c>
      <c r="FO269" s="71" t="str">
        <f t="shared" ref="FO269" si="4790">IF(CI269="","","|n"&amp;FO$2&amp;"+"&amp;CI269&amp;FO$1)</f>
        <v/>
      </c>
      <c r="FP269" s="71" t="str">
        <f t="shared" ref="FP269" si="4791">IF(CJ269="","","|n"&amp;FP$2&amp;"+"&amp;CJ269&amp;FP$1)</f>
        <v/>
      </c>
      <c r="FQ269" s="71" t="str">
        <f t="shared" ref="FQ269" si="4792">IF(CK269="","","|n"&amp;FQ$2&amp;"+"&amp;CK269&amp;FQ$1)</f>
        <v/>
      </c>
      <c r="FR269" s="71" t="str">
        <f t="shared" ref="FR269" si="4793">IF(CL269="","","|n"&amp;FR$2&amp;"+"&amp;CL269&amp;FR$1)</f>
        <v/>
      </c>
      <c r="FS269" s="71" t="str">
        <f t="shared" ref="FS269" si="4794">IF(CM269="","","|n"&amp;FS$2&amp;"+"&amp;CM269&amp;FS$1)</f>
        <v/>
      </c>
    </row>
    <row r="270" spans="1:175" ht="16.5">
      <c r="A270" s="79"/>
      <c r="B270" s="101" t="s">
        <v>820</v>
      </c>
      <c r="C270" s="79" t="s">
        <v>821</v>
      </c>
      <c r="T270" s="120" t="str">
        <f t="shared" si="4721"/>
        <v>|CffFFD24D兽魂抽奖|r</v>
      </c>
      <c r="U270" s="85" t="s">
        <v>822</v>
      </c>
      <c r="CN270" s="70" t="str">
        <f t="shared" si="4547"/>
        <v>InitUnitState('IS12',,,,,,,,,,)</v>
      </c>
      <c r="CO270" s="70" t="str">
        <f t="shared" si="4548"/>
        <v>InitUnitNormal('IS12',,,,,,,,,,)</v>
      </c>
      <c r="CP270" s="70" t="str">
        <f t="shared" si="4549"/>
        <v>InitUnitMagic('IS12',,,,,,,,,,)</v>
      </c>
      <c r="CQ270" s="70" t="str">
        <f t="shared" si="4550"/>
        <v>InitUnitAdd('IS12',,,,,,,,,,)</v>
      </c>
      <c r="CR270" s="70" t="e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#REF!&amp;CR$1&amp;")"</f>
        <v>#REF!</v>
      </c>
      <c r="CU270" s="95" t="str">
        <f t="shared" si="4723"/>
        <v>|n</v>
      </c>
      <c r="CV270" s="61" t="str">
        <f t="shared" si="4724"/>
        <v>|CffFFD24D兽魂抽奖|r</v>
      </c>
      <c r="CW270" s="60"/>
      <c r="CX270" s="60"/>
      <c r="CY270" s="60"/>
      <c r="CZ270" s="60"/>
      <c r="DA270" s="60"/>
      <c r="DB270" s="71" t="str">
        <f t="shared" ref="DB270:EG270" si="4795">IF(V270="","","|n"&amp;DB$2&amp;"+"&amp;V270&amp;DB$1)</f>
        <v/>
      </c>
      <c r="DC270" s="71" t="str">
        <f t="shared" si="4795"/>
        <v/>
      </c>
      <c r="DD270" s="71" t="str">
        <f t="shared" si="4795"/>
        <v/>
      </c>
      <c r="DE270" s="71" t="str">
        <f t="shared" si="4795"/>
        <v/>
      </c>
      <c r="DF270" s="71" t="str">
        <f t="shared" si="4795"/>
        <v/>
      </c>
      <c r="DG270" s="71" t="str">
        <f t="shared" si="4795"/>
        <v/>
      </c>
      <c r="DH270" s="71" t="str">
        <f t="shared" si="4795"/>
        <v/>
      </c>
      <c r="DI270" s="71" t="str">
        <f t="shared" si="4795"/>
        <v/>
      </c>
      <c r="DJ270" s="71" t="str">
        <f t="shared" si="4795"/>
        <v/>
      </c>
      <c r="DK270" s="71" t="str">
        <f t="shared" si="4795"/>
        <v/>
      </c>
      <c r="DL270" s="71" t="str">
        <f t="shared" si="4795"/>
        <v/>
      </c>
      <c r="DM270" s="71" t="str">
        <f t="shared" si="4795"/>
        <v/>
      </c>
      <c r="DN270" s="71" t="str">
        <f t="shared" si="4795"/>
        <v/>
      </c>
      <c r="DO270" s="71" t="str">
        <f t="shared" si="4795"/>
        <v/>
      </c>
      <c r="DP270" s="71" t="str">
        <f t="shared" si="4795"/>
        <v/>
      </c>
      <c r="DQ270" s="71" t="str">
        <f t="shared" si="4795"/>
        <v/>
      </c>
      <c r="DR270" s="71" t="str">
        <f t="shared" si="4795"/>
        <v/>
      </c>
      <c r="DS270" s="71" t="str">
        <f t="shared" si="4795"/>
        <v/>
      </c>
      <c r="DT270" s="71" t="str">
        <f t="shared" si="4795"/>
        <v/>
      </c>
      <c r="DU270" s="71" t="str">
        <f t="shared" si="4795"/>
        <v/>
      </c>
      <c r="DV270" s="71" t="str">
        <f t="shared" si="4795"/>
        <v/>
      </c>
      <c r="DW270" s="71" t="str">
        <f t="shared" si="4795"/>
        <v/>
      </c>
      <c r="DX270" s="71" t="str">
        <f t="shared" si="4795"/>
        <v/>
      </c>
      <c r="DY270" s="71" t="str">
        <f t="shared" si="4795"/>
        <v/>
      </c>
      <c r="DZ270" s="71" t="str">
        <f t="shared" si="4795"/>
        <v/>
      </c>
      <c r="EA270" s="71" t="str">
        <f t="shared" si="4795"/>
        <v/>
      </c>
      <c r="EB270" s="71" t="str">
        <f t="shared" si="4795"/>
        <v/>
      </c>
      <c r="EC270" s="71" t="str">
        <f t="shared" si="4795"/>
        <v/>
      </c>
      <c r="ED270" s="71" t="str">
        <f t="shared" si="4795"/>
        <v/>
      </c>
      <c r="EE270" s="71" t="str">
        <f t="shared" si="4795"/>
        <v/>
      </c>
      <c r="EF270" s="71" t="str">
        <f t="shared" si="4795"/>
        <v/>
      </c>
      <c r="EG270" s="71" t="str">
        <f t="shared" si="4795"/>
        <v/>
      </c>
      <c r="EH270" s="71" t="str">
        <f t="shared" ref="EH270:FM270" si="4796">IF(BB270="","","|n"&amp;EH$2&amp;"+"&amp;BB270&amp;EH$1)</f>
        <v/>
      </c>
      <c r="EI270" s="71" t="str">
        <f t="shared" si="4796"/>
        <v/>
      </c>
      <c r="EJ270" s="71" t="str">
        <f t="shared" si="4796"/>
        <v/>
      </c>
      <c r="EK270" s="71" t="str">
        <f t="shared" si="4796"/>
        <v/>
      </c>
      <c r="EL270" s="71" t="str">
        <f t="shared" si="4796"/>
        <v/>
      </c>
      <c r="EM270" s="71" t="str">
        <f t="shared" si="4796"/>
        <v/>
      </c>
      <c r="EN270" s="71" t="str">
        <f t="shared" si="4796"/>
        <v/>
      </c>
      <c r="EO270" s="71" t="str">
        <f t="shared" si="4796"/>
        <v/>
      </c>
      <c r="EP270" s="71" t="str">
        <f t="shared" si="4796"/>
        <v/>
      </c>
      <c r="EQ270" s="71" t="str">
        <f t="shared" si="4796"/>
        <v/>
      </c>
      <c r="ER270" s="71" t="str">
        <f t="shared" si="4796"/>
        <v/>
      </c>
      <c r="ES270" s="71" t="str">
        <f t="shared" si="4796"/>
        <v/>
      </c>
      <c r="ET270" s="71" t="str">
        <f t="shared" si="4796"/>
        <v/>
      </c>
      <c r="EU270" s="71" t="str">
        <f t="shared" si="4796"/>
        <v/>
      </c>
      <c r="EV270" s="71" t="str">
        <f t="shared" si="4796"/>
        <v/>
      </c>
      <c r="EW270" s="71" t="str">
        <f t="shared" si="4796"/>
        <v/>
      </c>
      <c r="EX270" s="71" t="str">
        <f t="shared" si="4796"/>
        <v/>
      </c>
      <c r="EY270" s="71" t="str">
        <f t="shared" si="4796"/>
        <v/>
      </c>
      <c r="EZ270" s="71" t="str">
        <f t="shared" si="4796"/>
        <v/>
      </c>
      <c r="FA270" s="71" t="str">
        <f t="shared" si="4796"/>
        <v/>
      </c>
      <c r="FB270" s="71" t="str">
        <f t="shared" si="4796"/>
        <v/>
      </c>
      <c r="FC270" s="71" t="str">
        <f t="shared" si="4796"/>
        <v/>
      </c>
      <c r="FD270" s="71" t="str">
        <f t="shared" si="4796"/>
        <v/>
      </c>
      <c r="FE270" s="71" t="str">
        <f t="shared" si="4796"/>
        <v/>
      </c>
      <c r="FF270" s="71" t="str">
        <f t="shared" si="4796"/>
        <v/>
      </c>
      <c r="FG270" s="71" t="str">
        <f t="shared" si="4796"/>
        <v/>
      </c>
      <c r="FH270" s="71" t="str">
        <f t="shared" si="4796"/>
        <v/>
      </c>
      <c r="FI270" s="71" t="str">
        <f t="shared" si="4796"/>
        <v/>
      </c>
      <c r="FJ270" s="71" t="str">
        <f t="shared" si="4796"/>
        <v/>
      </c>
      <c r="FK270" s="71" t="str">
        <f t="shared" si="4796"/>
        <v/>
      </c>
      <c r="FL270" s="71" t="str">
        <f t="shared" si="4796"/>
        <v/>
      </c>
      <c r="FM270" s="71" t="str">
        <f t="shared" si="4796"/>
        <v/>
      </c>
      <c r="FN270" s="71" t="str">
        <f t="shared" ref="FN270:FS270" si="4797">IF(CH270="","","|n"&amp;FN$2&amp;"+"&amp;CH270&amp;FN$1)</f>
        <v/>
      </c>
      <c r="FO270" s="71" t="str">
        <f t="shared" si="4797"/>
        <v/>
      </c>
      <c r="FP270" s="71" t="str">
        <f t="shared" si="4797"/>
        <v/>
      </c>
      <c r="FQ270" s="71" t="str">
        <f t="shared" si="4797"/>
        <v/>
      </c>
      <c r="FR270" s="71" t="str">
        <f t="shared" si="4797"/>
        <v/>
      </c>
      <c r="FS270" s="71" t="str">
        <f t="shared" si="4797"/>
        <v/>
      </c>
    </row>
    <row r="271" spans="1:175" ht="16.5">
      <c r="A271" s="79"/>
      <c r="B271" s="101" t="s">
        <v>823</v>
      </c>
      <c r="C271" s="79" t="s">
        <v>821</v>
      </c>
      <c r="T271" s="120" t="str">
        <f t="shared" si="4721"/>
        <v>|CffFFD24D兽魂抽奖|r</v>
      </c>
      <c r="U271" s="85" t="s">
        <v>822</v>
      </c>
      <c r="CN271" s="70" t="str">
        <f t="shared" si="4547"/>
        <v>InitUnitState('IZ0C',,,,,,,,,,)</v>
      </c>
      <c r="CO271" s="70" t="str">
        <f t="shared" si="4548"/>
        <v>InitUnitNormal('IZ0C',,,,,,,,,,)</v>
      </c>
      <c r="CP271" s="70" t="str">
        <f t="shared" si="4549"/>
        <v>InitUnitMagic('IZ0C',,,,,,,,,,)</v>
      </c>
      <c r="CQ271" s="70" t="str">
        <f t="shared" si="4550"/>
        <v>InitUnitAdd('IZ0C',,,,,,,,,,)</v>
      </c>
      <c r="CR271" s="70" t="e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#REF!&amp;CR$1&amp;")"</f>
        <v>#REF!</v>
      </c>
      <c r="CU271" s="95" t="str">
        <f t="shared" si="4723"/>
        <v>|n</v>
      </c>
      <c r="CV271" s="61" t="str">
        <f t="shared" si="4724"/>
        <v>|CffFFD24D兽魂抽奖|r</v>
      </c>
      <c r="CW271" s="60"/>
      <c r="CX271" s="60"/>
      <c r="CY271" s="60"/>
      <c r="CZ271" s="60"/>
      <c r="DA271" s="60"/>
      <c r="DB271" s="71" t="str">
        <f t="shared" ref="DB271:FM271" si="4798">IF(V271="","","|n"&amp;DB$2&amp;"+"&amp;V271&amp;DB$1)</f>
        <v/>
      </c>
      <c r="DC271" s="71" t="str">
        <f t="shared" si="4798"/>
        <v/>
      </c>
      <c r="DD271" s="71" t="str">
        <f t="shared" si="4798"/>
        <v/>
      </c>
      <c r="DE271" s="71" t="str">
        <f t="shared" si="4798"/>
        <v/>
      </c>
      <c r="DF271" s="71" t="str">
        <f t="shared" si="4798"/>
        <v/>
      </c>
      <c r="DG271" s="71" t="str">
        <f t="shared" si="4798"/>
        <v/>
      </c>
      <c r="DH271" s="71" t="str">
        <f t="shared" si="4798"/>
        <v/>
      </c>
      <c r="DI271" s="71" t="str">
        <f t="shared" si="4798"/>
        <v/>
      </c>
      <c r="DJ271" s="71" t="str">
        <f t="shared" si="4798"/>
        <v/>
      </c>
      <c r="DK271" s="71" t="str">
        <f t="shared" si="4798"/>
        <v/>
      </c>
      <c r="DL271" s="71" t="str">
        <f t="shared" si="4798"/>
        <v/>
      </c>
      <c r="DM271" s="71" t="str">
        <f t="shared" si="4798"/>
        <v/>
      </c>
      <c r="DN271" s="71" t="str">
        <f t="shared" si="4798"/>
        <v/>
      </c>
      <c r="DO271" s="71" t="str">
        <f t="shared" si="4798"/>
        <v/>
      </c>
      <c r="DP271" s="71" t="str">
        <f t="shared" si="4798"/>
        <v/>
      </c>
      <c r="DQ271" s="71" t="str">
        <f t="shared" si="4798"/>
        <v/>
      </c>
      <c r="DR271" s="71" t="str">
        <f t="shared" si="4798"/>
        <v/>
      </c>
      <c r="DS271" s="71" t="str">
        <f t="shared" si="4798"/>
        <v/>
      </c>
      <c r="DT271" s="71" t="str">
        <f t="shared" si="4798"/>
        <v/>
      </c>
      <c r="DU271" s="71" t="str">
        <f t="shared" si="4798"/>
        <v/>
      </c>
      <c r="DV271" s="71" t="str">
        <f t="shared" si="4798"/>
        <v/>
      </c>
      <c r="DW271" s="71" t="str">
        <f t="shared" si="4798"/>
        <v/>
      </c>
      <c r="DX271" s="71" t="str">
        <f t="shared" si="4798"/>
        <v/>
      </c>
      <c r="DY271" s="71" t="str">
        <f t="shared" si="4798"/>
        <v/>
      </c>
      <c r="DZ271" s="71" t="str">
        <f t="shared" si="4798"/>
        <v/>
      </c>
      <c r="EA271" s="71" t="str">
        <f t="shared" si="4798"/>
        <v/>
      </c>
      <c r="EB271" s="71" t="str">
        <f t="shared" si="4798"/>
        <v/>
      </c>
      <c r="EC271" s="71" t="str">
        <f t="shared" si="4798"/>
        <v/>
      </c>
      <c r="ED271" s="71" t="str">
        <f t="shared" si="4798"/>
        <v/>
      </c>
      <c r="EE271" s="71" t="str">
        <f t="shared" si="4798"/>
        <v/>
      </c>
      <c r="EF271" s="71" t="str">
        <f t="shared" si="4798"/>
        <v/>
      </c>
      <c r="EG271" s="71" t="str">
        <f t="shared" si="4798"/>
        <v/>
      </c>
      <c r="EH271" s="71" t="str">
        <f t="shared" si="4798"/>
        <v/>
      </c>
      <c r="EI271" s="71" t="str">
        <f t="shared" si="4798"/>
        <v/>
      </c>
      <c r="EJ271" s="71" t="str">
        <f t="shared" si="4798"/>
        <v/>
      </c>
      <c r="EK271" s="71" t="str">
        <f t="shared" si="4798"/>
        <v/>
      </c>
      <c r="EL271" s="71" t="str">
        <f t="shared" si="4798"/>
        <v/>
      </c>
      <c r="EM271" s="71" t="str">
        <f t="shared" si="4798"/>
        <v/>
      </c>
      <c r="EN271" s="71" t="str">
        <f t="shared" si="4798"/>
        <v/>
      </c>
      <c r="EO271" s="71" t="str">
        <f t="shared" si="4798"/>
        <v/>
      </c>
      <c r="EP271" s="71" t="str">
        <f t="shared" si="4798"/>
        <v/>
      </c>
      <c r="EQ271" s="71" t="str">
        <f t="shared" si="4798"/>
        <v/>
      </c>
      <c r="ER271" s="71" t="str">
        <f t="shared" si="4798"/>
        <v/>
      </c>
      <c r="ES271" s="71" t="str">
        <f t="shared" si="4798"/>
        <v/>
      </c>
      <c r="ET271" s="71" t="str">
        <f t="shared" si="4798"/>
        <v/>
      </c>
      <c r="EU271" s="71" t="str">
        <f t="shared" si="4798"/>
        <v/>
      </c>
      <c r="EV271" s="71" t="str">
        <f t="shared" si="4798"/>
        <v/>
      </c>
      <c r="EW271" s="71" t="str">
        <f t="shared" si="4798"/>
        <v/>
      </c>
      <c r="EX271" s="71" t="str">
        <f t="shared" si="4798"/>
        <v/>
      </c>
      <c r="EY271" s="71" t="str">
        <f t="shared" si="4798"/>
        <v/>
      </c>
      <c r="EZ271" s="71" t="str">
        <f t="shared" si="4798"/>
        <v/>
      </c>
      <c r="FA271" s="71" t="str">
        <f t="shared" si="4798"/>
        <v/>
      </c>
      <c r="FB271" s="71" t="str">
        <f t="shared" si="4798"/>
        <v/>
      </c>
      <c r="FC271" s="71" t="str">
        <f t="shared" si="4798"/>
        <v/>
      </c>
      <c r="FD271" s="71" t="str">
        <f t="shared" si="4798"/>
        <v/>
      </c>
      <c r="FE271" s="71" t="str">
        <f t="shared" si="4798"/>
        <v/>
      </c>
      <c r="FF271" s="71" t="str">
        <f t="shared" si="4798"/>
        <v/>
      </c>
      <c r="FG271" s="71" t="str">
        <f t="shared" si="4798"/>
        <v/>
      </c>
      <c r="FH271" s="71" t="str">
        <f t="shared" si="4798"/>
        <v/>
      </c>
      <c r="FI271" s="71" t="str">
        <f t="shared" si="4798"/>
        <v/>
      </c>
      <c r="FJ271" s="71" t="str">
        <f t="shared" si="4798"/>
        <v/>
      </c>
      <c r="FK271" s="71" t="str">
        <f t="shared" si="4798"/>
        <v/>
      </c>
      <c r="FL271" s="71" t="str">
        <f t="shared" si="4798"/>
        <v/>
      </c>
      <c r="FM271" s="71" t="str">
        <f t="shared" si="4798"/>
        <v/>
      </c>
      <c r="FN271" s="71" t="str">
        <f t="shared" ref="FN271:FS271" si="4799">IF(CH271="","","|n"&amp;FN$2&amp;"+"&amp;CH271&amp;FN$1)</f>
        <v/>
      </c>
      <c r="FO271" s="71" t="str">
        <f t="shared" si="4799"/>
        <v/>
      </c>
      <c r="FP271" s="71" t="str">
        <f t="shared" si="4799"/>
        <v/>
      </c>
      <c r="FQ271" s="71" t="str">
        <f t="shared" si="4799"/>
        <v/>
      </c>
      <c r="FR271" s="71" t="str">
        <f t="shared" si="4799"/>
        <v/>
      </c>
      <c r="FS271" s="71" t="str">
        <f t="shared" si="4799"/>
        <v/>
      </c>
    </row>
    <row r="272" spans="1:175" ht="16.5">
      <c r="A272" s="79"/>
      <c r="B272" s="101" t="s">
        <v>824</v>
      </c>
      <c r="C272" s="79" t="s">
        <v>825</v>
      </c>
      <c r="T272" s="120" t="s">
        <v>826</v>
      </c>
      <c r="U272" s="85" t="s">
        <v>822</v>
      </c>
      <c r="CN272" s="70" t="str">
        <f t="shared" si="4547"/>
        <v>InitUnitState('IZ10',,,,,,,,,,)</v>
      </c>
      <c r="CO272" s="70" t="str">
        <f t="shared" si="4548"/>
        <v>InitUnitNormal('IZ10',,,,,,,,,,)</v>
      </c>
      <c r="CP272" s="70" t="str">
        <f t="shared" si="4549"/>
        <v>InitUnitMagic('IZ10',,,,,,,,,,)</v>
      </c>
      <c r="CQ272" s="70" t="str">
        <f t="shared" si="4550"/>
        <v>InitUnitAdd('IZ10',,,,,,,,,,)</v>
      </c>
      <c r="CR272" s="70" t="e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#REF!&amp;CR$1&amp;")"</f>
        <v>#REF!</v>
      </c>
      <c r="CU272" s="95" t="str">
        <f t="shared" si="4723"/>
        <v>|n</v>
      </c>
      <c r="CV272" s="61" t="str">
        <f t="shared" si="4724"/>
        <v>|CffF0F0F0有几率获得|r|Cffffd24d好东西|r|Cfff0f0f0，也有可能|r|Cffcccccc打水漂|r|Cfff0f0f0。|n|n|r|Cff00ff7f观今夜星象，抽就完事了...|r</v>
      </c>
      <c r="CW272" s="60"/>
      <c r="CX272" s="60"/>
      <c r="CY272" s="60"/>
      <c r="CZ272" s="60"/>
      <c r="DA272" s="60"/>
      <c r="DB272" s="71" t="str">
        <f t="shared" ref="DB272:FM272" si="4800">IF(V272="","","|n"&amp;DB$2&amp;"+"&amp;V272&amp;DB$1)</f>
        <v/>
      </c>
      <c r="DC272" s="71" t="str">
        <f t="shared" si="4800"/>
        <v/>
      </c>
      <c r="DD272" s="71" t="str">
        <f t="shared" si="4800"/>
        <v/>
      </c>
      <c r="DE272" s="71" t="str">
        <f t="shared" si="4800"/>
        <v/>
      </c>
      <c r="DF272" s="71" t="str">
        <f t="shared" si="4800"/>
        <v/>
      </c>
      <c r="DG272" s="71" t="str">
        <f t="shared" si="4800"/>
        <v/>
      </c>
      <c r="DH272" s="71" t="str">
        <f t="shared" si="4800"/>
        <v/>
      </c>
      <c r="DI272" s="71" t="str">
        <f t="shared" si="4800"/>
        <v/>
      </c>
      <c r="DJ272" s="71" t="str">
        <f t="shared" si="4800"/>
        <v/>
      </c>
      <c r="DK272" s="71" t="str">
        <f t="shared" si="4800"/>
        <v/>
      </c>
      <c r="DL272" s="71" t="str">
        <f t="shared" si="4800"/>
        <v/>
      </c>
      <c r="DM272" s="71" t="str">
        <f t="shared" si="4800"/>
        <v/>
      </c>
      <c r="DN272" s="71" t="str">
        <f t="shared" si="4800"/>
        <v/>
      </c>
      <c r="DO272" s="71" t="str">
        <f t="shared" si="4800"/>
        <v/>
      </c>
      <c r="DP272" s="71" t="str">
        <f t="shared" si="4800"/>
        <v/>
      </c>
      <c r="DQ272" s="71" t="str">
        <f t="shared" si="4800"/>
        <v/>
      </c>
      <c r="DR272" s="71" t="str">
        <f t="shared" si="4800"/>
        <v/>
      </c>
      <c r="DS272" s="71" t="str">
        <f t="shared" si="4800"/>
        <v/>
      </c>
      <c r="DT272" s="71" t="str">
        <f t="shared" si="4800"/>
        <v/>
      </c>
      <c r="DU272" s="71" t="str">
        <f t="shared" si="4800"/>
        <v/>
      </c>
      <c r="DV272" s="71" t="str">
        <f t="shared" si="4800"/>
        <v/>
      </c>
      <c r="DW272" s="71" t="str">
        <f t="shared" si="4800"/>
        <v/>
      </c>
      <c r="DX272" s="71" t="str">
        <f t="shared" si="4800"/>
        <v/>
      </c>
      <c r="DY272" s="71" t="str">
        <f t="shared" si="4800"/>
        <v/>
      </c>
      <c r="DZ272" s="71" t="str">
        <f t="shared" si="4800"/>
        <v/>
      </c>
      <c r="EA272" s="71" t="str">
        <f t="shared" si="4800"/>
        <v/>
      </c>
      <c r="EB272" s="71" t="str">
        <f t="shared" si="4800"/>
        <v/>
      </c>
      <c r="EC272" s="71" t="str">
        <f t="shared" si="4800"/>
        <v/>
      </c>
      <c r="ED272" s="71" t="str">
        <f t="shared" si="4800"/>
        <v/>
      </c>
      <c r="EE272" s="71" t="str">
        <f t="shared" si="4800"/>
        <v/>
      </c>
      <c r="EF272" s="71" t="str">
        <f t="shared" si="4800"/>
        <v/>
      </c>
      <c r="EG272" s="71" t="str">
        <f t="shared" si="4800"/>
        <v/>
      </c>
      <c r="EH272" s="71" t="str">
        <f t="shared" si="4800"/>
        <v/>
      </c>
      <c r="EI272" s="71" t="str">
        <f t="shared" si="4800"/>
        <v/>
      </c>
      <c r="EJ272" s="71" t="str">
        <f t="shared" si="4800"/>
        <v/>
      </c>
      <c r="EK272" s="71" t="str">
        <f t="shared" si="4800"/>
        <v/>
      </c>
      <c r="EL272" s="71" t="str">
        <f t="shared" si="4800"/>
        <v/>
      </c>
      <c r="EM272" s="71" t="str">
        <f t="shared" si="4800"/>
        <v/>
      </c>
      <c r="EN272" s="71" t="str">
        <f t="shared" si="4800"/>
        <v/>
      </c>
      <c r="EO272" s="71" t="str">
        <f t="shared" si="4800"/>
        <v/>
      </c>
      <c r="EP272" s="71" t="str">
        <f t="shared" si="4800"/>
        <v/>
      </c>
      <c r="EQ272" s="71" t="str">
        <f t="shared" si="4800"/>
        <v/>
      </c>
      <c r="ER272" s="71" t="str">
        <f t="shared" si="4800"/>
        <v/>
      </c>
      <c r="ES272" s="71" t="str">
        <f t="shared" si="4800"/>
        <v/>
      </c>
      <c r="ET272" s="71" t="str">
        <f t="shared" si="4800"/>
        <v/>
      </c>
      <c r="EU272" s="71" t="str">
        <f t="shared" si="4800"/>
        <v/>
      </c>
      <c r="EV272" s="71" t="str">
        <f t="shared" si="4800"/>
        <v/>
      </c>
      <c r="EW272" s="71" t="str">
        <f t="shared" si="4800"/>
        <v/>
      </c>
      <c r="EX272" s="71" t="str">
        <f t="shared" si="4800"/>
        <v/>
      </c>
      <c r="EY272" s="71" t="str">
        <f t="shared" si="4800"/>
        <v/>
      </c>
      <c r="EZ272" s="71" t="str">
        <f t="shared" si="4800"/>
        <v/>
      </c>
      <c r="FA272" s="71" t="str">
        <f t="shared" si="4800"/>
        <v/>
      </c>
      <c r="FB272" s="71" t="str">
        <f t="shared" si="4800"/>
        <v/>
      </c>
      <c r="FC272" s="71" t="str">
        <f t="shared" si="4800"/>
        <v/>
      </c>
      <c r="FD272" s="71" t="str">
        <f t="shared" si="4800"/>
        <v/>
      </c>
      <c r="FE272" s="71" t="str">
        <f t="shared" si="4800"/>
        <v/>
      </c>
      <c r="FF272" s="71" t="str">
        <f t="shared" si="4800"/>
        <v/>
      </c>
      <c r="FG272" s="71" t="str">
        <f t="shared" si="4800"/>
        <v/>
      </c>
      <c r="FH272" s="71" t="str">
        <f t="shared" si="4800"/>
        <v/>
      </c>
      <c r="FI272" s="71" t="str">
        <f t="shared" si="4800"/>
        <v/>
      </c>
      <c r="FJ272" s="71" t="str">
        <f t="shared" si="4800"/>
        <v/>
      </c>
      <c r="FK272" s="71" t="str">
        <f t="shared" si="4800"/>
        <v/>
      </c>
      <c r="FL272" s="71" t="str">
        <f t="shared" si="4800"/>
        <v/>
      </c>
      <c r="FM272" s="71" t="str">
        <f t="shared" si="4800"/>
        <v/>
      </c>
      <c r="FN272" s="71" t="str">
        <f t="shared" ref="FN272:FS272" si="4801">IF(CH272="","","|n"&amp;FN$2&amp;"+"&amp;CH272&amp;FN$1)</f>
        <v/>
      </c>
      <c r="FO272" s="71" t="str">
        <f t="shared" si="4801"/>
        <v/>
      </c>
      <c r="FP272" s="71" t="str">
        <f t="shared" si="4801"/>
        <v/>
      </c>
      <c r="FQ272" s="71" t="str">
        <f t="shared" si="4801"/>
        <v/>
      </c>
      <c r="FR272" s="71" t="str">
        <f t="shared" si="4801"/>
        <v/>
      </c>
      <c r="FS272" s="71" t="str">
        <f t="shared" si="4801"/>
        <v/>
      </c>
    </row>
    <row r="273" spans="1:175" ht="16.5">
      <c r="A273" s="79"/>
      <c r="B273" s="101" t="s">
        <v>827</v>
      </c>
      <c r="C273" s="79" t="s">
        <v>828</v>
      </c>
      <c r="T273" s="120" t="s">
        <v>829</v>
      </c>
      <c r="U273" s="85" t="s">
        <v>822</v>
      </c>
      <c r="CN273" s="70" t="str">
        <f t="shared" si="4547"/>
        <v>InitUnitState('IZ11',,,,,,,,,,)</v>
      </c>
      <c r="CO273" s="70" t="str">
        <f t="shared" si="4548"/>
        <v>InitUnitNormal('IZ11',,,,,,,,,,)</v>
      </c>
      <c r="CP273" s="70" t="str">
        <f t="shared" si="4549"/>
        <v>InitUnitMagic('IZ11',,,,,,,,,,)</v>
      </c>
      <c r="CQ273" s="70" t="str">
        <f t="shared" si="4550"/>
        <v>InitUnitAdd('IZ11',,,,,,,,,,)</v>
      </c>
      <c r="CR273" s="70" t="e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#REF!&amp;CR$1&amp;")"</f>
        <v>#REF!</v>
      </c>
      <c r="CU273" s="95" t="str">
        <f t="shared" si="4723"/>
        <v>|n</v>
      </c>
      <c r="CV273" s="61" t="str">
        <f t="shared" si="4724"/>
        <v>|CffF0F0F0有几率获得|r|Cffffd24d很多好东西|r|Cfff0f0f0，也有可能|r|Cffcccccc打很多水漂|r|Cfff0f0f0。|n|n|r|Cff00ff7f观今夜星象，使劲抽就完事了...|r</v>
      </c>
      <c r="CW273" s="60"/>
      <c r="CX273" s="60"/>
      <c r="CY273" s="60"/>
      <c r="CZ273" s="60"/>
      <c r="DA273" s="60"/>
      <c r="DB273" s="71" t="str">
        <f t="shared" ref="DB273:FM273" si="4802">IF(V273="","","|n"&amp;DB$2&amp;"+"&amp;V273&amp;DB$1)</f>
        <v/>
      </c>
      <c r="DC273" s="71" t="str">
        <f t="shared" si="4802"/>
        <v/>
      </c>
      <c r="DD273" s="71" t="str">
        <f t="shared" si="4802"/>
        <v/>
      </c>
      <c r="DE273" s="71" t="str">
        <f t="shared" si="4802"/>
        <v/>
      </c>
      <c r="DF273" s="71" t="str">
        <f t="shared" si="4802"/>
        <v/>
      </c>
      <c r="DG273" s="71" t="str">
        <f t="shared" si="4802"/>
        <v/>
      </c>
      <c r="DH273" s="71" t="str">
        <f t="shared" si="4802"/>
        <v/>
      </c>
      <c r="DI273" s="71" t="str">
        <f t="shared" si="4802"/>
        <v/>
      </c>
      <c r="DJ273" s="71" t="str">
        <f t="shared" si="4802"/>
        <v/>
      </c>
      <c r="DK273" s="71" t="str">
        <f t="shared" si="4802"/>
        <v/>
      </c>
      <c r="DL273" s="71" t="str">
        <f t="shared" si="4802"/>
        <v/>
      </c>
      <c r="DM273" s="71" t="str">
        <f t="shared" si="4802"/>
        <v/>
      </c>
      <c r="DN273" s="71" t="str">
        <f t="shared" si="4802"/>
        <v/>
      </c>
      <c r="DO273" s="71" t="str">
        <f t="shared" si="4802"/>
        <v/>
      </c>
      <c r="DP273" s="71" t="str">
        <f t="shared" si="4802"/>
        <v/>
      </c>
      <c r="DQ273" s="71" t="str">
        <f t="shared" si="4802"/>
        <v/>
      </c>
      <c r="DR273" s="71" t="str">
        <f t="shared" si="4802"/>
        <v/>
      </c>
      <c r="DS273" s="71" t="str">
        <f t="shared" si="4802"/>
        <v/>
      </c>
      <c r="DT273" s="71" t="str">
        <f t="shared" si="4802"/>
        <v/>
      </c>
      <c r="DU273" s="71" t="str">
        <f t="shared" si="4802"/>
        <v/>
      </c>
      <c r="DV273" s="71" t="str">
        <f t="shared" si="4802"/>
        <v/>
      </c>
      <c r="DW273" s="71" t="str">
        <f t="shared" si="4802"/>
        <v/>
      </c>
      <c r="DX273" s="71" t="str">
        <f t="shared" si="4802"/>
        <v/>
      </c>
      <c r="DY273" s="71" t="str">
        <f t="shared" si="4802"/>
        <v/>
      </c>
      <c r="DZ273" s="71" t="str">
        <f t="shared" si="4802"/>
        <v/>
      </c>
      <c r="EA273" s="71" t="str">
        <f t="shared" si="4802"/>
        <v/>
      </c>
      <c r="EB273" s="71" t="str">
        <f t="shared" si="4802"/>
        <v/>
      </c>
      <c r="EC273" s="71" t="str">
        <f t="shared" si="4802"/>
        <v/>
      </c>
      <c r="ED273" s="71" t="str">
        <f t="shared" si="4802"/>
        <v/>
      </c>
      <c r="EE273" s="71" t="str">
        <f t="shared" si="4802"/>
        <v/>
      </c>
      <c r="EF273" s="71" t="str">
        <f t="shared" si="4802"/>
        <v/>
      </c>
      <c r="EG273" s="71" t="str">
        <f t="shared" si="4802"/>
        <v/>
      </c>
      <c r="EH273" s="71" t="str">
        <f t="shared" si="4802"/>
        <v/>
      </c>
      <c r="EI273" s="71" t="str">
        <f t="shared" si="4802"/>
        <v/>
      </c>
      <c r="EJ273" s="71" t="str">
        <f t="shared" si="4802"/>
        <v/>
      </c>
      <c r="EK273" s="71" t="str">
        <f t="shared" si="4802"/>
        <v/>
      </c>
      <c r="EL273" s="71" t="str">
        <f t="shared" si="4802"/>
        <v/>
      </c>
      <c r="EM273" s="71" t="str">
        <f t="shared" si="4802"/>
        <v/>
      </c>
      <c r="EN273" s="71" t="str">
        <f t="shared" si="4802"/>
        <v/>
      </c>
      <c r="EO273" s="71" t="str">
        <f t="shared" si="4802"/>
        <v/>
      </c>
      <c r="EP273" s="71" t="str">
        <f t="shared" si="4802"/>
        <v/>
      </c>
      <c r="EQ273" s="71" t="str">
        <f t="shared" si="4802"/>
        <v/>
      </c>
      <c r="ER273" s="71" t="str">
        <f t="shared" si="4802"/>
        <v/>
      </c>
      <c r="ES273" s="71" t="str">
        <f t="shared" si="4802"/>
        <v/>
      </c>
      <c r="ET273" s="71" t="str">
        <f t="shared" si="4802"/>
        <v/>
      </c>
      <c r="EU273" s="71" t="str">
        <f t="shared" si="4802"/>
        <v/>
      </c>
      <c r="EV273" s="71" t="str">
        <f t="shared" si="4802"/>
        <v/>
      </c>
      <c r="EW273" s="71" t="str">
        <f t="shared" si="4802"/>
        <v/>
      </c>
      <c r="EX273" s="71" t="str">
        <f t="shared" si="4802"/>
        <v/>
      </c>
      <c r="EY273" s="71" t="str">
        <f t="shared" si="4802"/>
        <v/>
      </c>
      <c r="EZ273" s="71" t="str">
        <f t="shared" si="4802"/>
        <v/>
      </c>
      <c r="FA273" s="71" t="str">
        <f t="shared" si="4802"/>
        <v/>
      </c>
      <c r="FB273" s="71" t="str">
        <f t="shared" si="4802"/>
        <v/>
      </c>
      <c r="FC273" s="71" t="str">
        <f t="shared" si="4802"/>
        <v/>
      </c>
      <c r="FD273" s="71" t="str">
        <f t="shared" si="4802"/>
        <v/>
      </c>
      <c r="FE273" s="71" t="str">
        <f t="shared" si="4802"/>
        <v/>
      </c>
      <c r="FF273" s="71" t="str">
        <f t="shared" si="4802"/>
        <v/>
      </c>
      <c r="FG273" s="71" t="str">
        <f t="shared" si="4802"/>
        <v/>
      </c>
      <c r="FH273" s="71" t="str">
        <f t="shared" si="4802"/>
        <v/>
      </c>
      <c r="FI273" s="71" t="str">
        <f t="shared" si="4802"/>
        <v/>
      </c>
      <c r="FJ273" s="71" t="str">
        <f t="shared" si="4802"/>
        <v/>
      </c>
      <c r="FK273" s="71" t="str">
        <f t="shared" si="4802"/>
        <v/>
      </c>
      <c r="FL273" s="71" t="str">
        <f t="shared" si="4802"/>
        <v/>
      </c>
      <c r="FM273" s="71" t="str">
        <f t="shared" si="4802"/>
        <v/>
      </c>
      <c r="FN273" s="71" t="str">
        <f t="shared" ref="FN273:FS273" si="4803">IF(CH273="","","|n"&amp;FN$2&amp;"+"&amp;CH273&amp;FN$1)</f>
        <v/>
      </c>
      <c r="FO273" s="71" t="str">
        <f t="shared" si="4803"/>
        <v/>
      </c>
      <c r="FP273" s="71" t="str">
        <f t="shared" si="4803"/>
        <v/>
      </c>
      <c r="FQ273" s="71" t="str">
        <f t="shared" si="4803"/>
        <v/>
      </c>
      <c r="FR273" s="71" t="str">
        <f t="shared" si="4803"/>
        <v/>
      </c>
      <c r="FS273" s="71" t="str">
        <f t="shared" si="4803"/>
        <v/>
      </c>
    </row>
    <row r="274" spans="1:175" ht="16.5">
      <c r="A274" s="79"/>
      <c r="B274" s="101" t="s">
        <v>830</v>
      </c>
      <c r="C274" s="79" t="s">
        <v>831</v>
      </c>
      <c r="T274" s="126" t="s">
        <v>832</v>
      </c>
      <c r="U274" s="85" t="s">
        <v>321</v>
      </c>
      <c r="CN274" s="70" t="str">
        <f t="shared" ref="CN274" si="4804">"InitUnitState('"&amp;B274&amp;"',"&amp;V274&amp;","&amp;W274&amp;","&amp;X274&amp;","&amp;Y274&amp;","&amp;Z274&amp;","&amp;AA274&amp;","&amp;AB274&amp;","&amp;AC274&amp;","&amp;AD274&amp;","&amp;AE274&amp;")"</f>
        <v>InitUnitState('IS13',,,,,,,,,,)</v>
      </c>
      <c r="CO274" s="70" t="str">
        <f t="shared" ref="CO274" si="4805">"InitUnitNormal('"&amp;B274&amp;"',"&amp;AF274&amp;","&amp;AG274&amp;","&amp;AH274&amp;","&amp;AI274&amp;","&amp;AJ274&amp;","&amp;AK274&amp;","&amp;AL274&amp;","&amp;AM274&amp;","&amp;AN274&amp;","&amp;AO274&amp;")"</f>
        <v>InitUnitNormal('IS13',,,,,,,,,,)</v>
      </c>
      <c r="CP274" s="70" t="str">
        <f t="shared" ref="CP274" si="4806">"InitUnitMagic('"&amp;B274&amp;"',"&amp;AP274&amp;","&amp;AQ274&amp;","&amp;AR274&amp;","&amp;AS274&amp;","&amp;AT274&amp;","&amp;AU274&amp;","&amp;AV274&amp;","&amp;AW274&amp;","&amp;BI274&amp;","&amp;BJ274&amp;")"</f>
        <v>InitUnitMagic('IS13',,,,,,,,,,)</v>
      </c>
      <c r="CQ274" s="70" t="str">
        <f t="shared" ref="CQ274" si="4807">"InitUnitAdd('"&amp;B274&amp;"',"&amp;BK274&amp;","&amp;BL274&amp;","&amp;BM274&amp;","&amp;BN274&amp;","&amp;BO274&amp;","&amp;BP274&amp;","&amp;BQ274&amp;","&amp;BR274&amp;","&amp;BS274&amp;","&amp;BT274&amp;")"</f>
        <v>InitUnitAdd('IS13',,,,,,,,,,)</v>
      </c>
      <c r="CR274" s="70" t="e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#REF!&amp;CR$1&amp;")"</f>
        <v>#REF!</v>
      </c>
      <c r="CU274" s="95" t="str">
        <f t="shared" ref="CU274:CU276" si="4808">CONCATENATE(DB274,DC274,DD274,DE274,DF274,DG274,DH274,DI274,DJ274,DK274,DL274,DM274,DN274,DO274,DP274,DQ274,DR274,DS274,DT274,DU274,DV274,DW274,DX274,DY274,DZ274,EA274,EB274,EC274,ED274,EE274,EF274,EG274,EH274,EI274,EJ274,EK274,EL274,EM274,EN274,EO274,EP274&amp;"|n")</f>
        <v>|n</v>
      </c>
      <c r="CV274" s="61" t="str">
        <f t="shared" ref="CV274:CV276" si="4809">T274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74" s="60"/>
      <c r="CX274" s="60"/>
      <c r="CY274" s="60"/>
      <c r="CZ274" s="60"/>
      <c r="DA274" s="60"/>
      <c r="DB274" s="71" t="str">
        <f t="shared" ref="DB274" si="4810">IF(V274="","","|n"&amp;DB$2&amp;"+"&amp;V274&amp;DB$1)</f>
        <v/>
      </c>
      <c r="DC274" s="71" t="str">
        <f t="shared" ref="DC274" si="4811">IF(W274="","","|n"&amp;DC$2&amp;"+"&amp;W274&amp;DC$1)</f>
        <v/>
      </c>
      <c r="DD274" s="71" t="str">
        <f t="shared" ref="DD274" si="4812">IF(X274="","","|n"&amp;DD$2&amp;"+"&amp;X274&amp;DD$1)</f>
        <v/>
      </c>
      <c r="DE274" s="71" t="str">
        <f t="shared" ref="DE274" si="4813">IF(Y274="","","|n"&amp;DE$2&amp;"+"&amp;Y274&amp;DE$1)</f>
        <v/>
      </c>
      <c r="DF274" s="71" t="str">
        <f t="shared" ref="DF274" si="4814">IF(Z274="","","|n"&amp;DF$2&amp;"+"&amp;Z274&amp;DF$1)</f>
        <v/>
      </c>
      <c r="DG274" s="71" t="str">
        <f t="shared" ref="DG274" si="4815">IF(AA274="","","|n"&amp;DG$2&amp;"+"&amp;AA274&amp;DG$1)</f>
        <v/>
      </c>
      <c r="DH274" s="71" t="str">
        <f t="shared" ref="DH274" si="4816">IF(AB274="","","|n"&amp;DH$2&amp;"+"&amp;AB274&amp;DH$1)</f>
        <v/>
      </c>
      <c r="DI274" s="71" t="str">
        <f t="shared" ref="DI274" si="4817">IF(AC274="","","|n"&amp;DI$2&amp;"+"&amp;AC274&amp;DI$1)</f>
        <v/>
      </c>
      <c r="DJ274" s="71" t="str">
        <f t="shared" ref="DJ274" si="4818">IF(AD274="","","|n"&amp;DJ$2&amp;"+"&amp;AD274&amp;DJ$1)</f>
        <v/>
      </c>
      <c r="DK274" s="71" t="str">
        <f t="shared" ref="DK274" si="4819">IF(AE274="","","|n"&amp;DK$2&amp;"+"&amp;AE274&amp;DK$1)</f>
        <v/>
      </c>
      <c r="DL274" s="71" t="str">
        <f t="shared" ref="DL274" si="4820">IF(AF274="","","|n"&amp;DL$2&amp;"+"&amp;AF274&amp;DL$1)</f>
        <v/>
      </c>
      <c r="DM274" s="71" t="str">
        <f t="shared" ref="DM274" si="4821">IF(AG274="","","|n"&amp;DM$2&amp;"+"&amp;AG274&amp;DM$1)</f>
        <v/>
      </c>
      <c r="DN274" s="71" t="str">
        <f t="shared" ref="DN274" si="4822">IF(AH274="","","|n"&amp;DN$2&amp;"+"&amp;AH274&amp;DN$1)</f>
        <v/>
      </c>
      <c r="DO274" s="71" t="str">
        <f t="shared" ref="DO274" si="4823">IF(AI274="","","|n"&amp;DO$2&amp;"+"&amp;AI274&amp;DO$1)</f>
        <v/>
      </c>
      <c r="DP274" s="71" t="str">
        <f t="shared" ref="DP274" si="4824">IF(AJ274="","","|n"&amp;DP$2&amp;"+"&amp;AJ274&amp;DP$1)</f>
        <v/>
      </c>
      <c r="DQ274" s="71" t="str">
        <f t="shared" ref="DQ274" si="4825">IF(AK274="","","|n"&amp;DQ$2&amp;"+"&amp;AK274&amp;DQ$1)</f>
        <v/>
      </c>
      <c r="DR274" s="71" t="str">
        <f t="shared" ref="DR274" si="4826">IF(AL274="","","|n"&amp;DR$2&amp;"+"&amp;AL274&amp;DR$1)</f>
        <v/>
      </c>
      <c r="DS274" s="71" t="str">
        <f t="shared" ref="DS274" si="4827">IF(AM274="","","|n"&amp;DS$2&amp;"+"&amp;AM274&amp;DS$1)</f>
        <v/>
      </c>
      <c r="DT274" s="71" t="str">
        <f t="shared" ref="DT274" si="4828">IF(AN274="","","|n"&amp;DT$2&amp;"+"&amp;AN274&amp;DT$1)</f>
        <v/>
      </c>
      <c r="DU274" s="71" t="str">
        <f t="shared" ref="DU274" si="4829">IF(AO274="","","|n"&amp;DU$2&amp;"+"&amp;AO274&amp;DU$1)</f>
        <v/>
      </c>
      <c r="DV274" s="71" t="str">
        <f t="shared" ref="DV274" si="4830">IF(AP274="","","|n"&amp;DV$2&amp;"+"&amp;AP274&amp;DV$1)</f>
        <v/>
      </c>
      <c r="DW274" s="71" t="str">
        <f t="shared" ref="DW274" si="4831">IF(AQ274="","","|n"&amp;DW$2&amp;"+"&amp;AQ274&amp;DW$1)</f>
        <v/>
      </c>
      <c r="DX274" s="71" t="str">
        <f t="shared" ref="DX274" si="4832">IF(AR274="","","|n"&amp;DX$2&amp;"+"&amp;AR274&amp;DX$1)</f>
        <v/>
      </c>
      <c r="DY274" s="71" t="str">
        <f t="shared" ref="DY274" si="4833">IF(AS274="","","|n"&amp;DY$2&amp;"+"&amp;AS274&amp;DY$1)</f>
        <v/>
      </c>
      <c r="DZ274" s="71" t="str">
        <f t="shared" ref="DZ274" si="4834">IF(AT274="","","|n"&amp;DZ$2&amp;"+"&amp;AT274&amp;DZ$1)</f>
        <v/>
      </c>
      <c r="EA274" s="71" t="str">
        <f t="shared" ref="EA274" si="4835">IF(AU274="","","|n"&amp;EA$2&amp;"+"&amp;AU274&amp;EA$1)</f>
        <v/>
      </c>
      <c r="EB274" s="71" t="str">
        <f t="shared" ref="EB274" si="4836">IF(AV274="","","|n"&amp;EB$2&amp;"+"&amp;AV274&amp;EB$1)</f>
        <v/>
      </c>
      <c r="EC274" s="71" t="str">
        <f t="shared" ref="EC274" si="4837">IF(AW274="","","|n"&amp;EC$2&amp;"+"&amp;AW274&amp;EC$1)</f>
        <v/>
      </c>
      <c r="ED274" s="71" t="str">
        <f t="shared" ref="ED274" si="4838">IF(AX274="","","|n"&amp;ED$2&amp;"+"&amp;AX274&amp;ED$1)</f>
        <v/>
      </c>
      <c r="EE274" s="71" t="str">
        <f t="shared" ref="EE274" si="4839">IF(AY274="","","|n"&amp;EE$2&amp;"+"&amp;AY274&amp;EE$1)</f>
        <v/>
      </c>
      <c r="EF274" s="71" t="str">
        <f t="shared" ref="EF274" si="4840">IF(AZ274="","","|n"&amp;EF$2&amp;"+"&amp;AZ274&amp;EF$1)</f>
        <v/>
      </c>
      <c r="EG274" s="71" t="str">
        <f t="shared" ref="EG274" si="4841">IF(BA274="","","|n"&amp;EG$2&amp;"+"&amp;BA274&amp;EG$1)</f>
        <v/>
      </c>
      <c r="EH274" s="71" t="str">
        <f t="shared" ref="EH274" si="4842">IF(BB274="","","|n"&amp;EH$2&amp;"+"&amp;BB274&amp;EH$1)</f>
        <v/>
      </c>
      <c r="EI274" s="71" t="str">
        <f t="shared" ref="EI274" si="4843">IF(BC274="","","|n"&amp;EI$2&amp;"+"&amp;BC274&amp;EI$1)</f>
        <v/>
      </c>
      <c r="EJ274" s="71" t="str">
        <f t="shared" ref="EJ274" si="4844">IF(BD274="","","|n"&amp;EJ$2&amp;"+"&amp;BD274&amp;EJ$1)</f>
        <v/>
      </c>
      <c r="EK274" s="71" t="str">
        <f t="shared" ref="EK274" si="4845">IF(BE274="","","|n"&amp;EK$2&amp;"+"&amp;BE274&amp;EK$1)</f>
        <v/>
      </c>
      <c r="EL274" s="71" t="str">
        <f t="shared" ref="EL274" si="4846">IF(BF274="","","|n"&amp;EL$2&amp;"+"&amp;BF274&amp;EL$1)</f>
        <v/>
      </c>
      <c r="EM274" s="71" t="str">
        <f t="shared" ref="EM274" si="4847">IF(BG274="","","|n"&amp;EM$2&amp;"+"&amp;BG274&amp;EM$1)</f>
        <v/>
      </c>
      <c r="EN274" s="71" t="str">
        <f t="shared" ref="EN274" si="4848">IF(BH274="","","|n"&amp;EN$2&amp;"+"&amp;BH274&amp;EN$1)</f>
        <v/>
      </c>
      <c r="EO274" s="71" t="str">
        <f t="shared" ref="EO274" si="4849">IF(BI274="","","|n"&amp;EO$2&amp;"+"&amp;BI274&amp;EO$1)</f>
        <v/>
      </c>
      <c r="EP274" s="71" t="str">
        <f t="shared" ref="EP274" si="4850">IF(BJ274="","","|n"&amp;EP$2&amp;"+"&amp;BJ274&amp;EP$1)</f>
        <v/>
      </c>
      <c r="EQ274" s="71" t="str">
        <f t="shared" ref="EQ274" si="4851">IF(BK274="","","|n"&amp;EQ$2&amp;"+"&amp;BK274&amp;EQ$1)</f>
        <v/>
      </c>
      <c r="ER274" s="71" t="str">
        <f t="shared" ref="ER274" si="4852">IF(BL274="","","|n"&amp;ER$2&amp;"+"&amp;BL274&amp;ER$1)</f>
        <v/>
      </c>
      <c r="ES274" s="71" t="str">
        <f t="shared" ref="ES274" si="4853">IF(BM274="","","|n"&amp;ES$2&amp;"+"&amp;BM274&amp;ES$1)</f>
        <v/>
      </c>
      <c r="ET274" s="71" t="str">
        <f t="shared" ref="ET274" si="4854">IF(BN274="","","|n"&amp;ET$2&amp;"+"&amp;BN274&amp;ET$1)</f>
        <v/>
      </c>
      <c r="EU274" s="71" t="str">
        <f t="shared" ref="EU274" si="4855">IF(BO274="","","|n"&amp;EU$2&amp;"+"&amp;BO274&amp;EU$1)</f>
        <v/>
      </c>
      <c r="EV274" s="71" t="str">
        <f t="shared" ref="EV274" si="4856">IF(BP274="","","|n"&amp;EV$2&amp;"+"&amp;BP274&amp;EV$1)</f>
        <v/>
      </c>
      <c r="EW274" s="71" t="str">
        <f t="shared" ref="EW274" si="4857">IF(BQ274="","","|n"&amp;EW$2&amp;"+"&amp;BQ274&amp;EW$1)</f>
        <v/>
      </c>
      <c r="EX274" s="71" t="str">
        <f t="shared" ref="EX274" si="4858">IF(BR274="","","|n"&amp;EX$2&amp;"+"&amp;BR274&amp;EX$1)</f>
        <v/>
      </c>
      <c r="EY274" s="71" t="str">
        <f t="shared" ref="EY274" si="4859">IF(BS274="","","|n"&amp;EY$2&amp;"+"&amp;BS274&amp;EY$1)</f>
        <v/>
      </c>
      <c r="EZ274" s="71" t="str">
        <f t="shared" ref="EZ274" si="4860">IF(BT274="","","|n"&amp;EZ$2&amp;"+"&amp;BT274&amp;EZ$1)</f>
        <v/>
      </c>
      <c r="FA274" s="71" t="str">
        <f t="shared" ref="FA274" si="4861">IF(BU274="","","|n"&amp;FA$2&amp;"+"&amp;BU274&amp;FA$1)</f>
        <v/>
      </c>
      <c r="FB274" s="71" t="str">
        <f t="shared" ref="FB274" si="4862">IF(BV274="","","|n"&amp;FB$2&amp;"+"&amp;BV274&amp;FB$1)</f>
        <v/>
      </c>
      <c r="FC274" s="71" t="str">
        <f t="shared" ref="FC274" si="4863">IF(BW274="","","|n"&amp;FC$2&amp;"+"&amp;BW274&amp;FC$1)</f>
        <v/>
      </c>
      <c r="FD274" s="71" t="str">
        <f t="shared" ref="FD274" si="4864">IF(BX274="","","|n"&amp;FD$2&amp;"+"&amp;BX274&amp;FD$1)</f>
        <v/>
      </c>
      <c r="FE274" s="71" t="str">
        <f t="shared" ref="FE274" si="4865">IF(BY274="","","|n"&amp;FE$2&amp;"+"&amp;BY274&amp;FE$1)</f>
        <v/>
      </c>
      <c r="FF274" s="71" t="str">
        <f t="shared" ref="FF274" si="4866">IF(BZ274="","","|n"&amp;FF$2&amp;"+"&amp;BZ274&amp;FF$1)</f>
        <v/>
      </c>
      <c r="FG274" s="71" t="str">
        <f t="shared" ref="FG274" si="4867">IF(CA274="","","|n"&amp;FG$2&amp;"+"&amp;CA274&amp;FG$1)</f>
        <v/>
      </c>
      <c r="FH274" s="71" t="str">
        <f t="shared" ref="FH274" si="4868">IF(CB274="","","|n"&amp;FH$2&amp;"+"&amp;CB274&amp;FH$1)</f>
        <v/>
      </c>
      <c r="FI274" s="71" t="str">
        <f t="shared" ref="FI274" si="4869">IF(CC274="","","|n"&amp;FI$2&amp;"+"&amp;CC274&amp;FI$1)</f>
        <v/>
      </c>
      <c r="FJ274" s="71" t="str">
        <f t="shared" ref="FJ274" si="4870">IF(CD274="","","|n"&amp;FJ$2&amp;"+"&amp;CD274&amp;FJ$1)</f>
        <v/>
      </c>
      <c r="FK274" s="71" t="str">
        <f t="shared" ref="FK274" si="4871">IF(CE274="","","|n"&amp;FK$2&amp;"+"&amp;CE274&amp;FK$1)</f>
        <v/>
      </c>
      <c r="FL274" s="71" t="str">
        <f t="shared" ref="FL274" si="4872">IF(CF274="","","|n"&amp;FL$2&amp;"+"&amp;CF274&amp;FL$1)</f>
        <v/>
      </c>
      <c r="FM274" s="71" t="str">
        <f t="shared" ref="FM274" si="4873">IF(CG274="","","|n"&amp;FM$2&amp;"+"&amp;CG274&amp;FM$1)</f>
        <v/>
      </c>
      <c r="FN274" s="71" t="str">
        <f t="shared" ref="FN274" si="4874">IF(CH274="","","|n"&amp;FN$2&amp;"+"&amp;CH274&amp;FN$1)</f>
        <v/>
      </c>
      <c r="FO274" s="71" t="str">
        <f t="shared" ref="FO274" si="4875">IF(CI274="","","|n"&amp;FO$2&amp;"+"&amp;CI274&amp;FO$1)</f>
        <v/>
      </c>
      <c r="FP274" s="71" t="str">
        <f t="shared" ref="FP274" si="4876">IF(CJ274="","","|n"&amp;FP$2&amp;"+"&amp;CJ274&amp;FP$1)</f>
        <v/>
      </c>
      <c r="FQ274" s="71" t="str">
        <f t="shared" ref="FQ274" si="4877">IF(CK274="","","|n"&amp;FQ$2&amp;"+"&amp;CK274&amp;FQ$1)</f>
        <v/>
      </c>
      <c r="FR274" s="71" t="str">
        <f t="shared" ref="FR274" si="4878">IF(CL274="","","|n"&amp;FR$2&amp;"+"&amp;CL274&amp;FR$1)</f>
        <v/>
      </c>
      <c r="FS274" s="71" t="str">
        <f t="shared" ref="FS274" si="4879">IF(CM274="","","|n"&amp;FS$2&amp;"+"&amp;CM274&amp;FS$1)</f>
        <v/>
      </c>
    </row>
    <row r="275" spans="1:175" ht="16.5">
      <c r="A275" s="79"/>
      <c r="B275" s="101" t="s">
        <v>833</v>
      </c>
      <c r="C275" s="79" t="s">
        <v>834</v>
      </c>
      <c r="T275" s="108" t="s">
        <v>835</v>
      </c>
      <c r="U275" s="116" t="s">
        <v>836</v>
      </c>
      <c r="CN275" s="70" t="str">
        <f t="shared" ref="CN275:CN279" si="4880">"InitUnitState('"&amp;B275&amp;"',"&amp;V275&amp;","&amp;W275&amp;","&amp;X275&amp;","&amp;Y275&amp;","&amp;Z275&amp;","&amp;AA275&amp;","&amp;AB275&amp;","&amp;AC275&amp;","&amp;AD275&amp;","&amp;AE275&amp;")"</f>
        <v>InitUnitState('IS14',,,,,,,,,,)</v>
      </c>
      <c r="CO275" s="70" t="str">
        <f t="shared" ref="CO275:CO279" si="4881">"InitUnitNormal('"&amp;B275&amp;"',"&amp;AF275&amp;","&amp;AG275&amp;","&amp;AH275&amp;","&amp;AI275&amp;","&amp;AJ275&amp;","&amp;AK275&amp;","&amp;AL275&amp;","&amp;AM275&amp;","&amp;AN275&amp;","&amp;AO275&amp;")"</f>
        <v>InitUnitNormal('IS14',,,,,,,,,,)</v>
      </c>
      <c r="CP275" s="70" t="str">
        <f t="shared" ref="CP275:CP279" si="4882">"InitUnitMagic('"&amp;B275&amp;"',"&amp;AP275&amp;","&amp;AQ275&amp;","&amp;AR275&amp;","&amp;AS275&amp;","&amp;AT275&amp;","&amp;AU275&amp;","&amp;AV275&amp;","&amp;AW275&amp;","&amp;BI275&amp;","&amp;BJ275&amp;")"</f>
        <v>InitUnitMagic('IS14',,,,,,,,,,)</v>
      </c>
      <c r="CQ275" s="70" t="str">
        <f t="shared" ref="CQ275:CQ279" si="4883">"InitUnitAdd('"&amp;B275&amp;"',"&amp;BK275&amp;","&amp;BL275&amp;","&amp;BM275&amp;","&amp;BN275&amp;","&amp;BO275&amp;","&amp;BP275&amp;","&amp;BQ275&amp;","&amp;BR275&amp;","&amp;BS275&amp;","&amp;BT275&amp;")"</f>
        <v>InitUnitAdd('IS14',,,,,,,,,,)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263&amp;CR$1&amp;")"</f>
        <v>InitEquipData('IS14',,"",,,,,'','','','','','',"ReplaceableTextures\\CommandButtons\\BTNIN01.blp")</v>
      </c>
      <c r="CU275" s="95" t="str">
        <f t="shared" si="4808"/>
        <v>|n</v>
      </c>
      <c r="CV275" s="61" t="str">
        <f t="shared" si="4809"/>
        <v>|cffffcc00升级消耗：|r150+等级*150杀敌数|n|n|cff00ff7f最高升至10级|r</v>
      </c>
      <c r="CW275" s="60"/>
      <c r="CX275" s="60"/>
      <c r="CY275" s="60"/>
      <c r="CZ275" s="60"/>
      <c r="DA275" s="60"/>
      <c r="DB275" s="71" t="str">
        <f t="shared" ref="DB275:EG276" si="4884">IF(V275="","","|n"&amp;DB$2&amp;"+"&amp;V275&amp;DB$1)</f>
        <v/>
      </c>
      <c r="DC275" s="71" t="str">
        <f t="shared" si="4884"/>
        <v/>
      </c>
      <c r="DD275" s="71" t="str">
        <f t="shared" si="4884"/>
        <v/>
      </c>
      <c r="DE275" s="71" t="str">
        <f t="shared" si="4884"/>
        <v/>
      </c>
      <c r="DF275" s="71" t="str">
        <f t="shared" si="4884"/>
        <v/>
      </c>
      <c r="DG275" s="71" t="str">
        <f t="shared" si="4884"/>
        <v/>
      </c>
      <c r="DH275" s="71" t="str">
        <f t="shared" si="4884"/>
        <v/>
      </c>
      <c r="DI275" s="71" t="str">
        <f t="shared" si="4884"/>
        <v/>
      </c>
      <c r="DJ275" s="71" t="str">
        <f t="shared" si="4884"/>
        <v/>
      </c>
      <c r="DK275" s="71" t="str">
        <f t="shared" si="4884"/>
        <v/>
      </c>
      <c r="DL275" s="71" t="str">
        <f t="shared" si="4884"/>
        <v/>
      </c>
      <c r="DM275" s="71" t="str">
        <f t="shared" si="4884"/>
        <v/>
      </c>
      <c r="DN275" s="71" t="str">
        <f t="shared" si="4884"/>
        <v/>
      </c>
      <c r="DO275" s="71" t="str">
        <f t="shared" si="4884"/>
        <v/>
      </c>
      <c r="DP275" s="71" t="str">
        <f t="shared" si="4884"/>
        <v/>
      </c>
      <c r="DQ275" s="71" t="str">
        <f t="shared" si="4884"/>
        <v/>
      </c>
      <c r="DR275" s="71" t="str">
        <f t="shared" si="4884"/>
        <v/>
      </c>
      <c r="DS275" s="71" t="str">
        <f t="shared" si="4884"/>
        <v/>
      </c>
      <c r="DT275" s="71" t="str">
        <f t="shared" si="4884"/>
        <v/>
      </c>
      <c r="DU275" s="71" t="str">
        <f t="shared" si="4884"/>
        <v/>
      </c>
      <c r="DV275" s="71" t="str">
        <f t="shared" si="4884"/>
        <v/>
      </c>
      <c r="DW275" s="71" t="str">
        <f t="shared" si="4884"/>
        <v/>
      </c>
      <c r="DX275" s="71" t="str">
        <f t="shared" si="4884"/>
        <v/>
      </c>
      <c r="DY275" s="71" t="str">
        <f t="shared" si="4884"/>
        <v/>
      </c>
      <c r="DZ275" s="71" t="str">
        <f t="shared" si="4884"/>
        <v/>
      </c>
      <c r="EA275" s="71" t="str">
        <f t="shared" si="4884"/>
        <v/>
      </c>
      <c r="EB275" s="71" t="str">
        <f t="shared" si="4884"/>
        <v/>
      </c>
      <c r="EC275" s="71" t="str">
        <f t="shared" si="4884"/>
        <v/>
      </c>
      <c r="ED275" s="71" t="str">
        <f t="shared" si="4884"/>
        <v/>
      </c>
      <c r="EE275" s="71" t="str">
        <f t="shared" si="4884"/>
        <v/>
      </c>
      <c r="EF275" s="71" t="str">
        <f t="shared" si="4884"/>
        <v/>
      </c>
      <c r="EG275" s="71" t="str">
        <f t="shared" si="4884"/>
        <v/>
      </c>
      <c r="EH275" s="71" t="str">
        <f t="shared" ref="EH275:FM276" si="4885">IF(BB275="","","|n"&amp;EH$2&amp;"+"&amp;BB275&amp;EH$1)</f>
        <v/>
      </c>
      <c r="EI275" s="71" t="str">
        <f t="shared" si="4885"/>
        <v/>
      </c>
      <c r="EJ275" s="71" t="str">
        <f t="shared" si="4885"/>
        <v/>
      </c>
      <c r="EK275" s="71" t="str">
        <f t="shared" si="4885"/>
        <v/>
      </c>
      <c r="EL275" s="71" t="str">
        <f t="shared" si="4885"/>
        <v/>
      </c>
      <c r="EM275" s="71" t="str">
        <f t="shared" si="4885"/>
        <v/>
      </c>
      <c r="EN275" s="71" t="str">
        <f t="shared" si="4885"/>
        <v/>
      </c>
      <c r="EO275" s="71" t="str">
        <f t="shared" si="4885"/>
        <v/>
      </c>
      <c r="EP275" s="71" t="str">
        <f t="shared" si="4885"/>
        <v/>
      </c>
      <c r="EQ275" s="71" t="str">
        <f t="shared" si="4885"/>
        <v/>
      </c>
      <c r="ER275" s="71" t="str">
        <f t="shared" si="4885"/>
        <v/>
      </c>
      <c r="ES275" s="71" t="str">
        <f t="shared" si="4885"/>
        <v/>
      </c>
      <c r="ET275" s="71" t="str">
        <f t="shared" si="4885"/>
        <v/>
      </c>
      <c r="EU275" s="71" t="str">
        <f t="shared" si="4885"/>
        <v/>
      </c>
      <c r="EV275" s="71" t="str">
        <f t="shared" si="4885"/>
        <v/>
      </c>
      <c r="EW275" s="71" t="str">
        <f t="shared" si="4885"/>
        <v/>
      </c>
      <c r="EX275" s="71" t="str">
        <f t="shared" si="4885"/>
        <v/>
      </c>
      <c r="EY275" s="71" t="str">
        <f t="shared" si="4885"/>
        <v/>
      </c>
      <c r="EZ275" s="71" t="str">
        <f t="shared" si="4885"/>
        <v/>
      </c>
      <c r="FA275" s="71" t="str">
        <f t="shared" si="4885"/>
        <v/>
      </c>
      <c r="FB275" s="71" t="str">
        <f t="shared" si="4885"/>
        <v/>
      </c>
      <c r="FC275" s="71" t="str">
        <f t="shared" si="4885"/>
        <v/>
      </c>
      <c r="FD275" s="71" t="str">
        <f t="shared" si="4885"/>
        <v/>
      </c>
      <c r="FE275" s="71" t="str">
        <f t="shared" si="4885"/>
        <v/>
      </c>
      <c r="FF275" s="71" t="str">
        <f t="shared" si="4885"/>
        <v/>
      </c>
      <c r="FG275" s="71" t="str">
        <f t="shared" si="4885"/>
        <v/>
      </c>
      <c r="FH275" s="71" t="str">
        <f t="shared" si="4885"/>
        <v/>
      </c>
      <c r="FI275" s="71" t="str">
        <f t="shared" si="4885"/>
        <v/>
      </c>
      <c r="FJ275" s="71" t="str">
        <f t="shared" si="4885"/>
        <v/>
      </c>
      <c r="FK275" s="71" t="str">
        <f t="shared" si="4885"/>
        <v/>
      </c>
      <c r="FL275" s="71" t="str">
        <f t="shared" si="4885"/>
        <v/>
      </c>
      <c r="FM275" s="71" t="str">
        <f t="shared" si="4885"/>
        <v/>
      </c>
      <c r="FN275" s="71" t="str">
        <f t="shared" ref="FN275:FS276" si="4886">IF(CH275="","","|n"&amp;FN$2&amp;"+"&amp;CH275&amp;FN$1)</f>
        <v/>
      </c>
      <c r="FO275" s="71" t="str">
        <f t="shared" si="4886"/>
        <v/>
      </c>
      <c r="FP275" s="71" t="str">
        <f t="shared" si="4886"/>
        <v/>
      </c>
      <c r="FQ275" s="71" t="str">
        <f t="shared" si="4886"/>
        <v/>
      </c>
      <c r="FR275" s="71" t="str">
        <f t="shared" si="4886"/>
        <v/>
      </c>
      <c r="FS275" s="71" t="str">
        <f t="shared" si="4886"/>
        <v/>
      </c>
    </row>
    <row r="276" spans="1:175" ht="15">
      <c r="A276" s="79"/>
      <c r="B276" s="80" t="s">
        <v>837</v>
      </c>
      <c r="C276" s="122" t="s">
        <v>838</v>
      </c>
      <c r="T276" s="127" t="s">
        <v>839</v>
      </c>
      <c r="U276" s="85" t="str">
        <f t="shared" ref="U276" si="4887">"ReplaceableTextures\\CommandButtons\\BTN"&amp;B276&amp;".blp"</f>
        <v>ReplaceableTextures\\CommandButtons\\BTNIB00.blp</v>
      </c>
      <c r="CN276" s="70" t="str">
        <f t="shared" ref="CN276" si="4888">"InitUnitState('"&amp;B276&amp;"',"&amp;V276&amp;","&amp;W276&amp;","&amp;X276&amp;","&amp;Y276&amp;","&amp;Z276&amp;","&amp;AA276&amp;","&amp;AB276&amp;","&amp;AC276&amp;","&amp;AD276&amp;","&amp;AE276&amp;")"</f>
        <v>InitUnitState('IB00',,,,,,,,,,)</v>
      </c>
      <c r="CO276" s="70" t="str">
        <f t="shared" ref="CO276" si="4889">"InitUnitNormal('"&amp;B276&amp;"',"&amp;AF276&amp;","&amp;AG276&amp;","&amp;AH276&amp;","&amp;AI276&amp;","&amp;AJ276&amp;","&amp;AK276&amp;","&amp;AL276&amp;","&amp;AM276&amp;","&amp;AN276&amp;","&amp;AO276&amp;")"</f>
        <v>InitUnitNormal('IB00',,,,,,,,,,)</v>
      </c>
      <c r="CP276" s="70" t="str">
        <f t="shared" ref="CP276" si="4890">"InitUnitMagic('"&amp;B276&amp;"',"&amp;AP276&amp;","&amp;AQ276&amp;","&amp;AR276&amp;","&amp;AS276&amp;","&amp;AT276&amp;","&amp;AU276&amp;","&amp;AV276&amp;","&amp;AW276&amp;","&amp;BI276&amp;","&amp;BJ276&amp;")"</f>
        <v>InitUnitMagic('IB00',,,,,,,,,,)</v>
      </c>
      <c r="CQ276" s="70" t="str">
        <f t="shared" ref="CQ276" si="4891">"InitUnitAdd('"&amp;B276&amp;"',"&amp;BK276&amp;","&amp;BL276&amp;","&amp;BM276&amp;","&amp;BN276&amp;","&amp;BO276&amp;","&amp;BP276&amp;","&amp;BQ276&amp;","&amp;BR276&amp;","&amp;BS276&amp;","&amp;BT276&amp;")"</f>
        <v>InitUnitAdd('IB00',,,,,,,,,,)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InitEquipData('IB00',,"",,,,,'','','','','','',"ReplaceableTextures\\CommandButtons\\BTNIB01.blp")</v>
      </c>
      <c r="CU276" s="95" t="str">
        <f t="shared" si="4808"/>
        <v>|n</v>
      </c>
      <c r="CV276" s="61" t="str">
        <f t="shared" si="4809"/>
        <v>|cffffcc33平台名称带有“星耀”开局自动激活！|n|n|r奖励：|n|cffffcc00每秒金币+1|n每秒攻击+1|n每秒生命+5|r</v>
      </c>
      <c r="CW276" s="60"/>
      <c r="CX276" s="60"/>
      <c r="CY276" s="60"/>
      <c r="CZ276" s="60"/>
      <c r="DA276" s="60"/>
      <c r="DB276" s="71" t="str">
        <f t="shared" si="4884"/>
        <v/>
      </c>
      <c r="DC276" s="71" t="str">
        <f t="shared" si="4884"/>
        <v/>
      </c>
      <c r="DD276" s="71" t="str">
        <f t="shared" si="4884"/>
        <v/>
      </c>
      <c r="DE276" s="71" t="str">
        <f t="shared" si="4884"/>
        <v/>
      </c>
      <c r="DF276" s="71" t="str">
        <f t="shared" si="4884"/>
        <v/>
      </c>
      <c r="DG276" s="71" t="str">
        <f t="shared" si="4884"/>
        <v/>
      </c>
      <c r="DH276" s="71" t="str">
        <f t="shared" si="4884"/>
        <v/>
      </c>
      <c r="DI276" s="71" t="str">
        <f t="shared" si="4884"/>
        <v/>
      </c>
      <c r="DJ276" s="71" t="str">
        <f t="shared" si="4884"/>
        <v/>
      </c>
      <c r="DK276" s="71" t="str">
        <f t="shared" si="4884"/>
        <v/>
      </c>
      <c r="DL276" s="71" t="str">
        <f t="shared" si="4884"/>
        <v/>
      </c>
      <c r="DM276" s="71" t="str">
        <f t="shared" si="4884"/>
        <v/>
      </c>
      <c r="DN276" s="71" t="str">
        <f t="shared" si="4884"/>
        <v/>
      </c>
      <c r="DO276" s="71" t="str">
        <f t="shared" si="4884"/>
        <v/>
      </c>
      <c r="DP276" s="71" t="str">
        <f t="shared" si="4884"/>
        <v/>
      </c>
      <c r="DQ276" s="71" t="str">
        <f t="shared" si="4884"/>
        <v/>
      </c>
      <c r="DR276" s="71" t="str">
        <f t="shared" si="4884"/>
        <v/>
      </c>
      <c r="DS276" s="71" t="str">
        <f t="shared" si="4884"/>
        <v/>
      </c>
      <c r="DT276" s="71" t="str">
        <f t="shared" si="4884"/>
        <v/>
      </c>
      <c r="DU276" s="71" t="str">
        <f t="shared" si="4884"/>
        <v/>
      </c>
      <c r="DV276" s="71" t="str">
        <f t="shared" si="4884"/>
        <v/>
      </c>
      <c r="DW276" s="71" t="str">
        <f t="shared" si="4884"/>
        <v/>
      </c>
      <c r="DX276" s="71" t="str">
        <f t="shared" si="4884"/>
        <v/>
      </c>
      <c r="DY276" s="71" t="str">
        <f t="shared" si="4884"/>
        <v/>
      </c>
      <c r="DZ276" s="71" t="str">
        <f t="shared" si="4884"/>
        <v/>
      </c>
      <c r="EA276" s="71" t="str">
        <f t="shared" si="4884"/>
        <v/>
      </c>
      <c r="EB276" s="71" t="str">
        <f t="shared" si="4884"/>
        <v/>
      </c>
      <c r="EC276" s="71" t="str">
        <f t="shared" si="4884"/>
        <v/>
      </c>
      <c r="ED276" s="71" t="str">
        <f t="shared" si="4884"/>
        <v/>
      </c>
      <c r="EE276" s="71" t="str">
        <f t="shared" si="4884"/>
        <v/>
      </c>
      <c r="EF276" s="71" t="str">
        <f t="shared" si="4884"/>
        <v/>
      </c>
      <c r="EG276" s="71" t="str">
        <f t="shared" si="4884"/>
        <v/>
      </c>
      <c r="EH276" s="71" t="str">
        <f t="shared" si="4885"/>
        <v/>
      </c>
      <c r="EI276" s="71" t="str">
        <f t="shared" si="4885"/>
        <v/>
      </c>
      <c r="EJ276" s="71" t="str">
        <f t="shared" si="4885"/>
        <v/>
      </c>
      <c r="EK276" s="71" t="str">
        <f t="shared" si="4885"/>
        <v/>
      </c>
      <c r="EL276" s="71" t="str">
        <f t="shared" si="4885"/>
        <v/>
      </c>
      <c r="EM276" s="71" t="str">
        <f t="shared" si="4885"/>
        <v/>
      </c>
      <c r="EN276" s="71" t="str">
        <f t="shared" si="4885"/>
        <v/>
      </c>
      <c r="EO276" s="71" t="str">
        <f t="shared" si="4885"/>
        <v/>
      </c>
      <c r="EP276" s="71" t="str">
        <f t="shared" si="4885"/>
        <v/>
      </c>
      <c r="EQ276" s="71" t="str">
        <f t="shared" si="4885"/>
        <v/>
      </c>
      <c r="ER276" s="71" t="str">
        <f t="shared" si="4885"/>
        <v/>
      </c>
      <c r="ES276" s="71" t="str">
        <f t="shared" si="4885"/>
        <v/>
      </c>
      <c r="ET276" s="71" t="str">
        <f t="shared" si="4885"/>
        <v/>
      </c>
      <c r="EU276" s="71" t="str">
        <f t="shared" si="4885"/>
        <v/>
      </c>
      <c r="EV276" s="71" t="str">
        <f t="shared" si="4885"/>
        <v/>
      </c>
      <c r="EW276" s="71" t="str">
        <f t="shared" si="4885"/>
        <v/>
      </c>
      <c r="EX276" s="71" t="str">
        <f t="shared" si="4885"/>
        <v/>
      </c>
      <c r="EY276" s="71" t="str">
        <f t="shared" si="4885"/>
        <v/>
      </c>
      <c r="EZ276" s="71" t="str">
        <f t="shared" si="4885"/>
        <v/>
      </c>
      <c r="FA276" s="71" t="str">
        <f t="shared" si="4885"/>
        <v/>
      </c>
      <c r="FB276" s="71" t="str">
        <f t="shared" si="4885"/>
        <v/>
      </c>
      <c r="FC276" s="71" t="str">
        <f t="shared" si="4885"/>
        <v/>
      </c>
      <c r="FD276" s="71" t="str">
        <f t="shared" si="4885"/>
        <v/>
      </c>
      <c r="FE276" s="71" t="str">
        <f t="shared" si="4885"/>
        <v/>
      </c>
      <c r="FF276" s="71" t="str">
        <f t="shared" si="4885"/>
        <v/>
      </c>
      <c r="FG276" s="71" t="str">
        <f t="shared" si="4885"/>
        <v/>
      </c>
      <c r="FH276" s="71" t="str">
        <f t="shared" si="4885"/>
        <v/>
      </c>
      <c r="FI276" s="71" t="str">
        <f t="shared" si="4885"/>
        <v/>
      </c>
      <c r="FJ276" s="71" t="str">
        <f t="shared" si="4885"/>
        <v/>
      </c>
      <c r="FK276" s="71" t="str">
        <f t="shared" si="4885"/>
        <v/>
      </c>
      <c r="FL276" s="71" t="str">
        <f t="shared" si="4885"/>
        <v/>
      </c>
      <c r="FM276" s="71" t="str">
        <f t="shared" si="4885"/>
        <v/>
      </c>
      <c r="FN276" s="71" t="str">
        <f t="shared" si="4886"/>
        <v/>
      </c>
      <c r="FO276" s="71" t="str">
        <f t="shared" si="4886"/>
        <v/>
      </c>
      <c r="FP276" s="71" t="str">
        <f t="shared" si="4886"/>
        <v/>
      </c>
      <c r="FQ276" s="71" t="str">
        <f t="shared" si="4886"/>
        <v/>
      </c>
      <c r="FR276" s="71" t="str">
        <f t="shared" si="4886"/>
        <v/>
      </c>
      <c r="FS276" s="71" t="str">
        <f t="shared" si="4886"/>
        <v/>
      </c>
    </row>
    <row r="277" spans="1:175" ht="15">
      <c r="A277" s="79"/>
      <c r="B277" s="80" t="s">
        <v>840</v>
      </c>
      <c r="C277" s="122" t="s">
        <v>841</v>
      </c>
      <c r="T277" s="127" t="s">
        <v>842</v>
      </c>
      <c r="U277" s="85" t="str">
        <f t="shared" ref="U277:U285" si="4892">"ReplaceableTextures\\CommandButtons\\BTN"&amp;B277&amp;".blp"</f>
        <v>ReplaceableTextures\\CommandButtons\\BTNIB01.blp</v>
      </c>
      <c r="CN277" s="70" t="str">
        <f t="shared" si="4880"/>
        <v>InitUnitState('IB01',,,,,,,,,,)</v>
      </c>
      <c r="CO277" s="70" t="str">
        <f t="shared" si="4881"/>
        <v>InitUnitNormal('IB01',,,,,,,,,,)</v>
      </c>
      <c r="CP277" s="70" t="str">
        <f t="shared" si="4882"/>
        <v>InitUnitMagic('IB01',,,,,,,,,,)</v>
      </c>
      <c r="CQ277" s="70" t="str">
        <f t="shared" si="4883"/>
        <v>InitUnitAdd('IB01',,,,,,,,,,)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InitEquipData('IB01',,"",,,,,'','','','','','',"ReplaceableTextures\\CommandButtons\\BTNIB02.blp")</v>
      </c>
      <c r="CU277" s="95" t="str">
        <f t="shared" ref="CU277:CU288" si="4893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V277" s="61" t="str">
        <f t="shared" ref="CV277:CV288" si="4894">T277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7" s="60"/>
      <c r="CX277" s="60"/>
      <c r="CY277" s="60"/>
      <c r="CZ277" s="60"/>
      <c r="DA277" s="60"/>
      <c r="DB277" s="71" t="str">
        <f t="shared" ref="DB277:DB284" si="4895">IF(V277="","","|n"&amp;DB$2&amp;"+"&amp;V277&amp;DB$1)</f>
        <v/>
      </c>
      <c r="DC277" s="71" t="str">
        <f t="shared" ref="DC277:DC284" si="4896">IF(W277="","","|n"&amp;DC$2&amp;"+"&amp;W277&amp;DC$1)</f>
        <v/>
      </c>
      <c r="DD277" s="71" t="str">
        <f t="shared" ref="DD277:DD284" si="4897">IF(X277="","","|n"&amp;DD$2&amp;"+"&amp;X277&amp;DD$1)</f>
        <v/>
      </c>
      <c r="DE277" s="71" t="str">
        <f t="shared" ref="DE277:DE284" si="4898">IF(Y277="","","|n"&amp;DE$2&amp;"+"&amp;Y277&amp;DE$1)</f>
        <v/>
      </c>
      <c r="DF277" s="71" t="str">
        <f t="shared" ref="DF277:DF284" si="4899">IF(Z277="","","|n"&amp;DF$2&amp;"+"&amp;Z277&amp;DF$1)</f>
        <v/>
      </c>
      <c r="DG277" s="71" t="str">
        <f t="shared" ref="DG277:DG284" si="4900">IF(AA277="","","|n"&amp;DG$2&amp;"+"&amp;AA277&amp;DG$1)</f>
        <v/>
      </c>
      <c r="DH277" s="71" t="str">
        <f t="shared" ref="DH277:DH284" si="4901">IF(AB277="","","|n"&amp;DH$2&amp;"+"&amp;AB277&amp;DH$1)</f>
        <v/>
      </c>
      <c r="DI277" s="71" t="str">
        <f t="shared" ref="DI277:DI284" si="4902">IF(AC277="","","|n"&amp;DI$2&amp;"+"&amp;AC277&amp;DI$1)</f>
        <v/>
      </c>
      <c r="DJ277" s="71" t="str">
        <f t="shared" ref="DJ277:DJ284" si="4903">IF(AD277="","","|n"&amp;DJ$2&amp;"+"&amp;AD277&amp;DJ$1)</f>
        <v/>
      </c>
      <c r="DK277" s="71" t="str">
        <f t="shared" ref="DK277:DK284" si="4904">IF(AE277="","","|n"&amp;DK$2&amp;"+"&amp;AE277&amp;DK$1)</f>
        <v/>
      </c>
      <c r="DL277" s="71" t="str">
        <f t="shared" ref="DL277:DL284" si="4905">IF(AF277="","","|n"&amp;DL$2&amp;"+"&amp;AF277&amp;DL$1)</f>
        <v/>
      </c>
      <c r="DM277" s="71" t="str">
        <f t="shared" ref="DM277:DM284" si="4906">IF(AG277="","","|n"&amp;DM$2&amp;"+"&amp;AG277&amp;DM$1)</f>
        <v/>
      </c>
      <c r="DN277" s="71" t="str">
        <f t="shared" ref="DN277:DN284" si="4907">IF(AH277="","","|n"&amp;DN$2&amp;"+"&amp;AH277&amp;DN$1)</f>
        <v/>
      </c>
      <c r="DO277" s="71" t="str">
        <f t="shared" ref="DO277:DO284" si="4908">IF(AI277="","","|n"&amp;DO$2&amp;"+"&amp;AI277&amp;DO$1)</f>
        <v/>
      </c>
      <c r="DP277" s="71" t="str">
        <f t="shared" ref="DP277:DP284" si="4909">IF(AJ277="","","|n"&amp;DP$2&amp;"+"&amp;AJ277&amp;DP$1)</f>
        <v/>
      </c>
      <c r="DQ277" s="71" t="str">
        <f t="shared" ref="DQ277:DQ284" si="4910">IF(AK277="","","|n"&amp;DQ$2&amp;"+"&amp;AK277&amp;DQ$1)</f>
        <v/>
      </c>
      <c r="DR277" s="71" t="str">
        <f t="shared" ref="DR277:DR284" si="4911">IF(AL277="","","|n"&amp;DR$2&amp;"+"&amp;AL277&amp;DR$1)</f>
        <v/>
      </c>
      <c r="DS277" s="71" t="str">
        <f t="shared" ref="DS277:DS284" si="4912">IF(AM277="","","|n"&amp;DS$2&amp;"+"&amp;AM277&amp;DS$1)</f>
        <v/>
      </c>
      <c r="DT277" s="71" t="str">
        <f t="shared" ref="DT277:DT284" si="4913">IF(AN277="","","|n"&amp;DT$2&amp;"+"&amp;AN277&amp;DT$1)</f>
        <v/>
      </c>
      <c r="DU277" s="71" t="str">
        <f t="shared" ref="DU277:DU284" si="4914">IF(AO277="","","|n"&amp;DU$2&amp;"+"&amp;AO277&amp;DU$1)</f>
        <v/>
      </c>
      <c r="DV277" s="71" t="str">
        <f t="shared" ref="DV277:DV284" si="4915">IF(AP277="","","|n"&amp;DV$2&amp;"+"&amp;AP277&amp;DV$1)</f>
        <v/>
      </c>
      <c r="DW277" s="71" t="str">
        <f t="shared" ref="DW277:DW284" si="4916">IF(AQ277="","","|n"&amp;DW$2&amp;"+"&amp;AQ277&amp;DW$1)</f>
        <v/>
      </c>
      <c r="DX277" s="71" t="str">
        <f t="shared" ref="DX277:DX284" si="4917">IF(AR277="","","|n"&amp;DX$2&amp;"+"&amp;AR277&amp;DX$1)</f>
        <v/>
      </c>
      <c r="DY277" s="71" t="str">
        <f t="shared" ref="DY277:DY284" si="4918">IF(AS277="","","|n"&amp;DY$2&amp;"+"&amp;AS277&amp;DY$1)</f>
        <v/>
      </c>
      <c r="DZ277" s="71" t="str">
        <f t="shared" ref="DZ277:DZ284" si="4919">IF(AT277="","","|n"&amp;DZ$2&amp;"+"&amp;AT277&amp;DZ$1)</f>
        <v/>
      </c>
      <c r="EA277" s="71" t="str">
        <f t="shared" ref="EA277:EA284" si="4920">IF(AU277="","","|n"&amp;EA$2&amp;"+"&amp;AU277&amp;EA$1)</f>
        <v/>
      </c>
      <c r="EB277" s="71" t="str">
        <f t="shared" ref="EB277:EB284" si="4921">IF(AV277="","","|n"&amp;EB$2&amp;"+"&amp;AV277&amp;EB$1)</f>
        <v/>
      </c>
      <c r="EC277" s="71" t="str">
        <f t="shared" ref="EC277:EC284" si="4922">IF(AW277="","","|n"&amp;EC$2&amp;"+"&amp;AW277&amp;EC$1)</f>
        <v/>
      </c>
      <c r="ED277" s="71" t="str">
        <f t="shared" ref="ED277:ED284" si="4923">IF(AX277="","","|n"&amp;ED$2&amp;"+"&amp;AX277&amp;ED$1)</f>
        <v/>
      </c>
      <c r="EE277" s="71" t="str">
        <f t="shared" ref="EE277:EE284" si="4924">IF(AY277="","","|n"&amp;EE$2&amp;"+"&amp;AY277&amp;EE$1)</f>
        <v/>
      </c>
      <c r="EF277" s="71" t="str">
        <f t="shared" ref="EF277:EF284" si="4925">IF(AZ277="","","|n"&amp;EF$2&amp;"+"&amp;AZ277&amp;EF$1)</f>
        <v/>
      </c>
      <c r="EG277" s="71" t="str">
        <f t="shared" ref="EG277:EG284" si="4926">IF(BA277="","","|n"&amp;EG$2&amp;"+"&amp;BA277&amp;EG$1)</f>
        <v/>
      </c>
      <c r="EH277" s="71" t="str">
        <f t="shared" ref="EH277:EH284" si="4927">IF(BB277="","","|n"&amp;EH$2&amp;"+"&amp;BB277&amp;EH$1)</f>
        <v/>
      </c>
      <c r="EI277" s="71" t="str">
        <f t="shared" ref="EI277:EI284" si="4928">IF(BC277="","","|n"&amp;EI$2&amp;"+"&amp;BC277&amp;EI$1)</f>
        <v/>
      </c>
      <c r="EJ277" s="71" t="str">
        <f t="shared" ref="EJ277:EJ284" si="4929">IF(BD277="","","|n"&amp;EJ$2&amp;"+"&amp;BD277&amp;EJ$1)</f>
        <v/>
      </c>
      <c r="EK277" s="71" t="str">
        <f t="shared" ref="EK277:EK284" si="4930">IF(BE277="","","|n"&amp;EK$2&amp;"+"&amp;BE277&amp;EK$1)</f>
        <v/>
      </c>
      <c r="EL277" s="71" t="str">
        <f t="shared" ref="EL277:EL284" si="4931">IF(BF277="","","|n"&amp;EL$2&amp;"+"&amp;BF277&amp;EL$1)</f>
        <v/>
      </c>
      <c r="EM277" s="71" t="str">
        <f t="shared" ref="EM277:EM284" si="4932">IF(BG277="","","|n"&amp;EM$2&amp;"+"&amp;BG277&amp;EM$1)</f>
        <v/>
      </c>
      <c r="EN277" s="71" t="str">
        <f t="shared" ref="EN277:EN284" si="4933">IF(BH277="","","|n"&amp;EN$2&amp;"+"&amp;BH277&amp;EN$1)</f>
        <v/>
      </c>
      <c r="EO277" s="71" t="str">
        <f t="shared" ref="EO277:EO284" si="4934">IF(BI277="","","|n"&amp;EO$2&amp;"+"&amp;BI277&amp;EO$1)</f>
        <v/>
      </c>
      <c r="EP277" s="71" t="str">
        <f t="shared" ref="EP277:EP284" si="4935">IF(BJ277="","","|n"&amp;EP$2&amp;"+"&amp;BJ277&amp;EP$1)</f>
        <v/>
      </c>
      <c r="EQ277" s="71" t="str">
        <f t="shared" ref="EQ277:EQ284" si="4936">IF(BK277="","","|n"&amp;EQ$2&amp;"+"&amp;BK277&amp;EQ$1)</f>
        <v/>
      </c>
      <c r="ER277" s="71" t="str">
        <f t="shared" ref="ER277:ER284" si="4937">IF(BL277="","","|n"&amp;ER$2&amp;"+"&amp;BL277&amp;ER$1)</f>
        <v/>
      </c>
      <c r="ES277" s="71" t="str">
        <f t="shared" ref="ES277:ES284" si="4938">IF(BM277="","","|n"&amp;ES$2&amp;"+"&amp;BM277&amp;ES$1)</f>
        <v/>
      </c>
      <c r="ET277" s="71" t="str">
        <f t="shared" ref="ET277:ET284" si="4939">IF(BN277="","","|n"&amp;ET$2&amp;"+"&amp;BN277&amp;ET$1)</f>
        <v/>
      </c>
      <c r="EU277" s="71" t="str">
        <f t="shared" ref="EU277:EU284" si="4940">IF(BO277="","","|n"&amp;EU$2&amp;"+"&amp;BO277&amp;EU$1)</f>
        <v/>
      </c>
      <c r="EV277" s="71" t="str">
        <f t="shared" ref="EV277:EV284" si="4941">IF(BP277="","","|n"&amp;EV$2&amp;"+"&amp;BP277&amp;EV$1)</f>
        <v/>
      </c>
      <c r="EW277" s="71" t="str">
        <f t="shared" ref="EW277:EW284" si="4942">IF(BQ277="","","|n"&amp;EW$2&amp;"+"&amp;BQ277&amp;EW$1)</f>
        <v/>
      </c>
      <c r="EX277" s="71" t="str">
        <f t="shared" ref="EX277:EX284" si="4943">IF(BR277="","","|n"&amp;EX$2&amp;"+"&amp;BR277&amp;EX$1)</f>
        <v/>
      </c>
      <c r="EY277" s="71" t="str">
        <f t="shared" ref="EY277:EY284" si="4944">IF(BS277="","","|n"&amp;EY$2&amp;"+"&amp;BS277&amp;EY$1)</f>
        <v/>
      </c>
      <c r="EZ277" s="71" t="str">
        <f t="shared" ref="EZ277:EZ284" si="4945">IF(BT277="","","|n"&amp;EZ$2&amp;"+"&amp;BT277&amp;EZ$1)</f>
        <v/>
      </c>
      <c r="FA277" s="71" t="str">
        <f t="shared" ref="FA277:FA284" si="4946">IF(BU277="","","|n"&amp;FA$2&amp;"+"&amp;BU277&amp;FA$1)</f>
        <v/>
      </c>
      <c r="FB277" s="71" t="str">
        <f t="shared" ref="FB277:FB284" si="4947">IF(BV277="","","|n"&amp;FB$2&amp;"+"&amp;BV277&amp;FB$1)</f>
        <v/>
      </c>
      <c r="FC277" s="71" t="str">
        <f t="shared" ref="FC277:FC284" si="4948">IF(BW277="","","|n"&amp;FC$2&amp;"+"&amp;BW277&amp;FC$1)</f>
        <v/>
      </c>
      <c r="FD277" s="71" t="str">
        <f t="shared" ref="FD277:FD284" si="4949">IF(BX277="","","|n"&amp;FD$2&amp;"+"&amp;BX277&amp;FD$1)</f>
        <v/>
      </c>
      <c r="FE277" s="71" t="str">
        <f t="shared" ref="FE277:FE284" si="4950">IF(BY277="","","|n"&amp;FE$2&amp;"+"&amp;BY277&amp;FE$1)</f>
        <v/>
      </c>
      <c r="FF277" s="71" t="str">
        <f t="shared" ref="FF277:FF284" si="4951">IF(BZ277="","","|n"&amp;FF$2&amp;"+"&amp;BZ277&amp;FF$1)</f>
        <v/>
      </c>
      <c r="FG277" s="71" t="str">
        <f t="shared" ref="FG277:FG284" si="4952">IF(CA277="","","|n"&amp;FG$2&amp;"+"&amp;CA277&amp;FG$1)</f>
        <v/>
      </c>
      <c r="FH277" s="71" t="str">
        <f t="shared" ref="FH277:FH284" si="4953">IF(CB277="","","|n"&amp;FH$2&amp;"+"&amp;CB277&amp;FH$1)</f>
        <v/>
      </c>
      <c r="FI277" s="71" t="str">
        <f t="shared" ref="FI277:FI284" si="4954">IF(CC277="","","|n"&amp;FI$2&amp;"+"&amp;CC277&amp;FI$1)</f>
        <v/>
      </c>
      <c r="FJ277" s="71" t="str">
        <f t="shared" ref="FJ277:FJ284" si="4955">IF(CD277="","","|n"&amp;FJ$2&amp;"+"&amp;CD277&amp;FJ$1)</f>
        <v/>
      </c>
      <c r="FK277" s="71" t="str">
        <f t="shared" ref="FK277:FK284" si="4956">IF(CE277="","","|n"&amp;FK$2&amp;"+"&amp;CE277&amp;FK$1)</f>
        <v/>
      </c>
      <c r="FL277" s="71" t="str">
        <f t="shared" ref="FL277:FL284" si="4957">IF(CF277="","","|n"&amp;FL$2&amp;"+"&amp;CF277&amp;FL$1)</f>
        <v/>
      </c>
      <c r="FM277" s="71" t="str">
        <f t="shared" ref="FM277:FM284" si="4958">IF(CG277="","","|n"&amp;FM$2&amp;"+"&amp;CG277&amp;FM$1)</f>
        <v/>
      </c>
      <c r="FN277" s="71" t="str">
        <f t="shared" ref="FN277:FN284" si="4959">IF(CH277="","","|n"&amp;FN$2&amp;"+"&amp;CH277&amp;FN$1)</f>
        <v/>
      </c>
      <c r="FO277" s="71" t="str">
        <f t="shared" ref="FO277:FO284" si="4960">IF(CI277="","","|n"&amp;FO$2&amp;"+"&amp;CI277&amp;FO$1)</f>
        <v/>
      </c>
      <c r="FP277" s="71" t="str">
        <f t="shared" ref="FP277:FP284" si="4961">IF(CJ277="","","|n"&amp;FP$2&amp;"+"&amp;CJ277&amp;FP$1)</f>
        <v/>
      </c>
      <c r="FQ277" s="71" t="str">
        <f t="shared" ref="FQ277:FQ284" si="4962">IF(CK277="","","|n"&amp;FQ$2&amp;"+"&amp;CK277&amp;FQ$1)</f>
        <v/>
      </c>
      <c r="FR277" s="71" t="str">
        <f t="shared" ref="FR277:FR284" si="4963">IF(CL277="","","|n"&amp;FR$2&amp;"+"&amp;CL277&amp;FR$1)</f>
        <v/>
      </c>
      <c r="FS277" s="71" t="str">
        <f t="shared" ref="FS277:FS284" si="4964">IF(CM277="","","|n"&amp;FS$2&amp;"+"&amp;CM277&amp;FS$1)</f>
        <v/>
      </c>
    </row>
    <row r="278" spans="1:175" ht="15">
      <c r="A278" s="79"/>
      <c r="B278" s="80" t="s">
        <v>843</v>
      </c>
      <c r="C278" s="122" t="s">
        <v>844</v>
      </c>
      <c r="T278" s="127" t="s">
        <v>845</v>
      </c>
      <c r="U278" s="85" t="str">
        <f t="shared" si="4892"/>
        <v>ReplaceableTextures\\CommandButtons\\BTNIB02.blp</v>
      </c>
      <c r="CN278" s="70" t="str">
        <f t="shared" si="4880"/>
        <v>InitUnitState('IB02',,,,,,,,,,)</v>
      </c>
      <c r="CO278" s="70" t="str">
        <f t="shared" si="4881"/>
        <v>InitUnitNormal('IB02',,,,,,,,,,)</v>
      </c>
      <c r="CP278" s="70" t="str">
        <f t="shared" si="4882"/>
        <v>InitUnitMagic('IB02',,,,,,,,,,)</v>
      </c>
      <c r="CQ278" s="70" t="str">
        <f t="shared" si="4883"/>
        <v>InitUnitAdd('IB02',,,,,,,,,,)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InitEquipData('IB02',,"",,,,,'','','','','','',"ReplaceableTextures\\CommandButtons\\BTNIB03.blp")</v>
      </c>
      <c r="CU278" s="95" t="str">
        <f t="shared" si="4893"/>
        <v>|n</v>
      </c>
      <c r="CV278" s="61" t="str">
        <f t="shared" si="4894"/>
        <v>加入《|cff00ffcc全民封神|r》官方QQ群，即可获得入群礼包码！|n|n输入礼包码即可获得：|n金币+1000，每秒攻击+2，每秒业力+2</v>
      </c>
      <c r="CW278" s="60"/>
      <c r="CX278" s="60"/>
      <c r="CY278" s="60"/>
      <c r="CZ278" s="60"/>
      <c r="DA278" s="60"/>
      <c r="DB278" s="71" t="str">
        <f t="shared" si="4895"/>
        <v/>
      </c>
      <c r="DC278" s="71" t="str">
        <f t="shared" si="4896"/>
        <v/>
      </c>
      <c r="DD278" s="71" t="str">
        <f t="shared" si="4897"/>
        <v/>
      </c>
      <c r="DE278" s="71" t="str">
        <f t="shared" si="4898"/>
        <v/>
      </c>
      <c r="DF278" s="71" t="str">
        <f t="shared" si="4899"/>
        <v/>
      </c>
      <c r="DG278" s="71" t="str">
        <f t="shared" si="4900"/>
        <v/>
      </c>
      <c r="DH278" s="71" t="str">
        <f t="shared" si="4901"/>
        <v/>
      </c>
      <c r="DI278" s="71" t="str">
        <f t="shared" si="4902"/>
        <v/>
      </c>
      <c r="DJ278" s="71" t="str">
        <f t="shared" si="4903"/>
        <v/>
      </c>
      <c r="DK278" s="71" t="str">
        <f t="shared" si="4904"/>
        <v/>
      </c>
      <c r="DL278" s="71" t="str">
        <f t="shared" si="4905"/>
        <v/>
      </c>
      <c r="DM278" s="71" t="str">
        <f t="shared" si="4906"/>
        <v/>
      </c>
      <c r="DN278" s="71" t="str">
        <f t="shared" si="4907"/>
        <v/>
      </c>
      <c r="DO278" s="71" t="str">
        <f t="shared" si="4908"/>
        <v/>
      </c>
      <c r="DP278" s="71" t="str">
        <f t="shared" si="4909"/>
        <v/>
      </c>
      <c r="DQ278" s="71" t="str">
        <f t="shared" si="4910"/>
        <v/>
      </c>
      <c r="DR278" s="71" t="str">
        <f t="shared" si="4911"/>
        <v/>
      </c>
      <c r="DS278" s="71" t="str">
        <f t="shared" si="4912"/>
        <v/>
      </c>
      <c r="DT278" s="71" t="str">
        <f t="shared" si="4913"/>
        <v/>
      </c>
      <c r="DU278" s="71" t="str">
        <f t="shared" si="4914"/>
        <v/>
      </c>
      <c r="DV278" s="71" t="str">
        <f t="shared" si="4915"/>
        <v/>
      </c>
      <c r="DW278" s="71" t="str">
        <f t="shared" si="4916"/>
        <v/>
      </c>
      <c r="DX278" s="71" t="str">
        <f t="shared" si="4917"/>
        <v/>
      </c>
      <c r="DY278" s="71" t="str">
        <f t="shared" si="4918"/>
        <v/>
      </c>
      <c r="DZ278" s="71" t="str">
        <f t="shared" si="4919"/>
        <v/>
      </c>
      <c r="EA278" s="71" t="str">
        <f t="shared" si="4920"/>
        <v/>
      </c>
      <c r="EB278" s="71" t="str">
        <f t="shared" si="4921"/>
        <v/>
      </c>
      <c r="EC278" s="71" t="str">
        <f t="shared" si="4922"/>
        <v/>
      </c>
      <c r="ED278" s="71" t="str">
        <f t="shared" si="4923"/>
        <v/>
      </c>
      <c r="EE278" s="71" t="str">
        <f t="shared" si="4924"/>
        <v/>
      </c>
      <c r="EF278" s="71" t="str">
        <f t="shared" si="4925"/>
        <v/>
      </c>
      <c r="EG278" s="71" t="str">
        <f t="shared" si="4926"/>
        <v/>
      </c>
      <c r="EH278" s="71" t="str">
        <f t="shared" si="4927"/>
        <v/>
      </c>
      <c r="EI278" s="71" t="str">
        <f t="shared" si="4928"/>
        <v/>
      </c>
      <c r="EJ278" s="71" t="str">
        <f t="shared" si="4929"/>
        <v/>
      </c>
      <c r="EK278" s="71" t="str">
        <f t="shared" si="4930"/>
        <v/>
      </c>
      <c r="EL278" s="71" t="str">
        <f t="shared" si="4931"/>
        <v/>
      </c>
      <c r="EM278" s="71" t="str">
        <f t="shared" si="4932"/>
        <v/>
      </c>
      <c r="EN278" s="71" t="str">
        <f t="shared" si="4933"/>
        <v/>
      </c>
      <c r="EO278" s="71" t="str">
        <f t="shared" si="4934"/>
        <v/>
      </c>
      <c r="EP278" s="71" t="str">
        <f t="shared" si="4935"/>
        <v/>
      </c>
      <c r="EQ278" s="71" t="str">
        <f t="shared" si="4936"/>
        <v/>
      </c>
      <c r="ER278" s="71" t="str">
        <f t="shared" si="4937"/>
        <v/>
      </c>
      <c r="ES278" s="71" t="str">
        <f t="shared" si="4938"/>
        <v/>
      </c>
      <c r="ET278" s="71" t="str">
        <f t="shared" si="4939"/>
        <v/>
      </c>
      <c r="EU278" s="71" t="str">
        <f t="shared" si="4940"/>
        <v/>
      </c>
      <c r="EV278" s="71" t="str">
        <f t="shared" si="4941"/>
        <v/>
      </c>
      <c r="EW278" s="71" t="str">
        <f t="shared" si="4942"/>
        <v/>
      </c>
      <c r="EX278" s="71" t="str">
        <f t="shared" si="4943"/>
        <v/>
      </c>
      <c r="EY278" s="71" t="str">
        <f t="shared" si="4944"/>
        <v/>
      </c>
      <c r="EZ278" s="71" t="str">
        <f t="shared" si="4945"/>
        <v/>
      </c>
      <c r="FA278" s="71" t="str">
        <f t="shared" si="4946"/>
        <v/>
      </c>
      <c r="FB278" s="71" t="str">
        <f t="shared" si="4947"/>
        <v/>
      </c>
      <c r="FC278" s="71" t="str">
        <f t="shared" si="4948"/>
        <v/>
      </c>
      <c r="FD278" s="71" t="str">
        <f t="shared" si="4949"/>
        <v/>
      </c>
      <c r="FE278" s="71" t="str">
        <f t="shared" si="4950"/>
        <v/>
      </c>
      <c r="FF278" s="71" t="str">
        <f t="shared" si="4951"/>
        <v/>
      </c>
      <c r="FG278" s="71" t="str">
        <f t="shared" si="4952"/>
        <v/>
      </c>
      <c r="FH278" s="71" t="str">
        <f t="shared" si="4953"/>
        <v/>
      </c>
      <c r="FI278" s="71" t="str">
        <f t="shared" si="4954"/>
        <v/>
      </c>
      <c r="FJ278" s="71" t="str">
        <f t="shared" si="4955"/>
        <v/>
      </c>
      <c r="FK278" s="71" t="str">
        <f t="shared" si="4956"/>
        <v/>
      </c>
      <c r="FL278" s="71" t="str">
        <f t="shared" si="4957"/>
        <v/>
      </c>
      <c r="FM278" s="71" t="str">
        <f t="shared" si="4958"/>
        <v/>
      </c>
      <c r="FN278" s="71" t="str">
        <f t="shared" si="4959"/>
        <v/>
      </c>
      <c r="FO278" s="71" t="str">
        <f t="shared" si="4960"/>
        <v/>
      </c>
      <c r="FP278" s="71" t="str">
        <f t="shared" si="4961"/>
        <v/>
      </c>
      <c r="FQ278" s="71" t="str">
        <f t="shared" si="4962"/>
        <v/>
      </c>
      <c r="FR278" s="71" t="str">
        <f t="shared" si="4963"/>
        <v/>
      </c>
      <c r="FS278" s="71" t="str">
        <f t="shared" si="4964"/>
        <v/>
      </c>
    </row>
    <row r="279" spans="1:175" ht="15">
      <c r="A279" s="79"/>
      <c r="B279" s="80" t="s">
        <v>846</v>
      </c>
      <c r="C279" s="122" t="s">
        <v>847</v>
      </c>
      <c r="T279" s="127" t="s">
        <v>848</v>
      </c>
      <c r="U279" s="85" t="str">
        <f t="shared" si="4892"/>
        <v>ReplaceableTextures\\CommandButtons\\BTNIB03.blp</v>
      </c>
      <c r="CN279" s="70" t="str">
        <f t="shared" si="4880"/>
        <v>InitUnitState('IB03',,,,,,,,,,)</v>
      </c>
      <c r="CO279" s="70" t="str">
        <f t="shared" si="4881"/>
        <v>InitUnitNormal('IB03',,,,,,,,,,)</v>
      </c>
      <c r="CP279" s="70" t="str">
        <f t="shared" si="4882"/>
        <v>InitUnitMagic('IB03',,,,,,,,,,)</v>
      </c>
      <c r="CQ279" s="70" t="str">
        <f t="shared" si="4883"/>
        <v>InitUnitAdd('IB03',,,,,,,,,,)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InitEquipData('IB03',,"",,,,,'','','','','','',"ReplaceableTextures\\CommandButtons\\BTNIB04.blp")</v>
      </c>
      <c r="CU279" s="95" t="str">
        <f t="shared" si="4893"/>
        <v>|n</v>
      </c>
      <c r="CV279" s="61" t="str">
        <f t="shared" si="4894"/>
        <v>|cff99ccff给与地图有效评论建议|r即可领取：|n每秒生命+100，每秒业力+2|n|n|r|cff808080地图等级达到3级可领取|r</v>
      </c>
      <c r="CW279" s="60"/>
      <c r="CX279" s="60"/>
      <c r="CY279" s="60"/>
      <c r="CZ279" s="60"/>
      <c r="DA279" s="60"/>
      <c r="DB279" s="71" t="str">
        <f t="shared" si="4895"/>
        <v/>
      </c>
      <c r="DC279" s="71" t="str">
        <f t="shared" si="4896"/>
        <v/>
      </c>
      <c r="DD279" s="71" t="str">
        <f t="shared" si="4897"/>
        <v/>
      </c>
      <c r="DE279" s="71" t="str">
        <f t="shared" si="4898"/>
        <v/>
      </c>
      <c r="DF279" s="71" t="str">
        <f t="shared" si="4899"/>
        <v/>
      </c>
      <c r="DG279" s="71" t="str">
        <f t="shared" si="4900"/>
        <v/>
      </c>
      <c r="DH279" s="71" t="str">
        <f t="shared" si="4901"/>
        <v/>
      </c>
      <c r="DI279" s="71" t="str">
        <f t="shared" si="4902"/>
        <v/>
      </c>
      <c r="DJ279" s="71" t="str">
        <f t="shared" si="4903"/>
        <v/>
      </c>
      <c r="DK279" s="71" t="str">
        <f t="shared" si="4904"/>
        <v/>
      </c>
      <c r="DL279" s="71" t="str">
        <f t="shared" si="4905"/>
        <v/>
      </c>
      <c r="DM279" s="71" t="str">
        <f t="shared" si="4906"/>
        <v/>
      </c>
      <c r="DN279" s="71" t="str">
        <f t="shared" si="4907"/>
        <v/>
      </c>
      <c r="DO279" s="71" t="str">
        <f t="shared" si="4908"/>
        <v/>
      </c>
      <c r="DP279" s="71" t="str">
        <f t="shared" si="4909"/>
        <v/>
      </c>
      <c r="DQ279" s="71" t="str">
        <f t="shared" si="4910"/>
        <v/>
      </c>
      <c r="DR279" s="71" t="str">
        <f t="shared" si="4911"/>
        <v/>
      </c>
      <c r="DS279" s="71" t="str">
        <f t="shared" si="4912"/>
        <v/>
      </c>
      <c r="DT279" s="71" t="str">
        <f t="shared" si="4913"/>
        <v/>
      </c>
      <c r="DU279" s="71" t="str">
        <f t="shared" si="4914"/>
        <v/>
      </c>
      <c r="DV279" s="71" t="str">
        <f t="shared" si="4915"/>
        <v/>
      </c>
      <c r="DW279" s="71" t="str">
        <f t="shared" si="4916"/>
        <v/>
      </c>
      <c r="DX279" s="71" t="str">
        <f t="shared" si="4917"/>
        <v/>
      </c>
      <c r="DY279" s="71" t="str">
        <f t="shared" si="4918"/>
        <v/>
      </c>
      <c r="DZ279" s="71" t="str">
        <f t="shared" si="4919"/>
        <v/>
      </c>
      <c r="EA279" s="71" t="str">
        <f t="shared" si="4920"/>
        <v/>
      </c>
      <c r="EB279" s="71" t="str">
        <f t="shared" si="4921"/>
        <v/>
      </c>
      <c r="EC279" s="71" t="str">
        <f t="shared" si="4922"/>
        <v/>
      </c>
      <c r="ED279" s="71" t="str">
        <f t="shared" si="4923"/>
        <v/>
      </c>
      <c r="EE279" s="71" t="str">
        <f t="shared" si="4924"/>
        <v/>
      </c>
      <c r="EF279" s="71" t="str">
        <f t="shared" si="4925"/>
        <v/>
      </c>
      <c r="EG279" s="71" t="str">
        <f t="shared" si="4926"/>
        <v/>
      </c>
      <c r="EH279" s="71" t="str">
        <f t="shared" si="4927"/>
        <v/>
      </c>
      <c r="EI279" s="71" t="str">
        <f t="shared" si="4928"/>
        <v/>
      </c>
      <c r="EJ279" s="71" t="str">
        <f t="shared" si="4929"/>
        <v/>
      </c>
      <c r="EK279" s="71" t="str">
        <f t="shared" si="4930"/>
        <v/>
      </c>
      <c r="EL279" s="71" t="str">
        <f t="shared" si="4931"/>
        <v/>
      </c>
      <c r="EM279" s="71" t="str">
        <f t="shared" si="4932"/>
        <v/>
      </c>
      <c r="EN279" s="71" t="str">
        <f t="shared" si="4933"/>
        <v/>
      </c>
      <c r="EO279" s="71" t="str">
        <f t="shared" si="4934"/>
        <v/>
      </c>
      <c r="EP279" s="71" t="str">
        <f t="shared" si="4935"/>
        <v/>
      </c>
      <c r="EQ279" s="71" t="str">
        <f t="shared" si="4936"/>
        <v/>
      </c>
      <c r="ER279" s="71" t="str">
        <f t="shared" si="4937"/>
        <v/>
      </c>
      <c r="ES279" s="71" t="str">
        <f t="shared" si="4938"/>
        <v/>
      </c>
      <c r="ET279" s="71" t="str">
        <f t="shared" si="4939"/>
        <v/>
      </c>
      <c r="EU279" s="71" t="str">
        <f t="shared" si="4940"/>
        <v/>
      </c>
      <c r="EV279" s="71" t="str">
        <f t="shared" si="4941"/>
        <v/>
      </c>
      <c r="EW279" s="71" t="str">
        <f t="shared" si="4942"/>
        <v/>
      </c>
      <c r="EX279" s="71" t="str">
        <f t="shared" si="4943"/>
        <v/>
      </c>
      <c r="EY279" s="71" t="str">
        <f t="shared" si="4944"/>
        <v/>
      </c>
      <c r="EZ279" s="71" t="str">
        <f t="shared" si="4945"/>
        <v/>
      </c>
      <c r="FA279" s="71" t="str">
        <f t="shared" si="4946"/>
        <v/>
      </c>
      <c r="FB279" s="71" t="str">
        <f t="shared" si="4947"/>
        <v/>
      </c>
      <c r="FC279" s="71" t="str">
        <f t="shared" si="4948"/>
        <v/>
      </c>
      <c r="FD279" s="71" t="str">
        <f t="shared" si="4949"/>
        <v/>
      </c>
      <c r="FE279" s="71" t="str">
        <f t="shared" si="4950"/>
        <v/>
      </c>
      <c r="FF279" s="71" t="str">
        <f t="shared" si="4951"/>
        <v/>
      </c>
      <c r="FG279" s="71" t="str">
        <f t="shared" si="4952"/>
        <v/>
      </c>
      <c r="FH279" s="71" t="str">
        <f t="shared" si="4953"/>
        <v/>
      </c>
      <c r="FI279" s="71" t="str">
        <f t="shared" si="4954"/>
        <v/>
      </c>
      <c r="FJ279" s="71" t="str">
        <f t="shared" si="4955"/>
        <v/>
      </c>
      <c r="FK279" s="71" t="str">
        <f t="shared" si="4956"/>
        <v/>
      </c>
      <c r="FL279" s="71" t="str">
        <f t="shared" si="4957"/>
        <v/>
      </c>
      <c r="FM279" s="71" t="str">
        <f t="shared" si="4958"/>
        <v/>
      </c>
      <c r="FN279" s="71" t="str">
        <f t="shared" si="4959"/>
        <v/>
      </c>
      <c r="FO279" s="71" t="str">
        <f t="shared" si="4960"/>
        <v/>
      </c>
      <c r="FP279" s="71" t="str">
        <f t="shared" si="4961"/>
        <v/>
      </c>
      <c r="FQ279" s="71" t="str">
        <f t="shared" si="4962"/>
        <v/>
      </c>
      <c r="FR279" s="71" t="str">
        <f t="shared" si="4963"/>
        <v/>
      </c>
      <c r="FS279" s="71" t="str">
        <f t="shared" si="4964"/>
        <v/>
      </c>
    </row>
    <row r="280" spans="1:175" ht="15">
      <c r="A280" s="79"/>
      <c r="B280" s="80" t="s">
        <v>849</v>
      </c>
      <c r="C280" s="122" t="s">
        <v>850</v>
      </c>
      <c r="T280" s="127" t="s">
        <v>851</v>
      </c>
      <c r="U280" s="85" t="str">
        <f t="shared" si="4892"/>
        <v>ReplaceableTextures\\CommandButtons\\BTNIB04.blp</v>
      </c>
      <c r="CN280" s="70" t="str">
        <f t="shared" ref="CN280:CN289" si="4965">"InitUnitState('"&amp;B280&amp;"',"&amp;V280&amp;","&amp;W280&amp;","&amp;X280&amp;","&amp;Y280&amp;","&amp;Z280&amp;","&amp;AA280&amp;","&amp;AB280&amp;","&amp;AC280&amp;","&amp;AD280&amp;","&amp;AE280&amp;")"</f>
        <v>InitUnitState('IB04',,,,,,,,,,)</v>
      </c>
      <c r="CO280" s="70" t="str">
        <f t="shared" ref="CO280:CO289" si="4966">"InitUnitNormal('"&amp;B280&amp;"',"&amp;AF280&amp;","&amp;AG280&amp;","&amp;AH280&amp;","&amp;AI280&amp;","&amp;AJ280&amp;","&amp;AK280&amp;","&amp;AL280&amp;","&amp;AM280&amp;","&amp;AN280&amp;","&amp;AO280&amp;")"</f>
        <v>InitUnitNormal('IB04',,,,,,,,,,)</v>
      </c>
      <c r="CP280" s="70" t="str">
        <f t="shared" ref="CP280:CP289" si="4967">"InitUnitMagic('"&amp;B280&amp;"',"&amp;AP280&amp;","&amp;AQ280&amp;","&amp;AR280&amp;","&amp;AS280&amp;","&amp;AT280&amp;","&amp;AU280&amp;","&amp;AV280&amp;","&amp;AW280&amp;","&amp;BI280&amp;","&amp;BJ280&amp;")"</f>
        <v>InitUnitMagic('IB04',,,,,,,,,,)</v>
      </c>
      <c r="CQ280" s="70" t="str">
        <f t="shared" ref="CQ280:CQ289" si="4968">"InitUnitAdd('"&amp;B280&amp;"',"&amp;BK280&amp;","&amp;BL280&amp;","&amp;BM280&amp;","&amp;BN280&amp;","&amp;BO280&amp;","&amp;BP280&amp;","&amp;BQ280&amp;","&amp;BR280&amp;","&amp;BS280&amp;","&amp;BT280&amp;")"</f>
        <v>InitUnitAdd('IB04',,,,,,,,,,)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InitEquipData('IB04',,"",,,,,'','','','','','',"ReplaceableTextures\\CommandButtons\\BTNIB05.blp")</v>
      </c>
      <c r="CU280" s="95" t="str">
        <f t="shared" si="4893"/>
        <v>|n</v>
      </c>
      <c r="CV280" s="61" t="str">
        <f t="shared" si="4894"/>
        <v>|cff99ccff房间大厅界面点击右上角《|r|cffcc99ff收藏|r|cff99ccff》后可领取该礼包。|n|n|r属性：|n|cffffcc33攻击伤害+10%|n技能伤害+10%|n重随英雄次数+1|r</v>
      </c>
      <c r="CW280" s="60"/>
      <c r="CX280" s="60"/>
      <c r="CY280" s="60"/>
      <c r="CZ280" s="60"/>
      <c r="DA280" s="60"/>
      <c r="DB280" s="71" t="str">
        <f t="shared" si="4895"/>
        <v/>
      </c>
      <c r="DC280" s="71" t="str">
        <f t="shared" si="4896"/>
        <v/>
      </c>
      <c r="DD280" s="71" t="str">
        <f t="shared" si="4897"/>
        <v/>
      </c>
      <c r="DE280" s="71" t="str">
        <f t="shared" si="4898"/>
        <v/>
      </c>
      <c r="DF280" s="71" t="str">
        <f t="shared" si="4899"/>
        <v/>
      </c>
      <c r="DG280" s="71" t="str">
        <f t="shared" si="4900"/>
        <v/>
      </c>
      <c r="DH280" s="71" t="str">
        <f t="shared" si="4901"/>
        <v/>
      </c>
      <c r="DI280" s="71" t="str">
        <f t="shared" si="4902"/>
        <v/>
      </c>
      <c r="DJ280" s="71" t="str">
        <f t="shared" si="4903"/>
        <v/>
      </c>
      <c r="DK280" s="71" t="str">
        <f t="shared" si="4904"/>
        <v/>
      </c>
      <c r="DL280" s="71" t="str">
        <f t="shared" si="4905"/>
        <v/>
      </c>
      <c r="DM280" s="71" t="str">
        <f t="shared" si="4906"/>
        <v/>
      </c>
      <c r="DN280" s="71" t="str">
        <f t="shared" si="4907"/>
        <v/>
      </c>
      <c r="DO280" s="71" t="str">
        <f t="shared" si="4908"/>
        <v/>
      </c>
      <c r="DP280" s="71" t="str">
        <f t="shared" si="4909"/>
        <v/>
      </c>
      <c r="DQ280" s="71" t="str">
        <f t="shared" si="4910"/>
        <v/>
      </c>
      <c r="DR280" s="71" t="str">
        <f t="shared" si="4911"/>
        <v/>
      </c>
      <c r="DS280" s="71" t="str">
        <f t="shared" si="4912"/>
        <v/>
      </c>
      <c r="DT280" s="71" t="str">
        <f t="shared" si="4913"/>
        <v/>
      </c>
      <c r="DU280" s="71" t="str">
        <f t="shared" si="4914"/>
        <v/>
      </c>
      <c r="DV280" s="71" t="str">
        <f t="shared" si="4915"/>
        <v/>
      </c>
      <c r="DW280" s="71" t="str">
        <f t="shared" si="4916"/>
        <v/>
      </c>
      <c r="DX280" s="71" t="str">
        <f t="shared" si="4917"/>
        <v/>
      </c>
      <c r="DY280" s="71" t="str">
        <f t="shared" si="4918"/>
        <v/>
      </c>
      <c r="DZ280" s="71" t="str">
        <f t="shared" si="4919"/>
        <v/>
      </c>
      <c r="EA280" s="71" t="str">
        <f t="shared" si="4920"/>
        <v/>
      </c>
      <c r="EB280" s="71" t="str">
        <f t="shared" si="4921"/>
        <v/>
      </c>
      <c r="EC280" s="71" t="str">
        <f t="shared" si="4922"/>
        <v/>
      </c>
      <c r="ED280" s="71" t="str">
        <f t="shared" si="4923"/>
        <v/>
      </c>
      <c r="EE280" s="71" t="str">
        <f t="shared" si="4924"/>
        <v/>
      </c>
      <c r="EF280" s="71" t="str">
        <f t="shared" si="4925"/>
        <v/>
      </c>
      <c r="EG280" s="71" t="str">
        <f t="shared" si="4926"/>
        <v/>
      </c>
      <c r="EH280" s="71" t="str">
        <f t="shared" si="4927"/>
        <v/>
      </c>
      <c r="EI280" s="71" t="str">
        <f t="shared" si="4928"/>
        <v/>
      </c>
      <c r="EJ280" s="71" t="str">
        <f t="shared" si="4929"/>
        <v/>
      </c>
      <c r="EK280" s="71" t="str">
        <f t="shared" si="4930"/>
        <v/>
      </c>
      <c r="EL280" s="71" t="str">
        <f t="shared" si="4931"/>
        <v/>
      </c>
      <c r="EM280" s="71" t="str">
        <f t="shared" si="4932"/>
        <v/>
      </c>
      <c r="EN280" s="71" t="str">
        <f t="shared" si="4933"/>
        <v/>
      </c>
      <c r="EO280" s="71" t="str">
        <f t="shared" si="4934"/>
        <v/>
      </c>
      <c r="EP280" s="71" t="str">
        <f t="shared" si="4935"/>
        <v/>
      </c>
      <c r="EQ280" s="71" t="str">
        <f t="shared" si="4936"/>
        <v/>
      </c>
      <c r="ER280" s="71" t="str">
        <f t="shared" si="4937"/>
        <v/>
      </c>
      <c r="ES280" s="71" t="str">
        <f t="shared" si="4938"/>
        <v/>
      </c>
      <c r="ET280" s="71" t="str">
        <f t="shared" si="4939"/>
        <v/>
      </c>
      <c r="EU280" s="71" t="str">
        <f t="shared" si="4940"/>
        <v/>
      </c>
      <c r="EV280" s="71" t="str">
        <f t="shared" si="4941"/>
        <v/>
      </c>
      <c r="EW280" s="71" t="str">
        <f t="shared" si="4942"/>
        <v/>
      </c>
      <c r="EX280" s="71" t="str">
        <f t="shared" si="4943"/>
        <v/>
      </c>
      <c r="EY280" s="71" t="str">
        <f t="shared" si="4944"/>
        <v/>
      </c>
      <c r="EZ280" s="71" t="str">
        <f t="shared" si="4945"/>
        <v/>
      </c>
      <c r="FA280" s="71" t="str">
        <f t="shared" si="4946"/>
        <v/>
      </c>
      <c r="FB280" s="71" t="str">
        <f t="shared" si="4947"/>
        <v/>
      </c>
      <c r="FC280" s="71" t="str">
        <f t="shared" si="4948"/>
        <v/>
      </c>
      <c r="FD280" s="71" t="str">
        <f t="shared" si="4949"/>
        <v/>
      </c>
      <c r="FE280" s="71" t="str">
        <f t="shared" si="4950"/>
        <v/>
      </c>
      <c r="FF280" s="71" t="str">
        <f t="shared" si="4951"/>
        <v/>
      </c>
      <c r="FG280" s="71" t="str">
        <f t="shared" si="4952"/>
        <v/>
      </c>
      <c r="FH280" s="71" t="str">
        <f t="shared" si="4953"/>
        <v/>
      </c>
      <c r="FI280" s="71" t="str">
        <f t="shared" si="4954"/>
        <v/>
      </c>
      <c r="FJ280" s="71" t="str">
        <f t="shared" si="4955"/>
        <v/>
      </c>
      <c r="FK280" s="71" t="str">
        <f t="shared" si="4956"/>
        <v/>
      </c>
      <c r="FL280" s="71" t="str">
        <f t="shared" si="4957"/>
        <v/>
      </c>
      <c r="FM280" s="71" t="str">
        <f t="shared" si="4958"/>
        <v/>
      </c>
      <c r="FN280" s="71" t="str">
        <f t="shared" si="4959"/>
        <v/>
      </c>
      <c r="FO280" s="71" t="str">
        <f t="shared" si="4960"/>
        <v/>
      </c>
      <c r="FP280" s="71" t="str">
        <f t="shared" si="4961"/>
        <v/>
      </c>
      <c r="FQ280" s="71" t="str">
        <f t="shared" si="4962"/>
        <v/>
      </c>
      <c r="FR280" s="71" t="str">
        <f t="shared" si="4963"/>
        <v/>
      </c>
      <c r="FS280" s="71" t="str">
        <f t="shared" si="4964"/>
        <v/>
      </c>
    </row>
    <row r="281" spans="1:175" ht="15">
      <c r="A281" s="79"/>
      <c r="B281" s="80" t="s">
        <v>852</v>
      </c>
      <c r="C281" s="122" t="s">
        <v>853</v>
      </c>
      <c r="T281" s="127" t="s">
        <v>854</v>
      </c>
      <c r="U281" s="85" t="str">
        <f t="shared" si="4892"/>
        <v>ReplaceableTextures\\CommandButtons\\BTNIB05.blp</v>
      </c>
      <c r="CN281" s="70" t="str">
        <f t="shared" si="4965"/>
        <v>InitUnitState('IB05',,,,,,,,,,)</v>
      </c>
      <c r="CO281" s="70" t="str">
        <f t="shared" si="4966"/>
        <v>InitUnitNormal('IB05',,,,,,,,,,)</v>
      </c>
      <c r="CP281" s="70" t="str">
        <f t="shared" si="4967"/>
        <v>InitUnitMagic('IB05',,,,,,,,,,)</v>
      </c>
      <c r="CQ281" s="70" t="str">
        <f t="shared" si="4968"/>
        <v>InitUnitAdd('IB05',,,,,,,,,,)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322&amp;CR$1&amp;")"</f>
        <v>InitEquipData('IB05',,"",,,,,'','','','','','',"ReplaceableTextures\\CommandButtons\\BTNFB06.BLP")</v>
      </c>
      <c r="CU281" s="95" t="str">
        <f t="shared" si="4893"/>
        <v>|n</v>
      </c>
      <c r="CV281" s="61" t="str">
        <f t="shared" si="4894"/>
        <v>|cff33ff00购买魔兽重制版可领取该礼包！|n|n|r奖励：|n招魂幡Lv3</v>
      </c>
      <c r="CW281" s="60"/>
      <c r="CX281" s="60"/>
      <c r="CY281" s="60"/>
      <c r="CZ281" s="60"/>
      <c r="DA281" s="60"/>
      <c r="DB281" s="71" t="str">
        <f t="shared" si="4895"/>
        <v/>
      </c>
      <c r="DC281" s="71" t="str">
        <f t="shared" si="4896"/>
        <v/>
      </c>
      <c r="DD281" s="71" t="str">
        <f t="shared" si="4897"/>
        <v/>
      </c>
      <c r="DE281" s="71" t="str">
        <f t="shared" si="4898"/>
        <v/>
      </c>
      <c r="DF281" s="71" t="str">
        <f t="shared" si="4899"/>
        <v/>
      </c>
      <c r="DG281" s="71" t="str">
        <f t="shared" si="4900"/>
        <v/>
      </c>
      <c r="DH281" s="71" t="str">
        <f t="shared" si="4901"/>
        <v/>
      </c>
      <c r="DI281" s="71" t="str">
        <f t="shared" si="4902"/>
        <v/>
      </c>
      <c r="DJ281" s="71" t="str">
        <f t="shared" si="4903"/>
        <v/>
      </c>
      <c r="DK281" s="71" t="str">
        <f t="shared" si="4904"/>
        <v/>
      </c>
      <c r="DL281" s="71" t="str">
        <f t="shared" si="4905"/>
        <v/>
      </c>
      <c r="DM281" s="71" t="str">
        <f t="shared" si="4906"/>
        <v/>
      </c>
      <c r="DN281" s="71" t="str">
        <f t="shared" si="4907"/>
        <v/>
      </c>
      <c r="DO281" s="71" t="str">
        <f t="shared" si="4908"/>
        <v/>
      </c>
      <c r="DP281" s="71" t="str">
        <f t="shared" si="4909"/>
        <v/>
      </c>
      <c r="DQ281" s="71" t="str">
        <f t="shared" si="4910"/>
        <v/>
      </c>
      <c r="DR281" s="71" t="str">
        <f t="shared" si="4911"/>
        <v/>
      </c>
      <c r="DS281" s="71" t="str">
        <f t="shared" si="4912"/>
        <v/>
      </c>
      <c r="DT281" s="71" t="str">
        <f t="shared" si="4913"/>
        <v/>
      </c>
      <c r="DU281" s="71" t="str">
        <f t="shared" si="4914"/>
        <v/>
      </c>
      <c r="DV281" s="71" t="str">
        <f t="shared" si="4915"/>
        <v/>
      </c>
      <c r="DW281" s="71" t="str">
        <f t="shared" si="4916"/>
        <v/>
      </c>
      <c r="DX281" s="71" t="str">
        <f t="shared" si="4917"/>
        <v/>
      </c>
      <c r="DY281" s="71" t="str">
        <f t="shared" si="4918"/>
        <v/>
      </c>
      <c r="DZ281" s="71" t="str">
        <f t="shared" si="4919"/>
        <v/>
      </c>
      <c r="EA281" s="71" t="str">
        <f t="shared" si="4920"/>
        <v/>
      </c>
      <c r="EB281" s="71" t="str">
        <f t="shared" si="4921"/>
        <v/>
      </c>
      <c r="EC281" s="71" t="str">
        <f t="shared" si="4922"/>
        <v/>
      </c>
      <c r="ED281" s="71" t="str">
        <f t="shared" si="4923"/>
        <v/>
      </c>
      <c r="EE281" s="71" t="str">
        <f t="shared" si="4924"/>
        <v/>
      </c>
      <c r="EF281" s="71" t="str">
        <f t="shared" si="4925"/>
        <v/>
      </c>
      <c r="EG281" s="71" t="str">
        <f t="shared" si="4926"/>
        <v/>
      </c>
      <c r="EH281" s="71" t="str">
        <f t="shared" si="4927"/>
        <v/>
      </c>
      <c r="EI281" s="71" t="str">
        <f t="shared" si="4928"/>
        <v/>
      </c>
      <c r="EJ281" s="71" t="str">
        <f t="shared" si="4929"/>
        <v/>
      </c>
      <c r="EK281" s="71" t="str">
        <f t="shared" si="4930"/>
        <v/>
      </c>
      <c r="EL281" s="71" t="str">
        <f t="shared" si="4931"/>
        <v/>
      </c>
      <c r="EM281" s="71" t="str">
        <f t="shared" si="4932"/>
        <v/>
      </c>
      <c r="EN281" s="71" t="str">
        <f t="shared" si="4933"/>
        <v/>
      </c>
      <c r="EO281" s="71" t="str">
        <f t="shared" si="4934"/>
        <v/>
      </c>
      <c r="EP281" s="71" t="str">
        <f t="shared" si="4935"/>
        <v/>
      </c>
      <c r="EQ281" s="71" t="str">
        <f t="shared" si="4936"/>
        <v/>
      </c>
      <c r="ER281" s="71" t="str">
        <f t="shared" si="4937"/>
        <v/>
      </c>
      <c r="ES281" s="71" t="str">
        <f t="shared" si="4938"/>
        <v/>
      </c>
      <c r="ET281" s="71" t="str">
        <f t="shared" si="4939"/>
        <v/>
      </c>
      <c r="EU281" s="71" t="str">
        <f t="shared" si="4940"/>
        <v/>
      </c>
      <c r="EV281" s="71" t="str">
        <f t="shared" si="4941"/>
        <v/>
      </c>
      <c r="EW281" s="71" t="str">
        <f t="shared" si="4942"/>
        <v/>
      </c>
      <c r="EX281" s="71" t="str">
        <f t="shared" si="4943"/>
        <v/>
      </c>
      <c r="EY281" s="71" t="str">
        <f t="shared" si="4944"/>
        <v/>
      </c>
      <c r="EZ281" s="71" t="str">
        <f t="shared" si="4945"/>
        <v/>
      </c>
      <c r="FA281" s="71" t="str">
        <f t="shared" si="4946"/>
        <v/>
      </c>
      <c r="FB281" s="71" t="str">
        <f t="shared" si="4947"/>
        <v/>
      </c>
      <c r="FC281" s="71" t="str">
        <f t="shared" si="4948"/>
        <v/>
      </c>
      <c r="FD281" s="71" t="str">
        <f t="shared" si="4949"/>
        <v/>
      </c>
      <c r="FE281" s="71" t="str">
        <f t="shared" si="4950"/>
        <v/>
      </c>
      <c r="FF281" s="71" t="str">
        <f t="shared" si="4951"/>
        <v/>
      </c>
      <c r="FG281" s="71" t="str">
        <f t="shared" si="4952"/>
        <v/>
      </c>
      <c r="FH281" s="71" t="str">
        <f t="shared" si="4953"/>
        <v/>
      </c>
      <c r="FI281" s="71" t="str">
        <f t="shared" si="4954"/>
        <v/>
      </c>
      <c r="FJ281" s="71" t="str">
        <f t="shared" si="4955"/>
        <v/>
      </c>
      <c r="FK281" s="71" t="str">
        <f t="shared" si="4956"/>
        <v/>
      </c>
      <c r="FL281" s="71" t="str">
        <f t="shared" si="4957"/>
        <v/>
      </c>
      <c r="FM281" s="71" t="str">
        <f t="shared" si="4958"/>
        <v/>
      </c>
      <c r="FN281" s="71" t="str">
        <f t="shared" si="4959"/>
        <v/>
      </c>
      <c r="FO281" s="71" t="str">
        <f t="shared" si="4960"/>
        <v/>
      </c>
      <c r="FP281" s="71" t="str">
        <f t="shared" si="4961"/>
        <v/>
      </c>
      <c r="FQ281" s="71" t="str">
        <f t="shared" si="4962"/>
        <v/>
      </c>
      <c r="FR281" s="71" t="str">
        <f t="shared" si="4963"/>
        <v/>
      </c>
      <c r="FS281" s="71" t="str">
        <f t="shared" si="4964"/>
        <v/>
      </c>
    </row>
    <row r="282" spans="1:175" ht="15">
      <c r="A282" s="79"/>
      <c r="B282" s="80" t="s">
        <v>855</v>
      </c>
      <c r="C282" s="122" t="s">
        <v>1459</v>
      </c>
      <c r="T282" s="127" t="s">
        <v>1492</v>
      </c>
      <c r="U282" s="85" t="str">
        <f t="shared" si="4892"/>
        <v>ReplaceableTextures\\CommandButtons\\BTNIB06.blp</v>
      </c>
      <c r="CN282" s="70" t="str">
        <f t="shared" si="4965"/>
        <v>InitUnitState('IB06',,,,,,,,,,)</v>
      </c>
      <c r="CO282" s="70" t="str">
        <f t="shared" si="4966"/>
        <v>InitUnitNormal('IB06',,,,,,,,,,)</v>
      </c>
      <c r="CP282" s="70" t="str">
        <f t="shared" si="4967"/>
        <v>InitUnitMagic('IB06',,,,,,,,,,)</v>
      </c>
      <c r="CQ282" s="70" t="str">
        <f t="shared" si="4968"/>
        <v>InitUnitAdd('IB06',,,,,,,,,,)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InitEquipData('IB06',,"",,,,,'','','','','','',"ReplaceableTextures\\CommandButtons\\BTNIB07.blp")</v>
      </c>
      <c r="CU282" s="95" t="str">
        <f t="shared" si="4893"/>
        <v>|n</v>
      </c>
      <c r="CV282" s="61" t="str">
        <f t="shared" si="4894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82" s="60"/>
      <c r="CX282" s="60"/>
      <c r="CY282" s="60"/>
      <c r="CZ282" s="60"/>
      <c r="DA282" s="60"/>
      <c r="DB282" s="71" t="str">
        <f t="shared" si="4895"/>
        <v/>
      </c>
      <c r="DC282" s="71" t="str">
        <f t="shared" si="4896"/>
        <v/>
      </c>
      <c r="DD282" s="71" t="str">
        <f t="shared" si="4897"/>
        <v/>
      </c>
      <c r="DE282" s="71" t="str">
        <f t="shared" si="4898"/>
        <v/>
      </c>
      <c r="DF282" s="71" t="str">
        <f t="shared" si="4899"/>
        <v/>
      </c>
      <c r="DG282" s="71" t="str">
        <f t="shared" si="4900"/>
        <v/>
      </c>
      <c r="DH282" s="71" t="str">
        <f t="shared" si="4901"/>
        <v/>
      </c>
      <c r="DI282" s="71" t="str">
        <f t="shared" si="4902"/>
        <v/>
      </c>
      <c r="DJ282" s="71" t="str">
        <f t="shared" si="4903"/>
        <v/>
      </c>
      <c r="DK282" s="71" t="str">
        <f t="shared" si="4904"/>
        <v/>
      </c>
      <c r="DL282" s="71" t="str">
        <f t="shared" si="4905"/>
        <v/>
      </c>
      <c r="DM282" s="71" t="str">
        <f t="shared" si="4906"/>
        <v/>
      </c>
      <c r="DN282" s="71" t="str">
        <f t="shared" si="4907"/>
        <v/>
      </c>
      <c r="DO282" s="71" t="str">
        <f t="shared" si="4908"/>
        <v/>
      </c>
      <c r="DP282" s="71" t="str">
        <f t="shared" si="4909"/>
        <v/>
      </c>
      <c r="DQ282" s="71" t="str">
        <f t="shared" si="4910"/>
        <v/>
      </c>
      <c r="DR282" s="71" t="str">
        <f t="shared" si="4911"/>
        <v/>
      </c>
      <c r="DS282" s="71" t="str">
        <f t="shared" si="4912"/>
        <v/>
      </c>
      <c r="DT282" s="71" t="str">
        <f t="shared" si="4913"/>
        <v/>
      </c>
      <c r="DU282" s="71" t="str">
        <f t="shared" si="4914"/>
        <v/>
      </c>
      <c r="DV282" s="71" t="str">
        <f t="shared" si="4915"/>
        <v/>
      </c>
      <c r="DW282" s="71" t="str">
        <f t="shared" si="4916"/>
        <v/>
      </c>
      <c r="DX282" s="71" t="str">
        <f t="shared" si="4917"/>
        <v/>
      </c>
      <c r="DY282" s="71" t="str">
        <f t="shared" si="4918"/>
        <v/>
      </c>
      <c r="DZ282" s="71" t="str">
        <f t="shared" si="4919"/>
        <v/>
      </c>
      <c r="EA282" s="71" t="str">
        <f t="shared" si="4920"/>
        <v/>
      </c>
      <c r="EB282" s="71" t="str">
        <f t="shared" si="4921"/>
        <v/>
      </c>
      <c r="EC282" s="71" t="str">
        <f t="shared" si="4922"/>
        <v/>
      </c>
      <c r="ED282" s="71" t="str">
        <f t="shared" si="4923"/>
        <v/>
      </c>
      <c r="EE282" s="71" t="str">
        <f t="shared" si="4924"/>
        <v/>
      </c>
      <c r="EF282" s="71" t="str">
        <f t="shared" si="4925"/>
        <v/>
      </c>
      <c r="EG282" s="71" t="str">
        <f t="shared" si="4926"/>
        <v/>
      </c>
      <c r="EH282" s="71" t="str">
        <f t="shared" si="4927"/>
        <v/>
      </c>
      <c r="EI282" s="71" t="str">
        <f t="shared" si="4928"/>
        <v/>
      </c>
      <c r="EJ282" s="71" t="str">
        <f t="shared" si="4929"/>
        <v/>
      </c>
      <c r="EK282" s="71" t="str">
        <f t="shared" si="4930"/>
        <v/>
      </c>
      <c r="EL282" s="71" t="str">
        <f t="shared" si="4931"/>
        <v/>
      </c>
      <c r="EM282" s="71" t="str">
        <f t="shared" si="4932"/>
        <v/>
      </c>
      <c r="EN282" s="71" t="str">
        <f t="shared" si="4933"/>
        <v/>
      </c>
      <c r="EO282" s="71" t="str">
        <f t="shared" si="4934"/>
        <v/>
      </c>
      <c r="EP282" s="71" t="str">
        <f t="shared" si="4935"/>
        <v/>
      </c>
      <c r="EQ282" s="71" t="str">
        <f t="shared" si="4936"/>
        <v/>
      </c>
      <c r="ER282" s="71" t="str">
        <f t="shared" si="4937"/>
        <v/>
      </c>
      <c r="ES282" s="71" t="str">
        <f t="shared" si="4938"/>
        <v/>
      </c>
      <c r="ET282" s="71" t="str">
        <f t="shared" si="4939"/>
        <v/>
      </c>
      <c r="EU282" s="71" t="str">
        <f t="shared" si="4940"/>
        <v/>
      </c>
      <c r="EV282" s="71" t="str">
        <f t="shared" si="4941"/>
        <v/>
      </c>
      <c r="EW282" s="71" t="str">
        <f t="shared" si="4942"/>
        <v/>
      </c>
      <c r="EX282" s="71" t="str">
        <f t="shared" si="4943"/>
        <v/>
      </c>
      <c r="EY282" s="71" t="str">
        <f t="shared" si="4944"/>
        <v/>
      </c>
      <c r="EZ282" s="71" t="str">
        <f t="shared" si="4945"/>
        <v/>
      </c>
      <c r="FA282" s="71" t="str">
        <f t="shared" si="4946"/>
        <v/>
      </c>
      <c r="FB282" s="71" t="str">
        <f t="shared" si="4947"/>
        <v/>
      </c>
      <c r="FC282" s="71" t="str">
        <f t="shared" si="4948"/>
        <v/>
      </c>
      <c r="FD282" s="71" t="str">
        <f t="shared" si="4949"/>
        <v/>
      </c>
      <c r="FE282" s="71" t="str">
        <f t="shared" si="4950"/>
        <v/>
      </c>
      <c r="FF282" s="71" t="str">
        <f t="shared" si="4951"/>
        <v/>
      </c>
      <c r="FG282" s="71" t="str">
        <f t="shared" si="4952"/>
        <v/>
      </c>
      <c r="FH282" s="71" t="str">
        <f t="shared" si="4953"/>
        <v/>
      </c>
      <c r="FI282" s="71" t="str">
        <f t="shared" si="4954"/>
        <v/>
      </c>
      <c r="FJ282" s="71" t="str">
        <f t="shared" si="4955"/>
        <v/>
      </c>
      <c r="FK282" s="71" t="str">
        <f t="shared" si="4956"/>
        <v/>
      </c>
      <c r="FL282" s="71" t="str">
        <f t="shared" si="4957"/>
        <v/>
      </c>
      <c r="FM282" s="71" t="str">
        <f t="shared" si="4958"/>
        <v/>
      </c>
      <c r="FN282" s="71" t="str">
        <f t="shared" si="4959"/>
        <v/>
      </c>
      <c r="FO282" s="71" t="str">
        <f t="shared" si="4960"/>
        <v/>
      </c>
      <c r="FP282" s="71" t="str">
        <f t="shared" si="4961"/>
        <v/>
      </c>
      <c r="FQ282" s="71" t="str">
        <f t="shared" si="4962"/>
        <v/>
      </c>
      <c r="FR282" s="71" t="str">
        <f t="shared" si="4963"/>
        <v/>
      </c>
      <c r="FS282" s="71" t="str">
        <f t="shared" si="4964"/>
        <v/>
      </c>
    </row>
    <row r="283" spans="1:175">
      <c r="A283" s="79"/>
      <c r="B283" s="80" t="s">
        <v>857</v>
      </c>
      <c r="C283" s="122" t="s">
        <v>1435</v>
      </c>
      <c r="T283" s="122" t="s">
        <v>859</v>
      </c>
      <c r="U283" s="85" t="str">
        <f t="shared" si="4892"/>
        <v>ReplaceableTextures\\CommandButtons\\BTNIB07.blp</v>
      </c>
      <c r="CN283" s="70" t="str">
        <f t="shared" si="4965"/>
        <v>InitUnitState('IB07',,,,,,,,,,)</v>
      </c>
      <c r="CO283" s="70" t="str">
        <f t="shared" si="4966"/>
        <v>InitUnitNormal('IB07',,,,,,,,,,)</v>
      </c>
      <c r="CP283" s="70" t="str">
        <f t="shared" si="4967"/>
        <v>InitUnitMagic('IB07',,,,,,,,,,)</v>
      </c>
      <c r="CQ283" s="70" t="str">
        <f t="shared" si="4968"/>
        <v>InitUnitAdd('IB07',,,,,,,,,,)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InitEquipData('IB07',,"",,,,,'','','','','','',"ReplaceableTextures\\CommandButtons\\BTNIB08.blp")</v>
      </c>
      <c r="CU283" s="95" t="str">
        <f t="shared" si="4893"/>
        <v>|n</v>
      </c>
      <c r="CV283" s="61" t="str">
        <f t="shared" si="4894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83" s="60"/>
      <c r="CX283" s="60"/>
      <c r="CY283" s="60"/>
      <c r="CZ283" s="60"/>
      <c r="DA283" s="60"/>
      <c r="DB283" s="71" t="str">
        <f t="shared" si="4895"/>
        <v/>
      </c>
      <c r="DC283" s="71" t="str">
        <f t="shared" si="4896"/>
        <v/>
      </c>
      <c r="DD283" s="71" t="str">
        <f t="shared" si="4897"/>
        <v/>
      </c>
      <c r="DE283" s="71" t="str">
        <f t="shared" si="4898"/>
        <v/>
      </c>
      <c r="DF283" s="71" t="str">
        <f t="shared" si="4899"/>
        <v/>
      </c>
      <c r="DG283" s="71" t="str">
        <f t="shared" si="4900"/>
        <v/>
      </c>
      <c r="DH283" s="71" t="str">
        <f t="shared" si="4901"/>
        <v/>
      </c>
      <c r="DI283" s="71" t="str">
        <f t="shared" si="4902"/>
        <v/>
      </c>
      <c r="DJ283" s="71" t="str">
        <f t="shared" si="4903"/>
        <v/>
      </c>
      <c r="DK283" s="71" t="str">
        <f t="shared" si="4904"/>
        <v/>
      </c>
      <c r="DL283" s="71" t="str">
        <f t="shared" si="4905"/>
        <v/>
      </c>
      <c r="DM283" s="71" t="str">
        <f t="shared" si="4906"/>
        <v/>
      </c>
      <c r="DN283" s="71" t="str">
        <f t="shared" si="4907"/>
        <v/>
      </c>
      <c r="DO283" s="71" t="str">
        <f t="shared" si="4908"/>
        <v/>
      </c>
      <c r="DP283" s="71" t="str">
        <f t="shared" si="4909"/>
        <v/>
      </c>
      <c r="DQ283" s="71" t="str">
        <f t="shared" si="4910"/>
        <v/>
      </c>
      <c r="DR283" s="71" t="str">
        <f t="shared" si="4911"/>
        <v/>
      </c>
      <c r="DS283" s="71" t="str">
        <f t="shared" si="4912"/>
        <v/>
      </c>
      <c r="DT283" s="71" t="str">
        <f t="shared" si="4913"/>
        <v/>
      </c>
      <c r="DU283" s="71" t="str">
        <f t="shared" si="4914"/>
        <v/>
      </c>
      <c r="DV283" s="71" t="str">
        <f t="shared" si="4915"/>
        <v/>
      </c>
      <c r="DW283" s="71" t="str">
        <f t="shared" si="4916"/>
        <v/>
      </c>
      <c r="DX283" s="71" t="str">
        <f t="shared" si="4917"/>
        <v/>
      </c>
      <c r="DY283" s="71" t="str">
        <f t="shared" si="4918"/>
        <v/>
      </c>
      <c r="DZ283" s="71" t="str">
        <f t="shared" si="4919"/>
        <v/>
      </c>
      <c r="EA283" s="71" t="str">
        <f t="shared" si="4920"/>
        <v/>
      </c>
      <c r="EB283" s="71" t="str">
        <f t="shared" si="4921"/>
        <v/>
      </c>
      <c r="EC283" s="71" t="str">
        <f t="shared" si="4922"/>
        <v/>
      </c>
      <c r="ED283" s="71" t="str">
        <f t="shared" si="4923"/>
        <v/>
      </c>
      <c r="EE283" s="71" t="str">
        <f t="shared" si="4924"/>
        <v/>
      </c>
      <c r="EF283" s="71" t="str">
        <f t="shared" si="4925"/>
        <v/>
      </c>
      <c r="EG283" s="71" t="str">
        <f t="shared" si="4926"/>
        <v/>
      </c>
      <c r="EH283" s="71" t="str">
        <f t="shared" si="4927"/>
        <v/>
      </c>
      <c r="EI283" s="71" t="str">
        <f t="shared" si="4928"/>
        <v/>
      </c>
      <c r="EJ283" s="71" t="str">
        <f t="shared" si="4929"/>
        <v/>
      </c>
      <c r="EK283" s="71" t="str">
        <f t="shared" si="4930"/>
        <v/>
      </c>
      <c r="EL283" s="71" t="str">
        <f t="shared" si="4931"/>
        <v/>
      </c>
      <c r="EM283" s="71" t="str">
        <f t="shared" si="4932"/>
        <v/>
      </c>
      <c r="EN283" s="71" t="str">
        <f t="shared" si="4933"/>
        <v/>
      </c>
      <c r="EO283" s="71" t="str">
        <f t="shared" si="4934"/>
        <v/>
      </c>
      <c r="EP283" s="71" t="str">
        <f t="shared" si="4935"/>
        <v/>
      </c>
      <c r="EQ283" s="71" t="str">
        <f t="shared" si="4936"/>
        <v/>
      </c>
      <c r="ER283" s="71" t="str">
        <f t="shared" si="4937"/>
        <v/>
      </c>
      <c r="ES283" s="71" t="str">
        <f t="shared" si="4938"/>
        <v/>
      </c>
      <c r="ET283" s="71" t="str">
        <f t="shared" si="4939"/>
        <v/>
      </c>
      <c r="EU283" s="71" t="str">
        <f t="shared" si="4940"/>
        <v/>
      </c>
      <c r="EV283" s="71" t="str">
        <f t="shared" si="4941"/>
        <v/>
      </c>
      <c r="EW283" s="71" t="str">
        <f t="shared" si="4942"/>
        <v/>
      </c>
      <c r="EX283" s="71" t="str">
        <f t="shared" si="4943"/>
        <v/>
      </c>
      <c r="EY283" s="71" t="str">
        <f t="shared" si="4944"/>
        <v/>
      </c>
      <c r="EZ283" s="71" t="str">
        <f t="shared" si="4945"/>
        <v/>
      </c>
      <c r="FA283" s="71" t="str">
        <f t="shared" si="4946"/>
        <v/>
      </c>
      <c r="FB283" s="71" t="str">
        <f t="shared" si="4947"/>
        <v/>
      </c>
      <c r="FC283" s="71" t="str">
        <f t="shared" si="4948"/>
        <v/>
      </c>
      <c r="FD283" s="71" t="str">
        <f t="shared" si="4949"/>
        <v/>
      </c>
      <c r="FE283" s="71" t="str">
        <f t="shared" si="4950"/>
        <v/>
      </c>
      <c r="FF283" s="71" t="str">
        <f t="shared" si="4951"/>
        <v/>
      </c>
      <c r="FG283" s="71" t="str">
        <f t="shared" si="4952"/>
        <v/>
      </c>
      <c r="FH283" s="71" t="str">
        <f t="shared" si="4953"/>
        <v/>
      </c>
      <c r="FI283" s="71" t="str">
        <f t="shared" si="4954"/>
        <v/>
      </c>
      <c r="FJ283" s="71" t="str">
        <f t="shared" si="4955"/>
        <v/>
      </c>
      <c r="FK283" s="71" t="str">
        <f t="shared" si="4956"/>
        <v/>
      </c>
      <c r="FL283" s="71" t="str">
        <f t="shared" si="4957"/>
        <v/>
      </c>
      <c r="FM283" s="71" t="str">
        <f t="shared" si="4958"/>
        <v/>
      </c>
      <c r="FN283" s="71" t="str">
        <f t="shared" si="4959"/>
        <v/>
      </c>
      <c r="FO283" s="71" t="str">
        <f t="shared" si="4960"/>
        <v/>
      </c>
      <c r="FP283" s="71" t="str">
        <f t="shared" si="4961"/>
        <v/>
      </c>
      <c r="FQ283" s="71" t="str">
        <f t="shared" si="4962"/>
        <v/>
      </c>
      <c r="FR283" s="71" t="str">
        <f t="shared" si="4963"/>
        <v/>
      </c>
      <c r="FS283" s="71" t="str">
        <f t="shared" si="4964"/>
        <v/>
      </c>
    </row>
    <row r="284" spans="1:175" ht="15">
      <c r="A284" s="79"/>
      <c r="B284" s="80" t="s">
        <v>860</v>
      </c>
      <c r="C284" s="122" t="s">
        <v>861</v>
      </c>
      <c r="T284" s="127" t="s">
        <v>1454</v>
      </c>
      <c r="U284" s="85" t="str">
        <f t="shared" si="4892"/>
        <v>ReplaceableTextures\\CommandButtons\\BTNIB08.blp</v>
      </c>
      <c r="CN284" s="70" t="str">
        <f t="shared" si="4965"/>
        <v>InitUnitState('IB08',,,,,,,,,,)</v>
      </c>
      <c r="CO284" s="70" t="str">
        <f t="shared" si="4966"/>
        <v>InitUnitNormal('IB08',,,,,,,,,,)</v>
      </c>
      <c r="CP284" s="70" t="str">
        <f t="shared" si="4967"/>
        <v>InitUnitMagic('IB08',,,,,,,,,,)</v>
      </c>
      <c r="CQ284" s="70" t="str">
        <f t="shared" si="4968"/>
        <v>InitUnitAdd('IB08',,,,,,,,,,)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325&amp;CR$1&amp;")"</f>
        <v>InitEquipData('IB08',,"",,,,,'','','','','','',"ReplaceableTextures\\CommandButtons\\BTNFB09.BLP")</v>
      </c>
      <c r="CU284" s="95" t="str">
        <f t="shared" si="4893"/>
        <v>|n</v>
      </c>
      <c r="CV284" s="61" t="str">
        <f t="shared" si="4894"/>
        <v>|cff99ccff游戏中输入《|r|cff33ff00魔芝RPG|r|cff99ccff》领取本礼包！|r|n|n|r奖励：|n|cffffcc00练功房怪物数量+1|r</v>
      </c>
      <c r="CW284" s="60"/>
      <c r="CX284" s="60"/>
      <c r="CY284" s="60"/>
      <c r="CZ284" s="60"/>
      <c r="DA284" s="60"/>
      <c r="DB284" s="71" t="str">
        <f t="shared" si="4895"/>
        <v/>
      </c>
      <c r="DC284" s="71" t="str">
        <f t="shared" si="4896"/>
        <v/>
      </c>
      <c r="DD284" s="71" t="str">
        <f t="shared" si="4897"/>
        <v/>
      </c>
      <c r="DE284" s="71" t="str">
        <f t="shared" si="4898"/>
        <v/>
      </c>
      <c r="DF284" s="71" t="str">
        <f t="shared" si="4899"/>
        <v/>
      </c>
      <c r="DG284" s="71" t="str">
        <f t="shared" si="4900"/>
        <v/>
      </c>
      <c r="DH284" s="71" t="str">
        <f t="shared" si="4901"/>
        <v/>
      </c>
      <c r="DI284" s="71" t="str">
        <f t="shared" si="4902"/>
        <v/>
      </c>
      <c r="DJ284" s="71" t="str">
        <f t="shared" si="4903"/>
        <v/>
      </c>
      <c r="DK284" s="71" t="str">
        <f t="shared" si="4904"/>
        <v/>
      </c>
      <c r="DL284" s="71" t="str">
        <f t="shared" si="4905"/>
        <v/>
      </c>
      <c r="DM284" s="71" t="str">
        <f t="shared" si="4906"/>
        <v/>
      </c>
      <c r="DN284" s="71" t="str">
        <f t="shared" si="4907"/>
        <v/>
      </c>
      <c r="DO284" s="71" t="str">
        <f t="shared" si="4908"/>
        <v/>
      </c>
      <c r="DP284" s="71" t="str">
        <f t="shared" si="4909"/>
        <v/>
      </c>
      <c r="DQ284" s="71" t="str">
        <f t="shared" si="4910"/>
        <v/>
      </c>
      <c r="DR284" s="71" t="str">
        <f t="shared" si="4911"/>
        <v/>
      </c>
      <c r="DS284" s="71" t="str">
        <f t="shared" si="4912"/>
        <v/>
      </c>
      <c r="DT284" s="71" t="str">
        <f t="shared" si="4913"/>
        <v/>
      </c>
      <c r="DU284" s="71" t="str">
        <f t="shared" si="4914"/>
        <v/>
      </c>
      <c r="DV284" s="71" t="str">
        <f t="shared" si="4915"/>
        <v/>
      </c>
      <c r="DW284" s="71" t="str">
        <f t="shared" si="4916"/>
        <v/>
      </c>
      <c r="DX284" s="71" t="str">
        <f t="shared" si="4917"/>
        <v/>
      </c>
      <c r="DY284" s="71" t="str">
        <f t="shared" si="4918"/>
        <v/>
      </c>
      <c r="DZ284" s="71" t="str">
        <f t="shared" si="4919"/>
        <v/>
      </c>
      <c r="EA284" s="71" t="str">
        <f t="shared" si="4920"/>
        <v/>
      </c>
      <c r="EB284" s="71" t="str">
        <f t="shared" si="4921"/>
        <v/>
      </c>
      <c r="EC284" s="71" t="str">
        <f t="shared" si="4922"/>
        <v/>
      </c>
      <c r="ED284" s="71" t="str">
        <f t="shared" si="4923"/>
        <v/>
      </c>
      <c r="EE284" s="71" t="str">
        <f t="shared" si="4924"/>
        <v/>
      </c>
      <c r="EF284" s="71" t="str">
        <f t="shared" si="4925"/>
        <v/>
      </c>
      <c r="EG284" s="71" t="str">
        <f t="shared" si="4926"/>
        <v/>
      </c>
      <c r="EH284" s="71" t="str">
        <f t="shared" si="4927"/>
        <v/>
      </c>
      <c r="EI284" s="71" t="str">
        <f t="shared" si="4928"/>
        <v/>
      </c>
      <c r="EJ284" s="71" t="str">
        <f t="shared" si="4929"/>
        <v/>
      </c>
      <c r="EK284" s="71" t="str">
        <f t="shared" si="4930"/>
        <v/>
      </c>
      <c r="EL284" s="71" t="str">
        <f t="shared" si="4931"/>
        <v/>
      </c>
      <c r="EM284" s="71" t="str">
        <f t="shared" si="4932"/>
        <v/>
      </c>
      <c r="EN284" s="71" t="str">
        <f t="shared" si="4933"/>
        <v/>
      </c>
      <c r="EO284" s="71" t="str">
        <f t="shared" si="4934"/>
        <v/>
      </c>
      <c r="EP284" s="71" t="str">
        <f t="shared" si="4935"/>
        <v/>
      </c>
      <c r="EQ284" s="71" t="str">
        <f t="shared" si="4936"/>
        <v/>
      </c>
      <c r="ER284" s="71" t="str">
        <f t="shared" si="4937"/>
        <v/>
      </c>
      <c r="ES284" s="71" t="str">
        <f t="shared" si="4938"/>
        <v/>
      </c>
      <c r="ET284" s="71" t="str">
        <f t="shared" si="4939"/>
        <v/>
      </c>
      <c r="EU284" s="71" t="str">
        <f t="shared" si="4940"/>
        <v/>
      </c>
      <c r="EV284" s="71" t="str">
        <f t="shared" si="4941"/>
        <v/>
      </c>
      <c r="EW284" s="71" t="str">
        <f t="shared" si="4942"/>
        <v/>
      </c>
      <c r="EX284" s="71" t="str">
        <f t="shared" si="4943"/>
        <v/>
      </c>
      <c r="EY284" s="71" t="str">
        <f t="shared" si="4944"/>
        <v/>
      </c>
      <c r="EZ284" s="71" t="str">
        <f t="shared" si="4945"/>
        <v/>
      </c>
      <c r="FA284" s="71" t="str">
        <f t="shared" si="4946"/>
        <v/>
      </c>
      <c r="FB284" s="71" t="str">
        <f t="shared" si="4947"/>
        <v/>
      </c>
      <c r="FC284" s="71" t="str">
        <f t="shared" si="4948"/>
        <v/>
      </c>
      <c r="FD284" s="71" t="str">
        <f t="shared" si="4949"/>
        <v/>
      </c>
      <c r="FE284" s="71" t="str">
        <f t="shared" si="4950"/>
        <v/>
      </c>
      <c r="FF284" s="71" t="str">
        <f t="shared" si="4951"/>
        <v/>
      </c>
      <c r="FG284" s="71" t="str">
        <f t="shared" si="4952"/>
        <v/>
      </c>
      <c r="FH284" s="71" t="str">
        <f t="shared" si="4953"/>
        <v/>
      </c>
      <c r="FI284" s="71" t="str">
        <f t="shared" si="4954"/>
        <v/>
      </c>
      <c r="FJ284" s="71" t="str">
        <f t="shared" si="4955"/>
        <v/>
      </c>
      <c r="FK284" s="71" t="str">
        <f t="shared" si="4956"/>
        <v/>
      </c>
      <c r="FL284" s="71" t="str">
        <f t="shared" si="4957"/>
        <v/>
      </c>
      <c r="FM284" s="71" t="str">
        <f t="shared" si="4958"/>
        <v/>
      </c>
      <c r="FN284" s="71" t="str">
        <f t="shared" si="4959"/>
        <v/>
      </c>
      <c r="FO284" s="71" t="str">
        <f t="shared" si="4960"/>
        <v/>
      </c>
      <c r="FP284" s="71" t="str">
        <f t="shared" si="4961"/>
        <v/>
      </c>
      <c r="FQ284" s="71" t="str">
        <f t="shared" si="4962"/>
        <v/>
      </c>
      <c r="FR284" s="71" t="str">
        <f t="shared" si="4963"/>
        <v/>
      </c>
      <c r="FS284" s="71" t="str">
        <f t="shared" si="4964"/>
        <v/>
      </c>
    </row>
    <row r="285" spans="1:175" ht="13.5" customHeight="1">
      <c r="A285" s="79"/>
      <c r="B285" s="80" t="s">
        <v>862</v>
      </c>
      <c r="C285" s="122" t="s">
        <v>863</v>
      </c>
      <c r="T285" s="128"/>
      <c r="U285" s="85" t="str">
        <f t="shared" si="4892"/>
        <v>ReplaceableTextures\\CommandButtons\\BTNIB09.blp</v>
      </c>
      <c r="CN285" s="70" t="str">
        <f t="shared" si="4965"/>
        <v>InitUnitState('IB09',,,,,,,,,,)</v>
      </c>
      <c r="CO285" s="70" t="str">
        <f t="shared" si="4966"/>
        <v>InitUnitNormal('IB09',,,,,,,,,,)</v>
      </c>
      <c r="CP285" s="70" t="str">
        <f t="shared" si="4967"/>
        <v>InitUnitMagic('IB09',,,,,,,,,,)</v>
      </c>
      <c r="CQ285" s="70" t="str">
        <f t="shared" si="4968"/>
        <v>InitUnitAdd('IB09',,,,,,,,,,)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326&amp;CR$1&amp;")"</f>
        <v>InitEquipData('IB09',,"",,,,,'','','','','','',"ReplaceableTextures\\CommandButtons\\BTNFB10.BLP")</v>
      </c>
      <c r="CU285" s="95" t="str">
        <f t="shared" si="4893"/>
        <v>|n</v>
      </c>
      <c r="CV285" s="61">
        <f t="shared" si="4894"/>
        <v>0</v>
      </c>
      <c r="CW285" s="60"/>
      <c r="CX285" s="60"/>
      <c r="CY285" s="60"/>
      <c r="CZ285" s="60"/>
      <c r="DA285" s="60"/>
      <c r="DB285" s="71" t="str">
        <f t="shared" ref="DB285:FM288" si="4969">IF(V285="","","|n"&amp;DB$2&amp;"+"&amp;V285&amp;DB$1)</f>
        <v/>
      </c>
      <c r="DC285" s="71" t="str">
        <f t="shared" si="4969"/>
        <v/>
      </c>
      <c r="DD285" s="71" t="str">
        <f t="shared" si="4969"/>
        <v/>
      </c>
      <c r="DE285" s="71" t="str">
        <f t="shared" si="4969"/>
        <v/>
      </c>
      <c r="DF285" s="71" t="str">
        <f t="shared" si="4969"/>
        <v/>
      </c>
      <c r="DG285" s="71" t="str">
        <f t="shared" si="4969"/>
        <v/>
      </c>
      <c r="DH285" s="71" t="str">
        <f t="shared" si="4969"/>
        <v/>
      </c>
      <c r="DI285" s="71" t="str">
        <f t="shared" si="4969"/>
        <v/>
      </c>
      <c r="DJ285" s="71" t="str">
        <f t="shared" si="4969"/>
        <v/>
      </c>
      <c r="DK285" s="71" t="str">
        <f t="shared" si="4969"/>
        <v/>
      </c>
      <c r="DL285" s="71" t="str">
        <f t="shared" si="4969"/>
        <v/>
      </c>
      <c r="DM285" s="71" t="str">
        <f t="shared" si="4969"/>
        <v/>
      </c>
      <c r="DN285" s="71" t="str">
        <f t="shared" si="4969"/>
        <v/>
      </c>
      <c r="DO285" s="71" t="str">
        <f t="shared" si="4969"/>
        <v/>
      </c>
      <c r="DP285" s="71" t="str">
        <f t="shared" si="4969"/>
        <v/>
      </c>
      <c r="DQ285" s="71" t="str">
        <f t="shared" si="4969"/>
        <v/>
      </c>
      <c r="DR285" s="71" t="str">
        <f t="shared" si="4969"/>
        <v/>
      </c>
      <c r="DS285" s="71" t="str">
        <f t="shared" si="4969"/>
        <v/>
      </c>
      <c r="DT285" s="71" t="str">
        <f t="shared" si="4969"/>
        <v/>
      </c>
      <c r="DU285" s="71" t="str">
        <f t="shared" si="4969"/>
        <v/>
      </c>
      <c r="DV285" s="71" t="str">
        <f t="shared" si="4969"/>
        <v/>
      </c>
      <c r="DW285" s="71" t="str">
        <f t="shared" si="4969"/>
        <v/>
      </c>
      <c r="DX285" s="71" t="str">
        <f t="shared" si="4969"/>
        <v/>
      </c>
      <c r="DY285" s="71" t="str">
        <f t="shared" si="4969"/>
        <v/>
      </c>
      <c r="DZ285" s="71" t="str">
        <f t="shared" si="4969"/>
        <v/>
      </c>
      <c r="EA285" s="71" t="str">
        <f t="shared" si="4969"/>
        <v/>
      </c>
      <c r="EB285" s="71" t="str">
        <f t="shared" si="4969"/>
        <v/>
      </c>
      <c r="EC285" s="71" t="str">
        <f t="shared" si="4969"/>
        <v/>
      </c>
      <c r="ED285" s="71" t="str">
        <f t="shared" si="4969"/>
        <v/>
      </c>
      <c r="EE285" s="71" t="str">
        <f t="shared" si="4969"/>
        <v/>
      </c>
      <c r="EF285" s="71" t="str">
        <f t="shared" si="4969"/>
        <v/>
      </c>
      <c r="EG285" s="71" t="str">
        <f t="shared" si="4969"/>
        <v/>
      </c>
      <c r="EH285" s="71" t="str">
        <f t="shared" si="4969"/>
        <v/>
      </c>
      <c r="EI285" s="71" t="str">
        <f t="shared" si="4969"/>
        <v/>
      </c>
      <c r="EJ285" s="71" t="str">
        <f t="shared" si="4969"/>
        <v/>
      </c>
      <c r="EK285" s="71" t="str">
        <f t="shared" si="4969"/>
        <v/>
      </c>
      <c r="EL285" s="71" t="str">
        <f t="shared" si="4969"/>
        <v/>
      </c>
      <c r="EM285" s="71" t="str">
        <f t="shared" si="4969"/>
        <v/>
      </c>
      <c r="EN285" s="71" t="str">
        <f t="shared" si="4969"/>
        <v/>
      </c>
      <c r="EO285" s="71" t="str">
        <f t="shared" si="4969"/>
        <v/>
      </c>
      <c r="EP285" s="71" t="str">
        <f t="shared" si="4969"/>
        <v/>
      </c>
      <c r="EQ285" s="71" t="str">
        <f t="shared" si="4969"/>
        <v/>
      </c>
      <c r="ER285" s="71" t="str">
        <f t="shared" si="4969"/>
        <v/>
      </c>
      <c r="ES285" s="71" t="str">
        <f t="shared" si="4969"/>
        <v/>
      </c>
      <c r="ET285" s="71" t="str">
        <f t="shared" si="4969"/>
        <v/>
      </c>
      <c r="EU285" s="71" t="str">
        <f t="shared" si="4969"/>
        <v/>
      </c>
      <c r="EV285" s="71" t="str">
        <f t="shared" si="4969"/>
        <v/>
      </c>
      <c r="EW285" s="71" t="str">
        <f t="shared" si="4969"/>
        <v/>
      </c>
      <c r="EX285" s="71" t="str">
        <f t="shared" si="4969"/>
        <v/>
      </c>
      <c r="EY285" s="71" t="str">
        <f t="shared" si="4969"/>
        <v/>
      </c>
      <c r="EZ285" s="71" t="str">
        <f t="shared" si="4969"/>
        <v/>
      </c>
      <c r="FA285" s="71" t="str">
        <f t="shared" si="4969"/>
        <v/>
      </c>
      <c r="FB285" s="71" t="str">
        <f t="shared" si="4969"/>
        <v/>
      </c>
      <c r="FC285" s="71" t="str">
        <f t="shared" si="4969"/>
        <v/>
      </c>
      <c r="FD285" s="71" t="str">
        <f t="shared" si="4969"/>
        <v/>
      </c>
      <c r="FE285" s="71" t="str">
        <f t="shared" si="4969"/>
        <v/>
      </c>
      <c r="FF285" s="71" t="str">
        <f t="shared" si="4969"/>
        <v/>
      </c>
      <c r="FG285" s="71" t="str">
        <f t="shared" si="4969"/>
        <v/>
      </c>
      <c r="FH285" s="71" t="str">
        <f t="shared" si="4969"/>
        <v/>
      </c>
      <c r="FI285" s="71" t="str">
        <f t="shared" si="4969"/>
        <v/>
      </c>
      <c r="FJ285" s="71" t="str">
        <f t="shared" si="4969"/>
        <v/>
      </c>
      <c r="FK285" s="71" t="str">
        <f t="shared" si="4969"/>
        <v/>
      </c>
      <c r="FL285" s="71" t="str">
        <f t="shared" si="4969"/>
        <v/>
      </c>
      <c r="FM285" s="71" t="str">
        <f t="shared" si="4969"/>
        <v/>
      </c>
      <c r="FN285" s="71" t="str">
        <f t="shared" ref="FN285:FS288" si="4970">IF(CH285="","","|n"&amp;FN$2&amp;"+"&amp;CH285&amp;FN$1)</f>
        <v/>
      </c>
      <c r="FO285" s="71" t="str">
        <f t="shared" si="4970"/>
        <v/>
      </c>
      <c r="FP285" s="71" t="str">
        <f t="shared" si="4970"/>
        <v/>
      </c>
      <c r="FQ285" s="71" t="str">
        <f t="shared" si="4970"/>
        <v/>
      </c>
      <c r="FR285" s="71" t="str">
        <f t="shared" si="4970"/>
        <v/>
      </c>
      <c r="FS285" s="71" t="str">
        <f t="shared" si="4970"/>
        <v/>
      </c>
    </row>
    <row r="286" spans="1:175" ht="13.5" customHeight="1">
      <c r="A286" s="79"/>
      <c r="B286" s="80" t="s">
        <v>1455</v>
      </c>
      <c r="C286" s="122" t="s">
        <v>1456</v>
      </c>
      <c r="T286" s="127" t="s">
        <v>1495</v>
      </c>
      <c r="U286" s="79" t="s">
        <v>1458</v>
      </c>
      <c r="CN286" s="70" t="str">
        <f t="shared" ref="CN286" si="4971">"InitUnitState('"&amp;B286&amp;"',"&amp;V286&amp;","&amp;W286&amp;","&amp;X286&amp;","&amp;Y286&amp;","&amp;Z286&amp;","&amp;AA286&amp;","&amp;AB286&amp;","&amp;AC286&amp;","&amp;AD286&amp;","&amp;AE286&amp;")"</f>
        <v>InitUnitState('IB10',,,,,,,,,,)</v>
      </c>
      <c r="CO286" s="70" t="str">
        <f t="shared" ref="CO286" si="4972">"InitUnitNormal('"&amp;B286&amp;"',"&amp;AF286&amp;","&amp;AG286&amp;","&amp;AH286&amp;","&amp;AI286&amp;","&amp;AJ286&amp;","&amp;AK286&amp;","&amp;AL286&amp;","&amp;AM286&amp;","&amp;AN286&amp;","&amp;AO286&amp;")"</f>
        <v>InitUnitNormal('IB10',,,,,,,,,,)</v>
      </c>
      <c r="CP286" s="70" t="str">
        <f t="shared" ref="CP286" si="4973">"InitUnitMagic('"&amp;B286&amp;"',"&amp;AP286&amp;","&amp;AQ286&amp;","&amp;AR286&amp;","&amp;AS286&amp;","&amp;AT286&amp;","&amp;AU286&amp;","&amp;AV286&amp;","&amp;AW286&amp;","&amp;BI286&amp;","&amp;BJ286&amp;")"</f>
        <v>InitUnitMagic('IB10',,,,,,,,,,)</v>
      </c>
      <c r="CQ286" s="70" t="str">
        <f t="shared" ref="CQ286" si="4974">"InitUnitAdd('"&amp;B286&amp;"',"&amp;BK286&amp;","&amp;BL286&amp;","&amp;BM286&amp;","&amp;BN286&amp;","&amp;BO286&amp;","&amp;BP286&amp;","&amp;BQ286&amp;","&amp;BR286&amp;","&amp;BS286&amp;","&amp;BT286&amp;")"</f>
        <v>InitUnitAdd('IB10',,,,,,,,,,)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327&amp;CR$1&amp;")"</f>
        <v>InitEquipData('IB10',,"",,,,,'','','','','','',"ReplaceableTextures\\CommandButtons\\BTNFB11.BLP")</v>
      </c>
      <c r="CU286" s="95" t="str">
        <f t="shared" ref="CU286" si="4975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V286" s="61" t="str">
        <f t="shared" ref="CV286" si="4976">T286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CW286" s="60"/>
      <c r="CX286" s="60"/>
      <c r="CY286" s="60"/>
      <c r="CZ286" s="60"/>
      <c r="DA286" s="60"/>
      <c r="DB286" s="71" t="str">
        <f t="shared" ref="DB286" si="4977">IF(V286="","","|n"&amp;DB$2&amp;"+"&amp;V286&amp;DB$1)</f>
        <v/>
      </c>
      <c r="DC286" s="71" t="str">
        <f t="shared" ref="DC286" si="4978">IF(W286="","","|n"&amp;DC$2&amp;"+"&amp;W286&amp;DC$1)</f>
        <v/>
      </c>
      <c r="DD286" s="71" t="str">
        <f t="shared" ref="DD286" si="4979">IF(X286="","","|n"&amp;DD$2&amp;"+"&amp;X286&amp;DD$1)</f>
        <v/>
      </c>
      <c r="DE286" s="71" t="str">
        <f t="shared" ref="DE286" si="4980">IF(Y286="","","|n"&amp;DE$2&amp;"+"&amp;Y286&amp;DE$1)</f>
        <v/>
      </c>
      <c r="DF286" s="71" t="str">
        <f t="shared" ref="DF286" si="4981">IF(Z286="","","|n"&amp;DF$2&amp;"+"&amp;Z286&amp;DF$1)</f>
        <v/>
      </c>
      <c r="DG286" s="71" t="str">
        <f t="shared" ref="DG286" si="4982">IF(AA286="","","|n"&amp;DG$2&amp;"+"&amp;AA286&amp;DG$1)</f>
        <v/>
      </c>
      <c r="DH286" s="71" t="str">
        <f t="shared" ref="DH286" si="4983">IF(AB286="","","|n"&amp;DH$2&amp;"+"&amp;AB286&amp;DH$1)</f>
        <v/>
      </c>
      <c r="DI286" s="71" t="str">
        <f t="shared" ref="DI286" si="4984">IF(AC286="","","|n"&amp;DI$2&amp;"+"&amp;AC286&amp;DI$1)</f>
        <v/>
      </c>
      <c r="DJ286" s="71" t="str">
        <f t="shared" ref="DJ286" si="4985">IF(AD286="","","|n"&amp;DJ$2&amp;"+"&amp;AD286&amp;DJ$1)</f>
        <v/>
      </c>
      <c r="DK286" s="71" t="str">
        <f t="shared" ref="DK286" si="4986">IF(AE286="","","|n"&amp;DK$2&amp;"+"&amp;AE286&amp;DK$1)</f>
        <v/>
      </c>
      <c r="DL286" s="71" t="str">
        <f t="shared" ref="DL286" si="4987">IF(AF286="","","|n"&amp;DL$2&amp;"+"&amp;AF286&amp;DL$1)</f>
        <v/>
      </c>
      <c r="DM286" s="71" t="str">
        <f t="shared" ref="DM286" si="4988">IF(AG286="","","|n"&amp;DM$2&amp;"+"&amp;AG286&amp;DM$1)</f>
        <v/>
      </c>
      <c r="DN286" s="71" t="str">
        <f t="shared" ref="DN286" si="4989">IF(AH286="","","|n"&amp;DN$2&amp;"+"&amp;AH286&amp;DN$1)</f>
        <v/>
      </c>
      <c r="DO286" s="71" t="str">
        <f t="shared" ref="DO286" si="4990">IF(AI286="","","|n"&amp;DO$2&amp;"+"&amp;AI286&amp;DO$1)</f>
        <v/>
      </c>
      <c r="DP286" s="71" t="str">
        <f t="shared" ref="DP286" si="4991">IF(AJ286="","","|n"&amp;DP$2&amp;"+"&amp;AJ286&amp;DP$1)</f>
        <v/>
      </c>
      <c r="DQ286" s="71" t="str">
        <f t="shared" ref="DQ286" si="4992">IF(AK286="","","|n"&amp;DQ$2&amp;"+"&amp;AK286&amp;DQ$1)</f>
        <v/>
      </c>
      <c r="DR286" s="71" t="str">
        <f t="shared" ref="DR286" si="4993">IF(AL286="","","|n"&amp;DR$2&amp;"+"&amp;AL286&amp;DR$1)</f>
        <v/>
      </c>
      <c r="DS286" s="71" t="str">
        <f t="shared" ref="DS286" si="4994">IF(AM286="","","|n"&amp;DS$2&amp;"+"&amp;AM286&amp;DS$1)</f>
        <v/>
      </c>
      <c r="DT286" s="71" t="str">
        <f t="shared" ref="DT286" si="4995">IF(AN286="","","|n"&amp;DT$2&amp;"+"&amp;AN286&amp;DT$1)</f>
        <v/>
      </c>
      <c r="DU286" s="71" t="str">
        <f t="shared" ref="DU286" si="4996">IF(AO286="","","|n"&amp;DU$2&amp;"+"&amp;AO286&amp;DU$1)</f>
        <v/>
      </c>
      <c r="DV286" s="71" t="str">
        <f t="shared" ref="DV286" si="4997">IF(AP286="","","|n"&amp;DV$2&amp;"+"&amp;AP286&amp;DV$1)</f>
        <v/>
      </c>
      <c r="DW286" s="71" t="str">
        <f t="shared" ref="DW286" si="4998">IF(AQ286="","","|n"&amp;DW$2&amp;"+"&amp;AQ286&amp;DW$1)</f>
        <v/>
      </c>
      <c r="DX286" s="71" t="str">
        <f t="shared" ref="DX286" si="4999">IF(AR286="","","|n"&amp;DX$2&amp;"+"&amp;AR286&amp;DX$1)</f>
        <v/>
      </c>
      <c r="DY286" s="71" t="str">
        <f t="shared" ref="DY286" si="5000">IF(AS286="","","|n"&amp;DY$2&amp;"+"&amp;AS286&amp;DY$1)</f>
        <v/>
      </c>
      <c r="DZ286" s="71" t="str">
        <f t="shared" ref="DZ286" si="5001">IF(AT286="","","|n"&amp;DZ$2&amp;"+"&amp;AT286&amp;DZ$1)</f>
        <v/>
      </c>
      <c r="EA286" s="71" t="str">
        <f t="shared" ref="EA286" si="5002">IF(AU286="","","|n"&amp;EA$2&amp;"+"&amp;AU286&amp;EA$1)</f>
        <v/>
      </c>
      <c r="EB286" s="71" t="str">
        <f t="shared" ref="EB286" si="5003">IF(AV286="","","|n"&amp;EB$2&amp;"+"&amp;AV286&amp;EB$1)</f>
        <v/>
      </c>
      <c r="EC286" s="71" t="str">
        <f t="shared" ref="EC286" si="5004">IF(AW286="","","|n"&amp;EC$2&amp;"+"&amp;AW286&amp;EC$1)</f>
        <v/>
      </c>
      <c r="ED286" s="71" t="str">
        <f t="shared" ref="ED286" si="5005">IF(AX286="","","|n"&amp;ED$2&amp;"+"&amp;AX286&amp;ED$1)</f>
        <v/>
      </c>
      <c r="EE286" s="71" t="str">
        <f t="shared" ref="EE286" si="5006">IF(AY286="","","|n"&amp;EE$2&amp;"+"&amp;AY286&amp;EE$1)</f>
        <v/>
      </c>
      <c r="EF286" s="71" t="str">
        <f t="shared" ref="EF286" si="5007">IF(AZ286="","","|n"&amp;EF$2&amp;"+"&amp;AZ286&amp;EF$1)</f>
        <v/>
      </c>
      <c r="EG286" s="71" t="str">
        <f t="shared" ref="EG286" si="5008">IF(BA286="","","|n"&amp;EG$2&amp;"+"&amp;BA286&amp;EG$1)</f>
        <v/>
      </c>
      <c r="EH286" s="71" t="str">
        <f t="shared" ref="EH286" si="5009">IF(BB286="","","|n"&amp;EH$2&amp;"+"&amp;BB286&amp;EH$1)</f>
        <v/>
      </c>
      <c r="EI286" s="71" t="str">
        <f t="shared" ref="EI286" si="5010">IF(BC286="","","|n"&amp;EI$2&amp;"+"&amp;BC286&amp;EI$1)</f>
        <v/>
      </c>
      <c r="EJ286" s="71" t="str">
        <f t="shared" ref="EJ286" si="5011">IF(BD286="","","|n"&amp;EJ$2&amp;"+"&amp;BD286&amp;EJ$1)</f>
        <v/>
      </c>
      <c r="EK286" s="71" t="str">
        <f t="shared" ref="EK286" si="5012">IF(BE286="","","|n"&amp;EK$2&amp;"+"&amp;BE286&amp;EK$1)</f>
        <v/>
      </c>
      <c r="EL286" s="71" t="str">
        <f t="shared" ref="EL286" si="5013">IF(BF286="","","|n"&amp;EL$2&amp;"+"&amp;BF286&amp;EL$1)</f>
        <v/>
      </c>
      <c r="EM286" s="71" t="str">
        <f t="shared" ref="EM286" si="5014">IF(BG286="","","|n"&amp;EM$2&amp;"+"&amp;BG286&amp;EM$1)</f>
        <v/>
      </c>
      <c r="EN286" s="71" t="str">
        <f t="shared" ref="EN286" si="5015">IF(BH286="","","|n"&amp;EN$2&amp;"+"&amp;BH286&amp;EN$1)</f>
        <v/>
      </c>
      <c r="EO286" s="71" t="str">
        <f t="shared" ref="EO286" si="5016">IF(BI286="","","|n"&amp;EO$2&amp;"+"&amp;BI286&amp;EO$1)</f>
        <v/>
      </c>
      <c r="EP286" s="71" t="str">
        <f t="shared" ref="EP286" si="5017">IF(BJ286="","","|n"&amp;EP$2&amp;"+"&amp;BJ286&amp;EP$1)</f>
        <v/>
      </c>
      <c r="EQ286" s="71" t="str">
        <f t="shared" ref="EQ286" si="5018">IF(BK286="","","|n"&amp;EQ$2&amp;"+"&amp;BK286&amp;EQ$1)</f>
        <v/>
      </c>
      <c r="ER286" s="71" t="str">
        <f t="shared" ref="ER286" si="5019">IF(BL286="","","|n"&amp;ER$2&amp;"+"&amp;BL286&amp;ER$1)</f>
        <v/>
      </c>
      <c r="ES286" s="71" t="str">
        <f t="shared" ref="ES286" si="5020">IF(BM286="","","|n"&amp;ES$2&amp;"+"&amp;BM286&amp;ES$1)</f>
        <v/>
      </c>
      <c r="ET286" s="71" t="str">
        <f t="shared" ref="ET286" si="5021">IF(BN286="","","|n"&amp;ET$2&amp;"+"&amp;BN286&amp;ET$1)</f>
        <v/>
      </c>
      <c r="EU286" s="71" t="str">
        <f t="shared" ref="EU286" si="5022">IF(BO286="","","|n"&amp;EU$2&amp;"+"&amp;BO286&amp;EU$1)</f>
        <v/>
      </c>
      <c r="EV286" s="71" t="str">
        <f t="shared" ref="EV286" si="5023">IF(BP286="","","|n"&amp;EV$2&amp;"+"&amp;BP286&amp;EV$1)</f>
        <v/>
      </c>
      <c r="EW286" s="71" t="str">
        <f t="shared" ref="EW286" si="5024">IF(BQ286="","","|n"&amp;EW$2&amp;"+"&amp;BQ286&amp;EW$1)</f>
        <v/>
      </c>
      <c r="EX286" s="71" t="str">
        <f t="shared" ref="EX286" si="5025">IF(BR286="","","|n"&amp;EX$2&amp;"+"&amp;BR286&amp;EX$1)</f>
        <v/>
      </c>
      <c r="EY286" s="71" t="str">
        <f t="shared" ref="EY286" si="5026">IF(BS286="","","|n"&amp;EY$2&amp;"+"&amp;BS286&amp;EY$1)</f>
        <v/>
      </c>
      <c r="EZ286" s="71" t="str">
        <f t="shared" ref="EZ286" si="5027">IF(BT286="","","|n"&amp;EZ$2&amp;"+"&amp;BT286&amp;EZ$1)</f>
        <v/>
      </c>
      <c r="FA286" s="71" t="str">
        <f t="shared" ref="FA286" si="5028">IF(BU286="","","|n"&amp;FA$2&amp;"+"&amp;BU286&amp;FA$1)</f>
        <v/>
      </c>
      <c r="FB286" s="71" t="str">
        <f t="shared" ref="FB286" si="5029">IF(BV286="","","|n"&amp;FB$2&amp;"+"&amp;BV286&amp;FB$1)</f>
        <v/>
      </c>
      <c r="FC286" s="71" t="str">
        <f t="shared" ref="FC286" si="5030">IF(BW286="","","|n"&amp;FC$2&amp;"+"&amp;BW286&amp;FC$1)</f>
        <v/>
      </c>
      <c r="FD286" s="71" t="str">
        <f t="shared" ref="FD286" si="5031">IF(BX286="","","|n"&amp;FD$2&amp;"+"&amp;BX286&amp;FD$1)</f>
        <v/>
      </c>
      <c r="FE286" s="71" t="str">
        <f t="shared" ref="FE286" si="5032">IF(BY286="","","|n"&amp;FE$2&amp;"+"&amp;BY286&amp;FE$1)</f>
        <v/>
      </c>
      <c r="FF286" s="71" t="str">
        <f t="shared" ref="FF286" si="5033">IF(BZ286="","","|n"&amp;FF$2&amp;"+"&amp;BZ286&amp;FF$1)</f>
        <v/>
      </c>
      <c r="FG286" s="71" t="str">
        <f t="shared" ref="FG286" si="5034">IF(CA286="","","|n"&amp;FG$2&amp;"+"&amp;CA286&amp;FG$1)</f>
        <v/>
      </c>
      <c r="FH286" s="71" t="str">
        <f t="shared" ref="FH286" si="5035">IF(CB286="","","|n"&amp;FH$2&amp;"+"&amp;CB286&amp;FH$1)</f>
        <v/>
      </c>
      <c r="FI286" s="71" t="str">
        <f t="shared" ref="FI286" si="5036">IF(CC286="","","|n"&amp;FI$2&amp;"+"&amp;CC286&amp;FI$1)</f>
        <v/>
      </c>
      <c r="FJ286" s="71" t="str">
        <f t="shared" ref="FJ286" si="5037">IF(CD286="","","|n"&amp;FJ$2&amp;"+"&amp;CD286&amp;FJ$1)</f>
        <v/>
      </c>
      <c r="FK286" s="71" t="str">
        <f t="shared" ref="FK286" si="5038">IF(CE286="","","|n"&amp;FK$2&amp;"+"&amp;CE286&amp;FK$1)</f>
        <v/>
      </c>
      <c r="FL286" s="71" t="str">
        <f t="shared" ref="FL286" si="5039">IF(CF286="","","|n"&amp;FL$2&amp;"+"&amp;CF286&amp;FL$1)</f>
        <v/>
      </c>
      <c r="FM286" s="71" t="str">
        <f t="shared" ref="FM286" si="5040">IF(CG286="","","|n"&amp;FM$2&amp;"+"&amp;CG286&amp;FM$1)</f>
        <v/>
      </c>
      <c r="FN286" s="71" t="str">
        <f t="shared" ref="FN286" si="5041">IF(CH286="","","|n"&amp;FN$2&amp;"+"&amp;CH286&amp;FN$1)</f>
        <v/>
      </c>
      <c r="FO286" s="71" t="str">
        <f t="shared" ref="FO286" si="5042">IF(CI286="","","|n"&amp;FO$2&amp;"+"&amp;CI286&amp;FO$1)</f>
        <v/>
      </c>
      <c r="FP286" s="71" t="str">
        <f t="shared" ref="FP286" si="5043">IF(CJ286="","","|n"&amp;FP$2&amp;"+"&amp;CJ286&amp;FP$1)</f>
        <v/>
      </c>
      <c r="FQ286" s="71" t="str">
        <f t="shared" ref="FQ286" si="5044">IF(CK286="","","|n"&amp;FQ$2&amp;"+"&amp;CK286&amp;FQ$1)</f>
        <v/>
      </c>
      <c r="FR286" s="71" t="str">
        <f t="shared" ref="FR286" si="5045">IF(CL286="","","|n"&amp;FR$2&amp;"+"&amp;CL286&amp;FR$1)</f>
        <v/>
      </c>
      <c r="FS286" s="71" t="str">
        <f t="shared" ref="FS286" si="5046">IF(CM286="","","|n"&amp;FS$2&amp;"+"&amp;CM286&amp;FS$1)</f>
        <v/>
      </c>
    </row>
    <row r="287" spans="1:175" ht="13.5" customHeight="1">
      <c r="A287" s="79"/>
      <c r="B287" s="80" t="s">
        <v>1496</v>
      </c>
      <c r="C287" s="122" t="s">
        <v>1497</v>
      </c>
      <c r="T287" s="127" t="s">
        <v>1499</v>
      </c>
      <c r="U287" s="79" t="s">
        <v>1498</v>
      </c>
      <c r="CN287" s="70" t="str">
        <f t="shared" ref="CN287" si="5047">"InitUnitState('"&amp;B287&amp;"',"&amp;V287&amp;","&amp;W287&amp;","&amp;X287&amp;","&amp;Y287&amp;","&amp;Z287&amp;","&amp;AA287&amp;","&amp;AB287&amp;","&amp;AC287&amp;","&amp;AD287&amp;","&amp;AE287&amp;")"</f>
        <v>InitUnitState('IB11',,,,,,,,,,)</v>
      </c>
      <c r="CO287" s="70" t="str">
        <f t="shared" ref="CO287" si="5048">"InitUnitNormal('"&amp;B287&amp;"',"&amp;AF287&amp;","&amp;AG287&amp;","&amp;AH287&amp;","&amp;AI287&amp;","&amp;AJ287&amp;","&amp;AK287&amp;","&amp;AL287&amp;","&amp;AM287&amp;","&amp;AN287&amp;","&amp;AO287&amp;")"</f>
        <v>InitUnitNormal('IB11',,,,,,,,,,)</v>
      </c>
      <c r="CP287" s="70" t="str">
        <f t="shared" ref="CP287" si="5049">"InitUnitMagic('"&amp;B287&amp;"',"&amp;AP287&amp;","&amp;AQ287&amp;","&amp;AR287&amp;","&amp;AS287&amp;","&amp;AT287&amp;","&amp;AU287&amp;","&amp;AV287&amp;","&amp;AW287&amp;","&amp;BI287&amp;","&amp;BJ287&amp;")"</f>
        <v>InitUnitMagic('IB11',,,,,,,,,,)</v>
      </c>
      <c r="CQ287" s="70" t="str">
        <f t="shared" ref="CQ287" si="5050">"InitUnitAdd('"&amp;B287&amp;"',"&amp;BK287&amp;","&amp;BL287&amp;","&amp;BM287&amp;","&amp;BN287&amp;","&amp;BO287&amp;","&amp;BP287&amp;","&amp;BQ287&amp;","&amp;BR287&amp;","&amp;BS287&amp;","&amp;BT287&amp;")"</f>
        <v>InitUnitAdd('IB11',,,,,,,,,,)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328&amp;CR$1&amp;")"</f>
        <v>InitEquipData('IB11',,"",,,,,'','','','','','',"ReplaceableTextures\\CommandButtons\\BTNFB12.BLP")</v>
      </c>
      <c r="CU287" s="95" t="str">
        <f t="shared" ref="CU287" si="5051">CONCATENATE(DB287,DC287,DD287,DE287,DF287,DG287,DH287,DI287,DJ287,DK287,DL287,DM287,DN287,DO287,DP287,DQ287,DR287,DS287,DT287,DU287,DV287,DW287,DX287,DY287,DZ287,EA287,EB287,EC287,ED287,EE287,EF287,EG287,EH287,EI287,EJ287,EK287,EL287,EM287,EN287,EO287,EP287&amp;"|n")</f>
        <v>|n</v>
      </c>
      <c r="CV287" s="61" t="str">
        <f t="shared" ref="CV287" si="5052">T287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CW287" s="60"/>
      <c r="CX287" s="60"/>
      <c r="CY287" s="60"/>
      <c r="CZ287" s="60"/>
      <c r="DA287" s="60"/>
      <c r="DB287" s="71" t="str">
        <f t="shared" ref="DB287" si="5053">IF(V287="","","|n"&amp;DB$2&amp;"+"&amp;V287&amp;DB$1)</f>
        <v/>
      </c>
      <c r="DC287" s="71" t="str">
        <f t="shared" ref="DC287" si="5054">IF(W287="","","|n"&amp;DC$2&amp;"+"&amp;W287&amp;DC$1)</f>
        <v/>
      </c>
      <c r="DD287" s="71" t="str">
        <f t="shared" ref="DD287" si="5055">IF(X287="","","|n"&amp;DD$2&amp;"+"&amp;X287&amp;DD$1)</f>
        <v/>
      </c>
      <c r="DE287" s="71" t="str">
        <f t="shared" ref="DE287" si="5056">IF(Y287="","","|n"&amp;DE$2&amp;"+"&amp;Y287&amp;DE$1)</f>
        <v/>
      </c>
      <c r="DF287" s="71" t="str">
        <f t="shared" ref="DF287" si="5057">IF(Z287="","","|n"&amp;DF$2&amp;"+"&amp;Z287&amp;DF$1)</f>
        <v/>
      </c>
      <c r="DG287" s="71" t="str">
        <f t="shared" ref="DG287" si="5058">IF(AA287="","","|n"&amp;DG$2&amp;"+"&amp;AA287&amp;DG$1)</f>
        <v/>
      </c>
      <c r="DH287" s="71" t="str">
        <f t="shared" ref="DH287" si="5059">IF(AB287="","","|n"&amp;DH$2&amp;"+"&amp;AB287&amp;DH$1)</f>
        <v/>
      </c>
      <c r="DI287" s="71" t="str">
        <f t="shared" ref="DI287" si="5060">IF(AC287="","","|n"&amp;DI$2&amp;"+"&amp;AC287&amp;DI$1)</f>
        <v/>
      </c>
      <c r="DJ287" s="71" t="str">
        <f t="shared" ref="DJ287" si="5061">IF(AD287="","","|n"&amp;DJ$2&amp;"+"&amp;AD287&amp;DJ$1)</f>
        <v/>
      </c>
      <c r="DK287" s="71" t="str">
        <f t="shared" ref="DK287" si="5062">IF(AE287="","","|n"&amp;DK$2&amp;"+"&amp;AE287&amp;DK$1)</f>
        <v/>
      </c>
      <c r="DL287" s="71" t="str">
        <f t="shared" ref="DL287" si="5063">IF(AF287="","","|n"&amp;DL$2&amp;"+"&amp;AF287&amp;DL$1)</f>
        <v/>
      </c>
      <c r="DM287" s="71" t="str">
        <f t="shared" ref="DM287" si="5064">IF(AG287="","","|n"&amp;DM$2&amp;"+"&amp;AG287&amp;DM$1)</f>
        <v/>
      </c>
      <c r="DN287" s="71" t="str">
        <f t="shared" ref="DN287" si="5065">IF(AH287="","","|n"&amp;DN$2&amp;"+"&amp;AH287&amp;DN$1)</f>
        <v/>
      </c>
      <c r="DO287" s="71" t="str">
        <f t="shared" ref="DO287" si="5066">IF(AI287="","","|n"&amp;DO$2&amp;"+"&amp;AI287&amp;DO$1)</f>
        <v/>
      </c>
      <c r="DP287" s="71" t="str">
        <f t="shared" ref="DP287" si="5067">IF(AJ287="","","|n"&amp;DP$2&amp;"+"&amp;AJ287&amp;DP$1)</f>
        <v/>
      </c>
      <c r="DQ287" s="71" t="str">
        <f t="shared" ref="DQ287" si="5068">IF(AK287="","","|n"&amp;DQ$2&amp;"+"&amp;AK287&amp;DQ$1)</f>
        <v/>
      </c>
      <c r="DR287" s="71" t="str">
        <f t="shared" ref="DR287" si="5069">IF(AL287="","","|n"&amp;DR$2&amp;"+"&amp;AL287&amp;DR$1)</f>
        <v/>
      </c>
      <c r="DS287" s="71" t="str">
        <f t="shared" ref="DS287" si="5070">IF(AM287="","","|n"&amp;DS$2&amp;"+"&amp;AM287&amp;DS$1)</f>
        <v/>
      </c>
      <c r="DT287" s="71" t="str">
        <f t="shared" ref="DT287" si="5071">IF(AN287="","","|n"&amp;DT$2&amp;"+"&amp;AN287&amp;DT$1)</f>
        <v/>
      </c>
      <c r="DU287" s="71" t="str">
        <f t="shared" ref="DU287" si="5072">IF(AO287="","","|n"&amp;DU$2&amp;"+"&amp;AO287&amp;DU$1)</f>
        <v/>
      </c>
      <c r="DV287" s="71" t="str">
        <f t="shared" ref="DV287" si="5073">IF(AP287="","","|n"&amp;DV$2&amp;"+"&amp;AP287&amp;DV$1)</f>
        <v/>
      </c>
      <c r="DW287" s="71" t="str">
        <f t="shared" ref="DW287" si="5074">IF(AQ287="","","|n"&amp;DW$2&amp;"+"&amp;AQ287&amp;DW$1)</f>
        <v/>
      </c>
      <c r="DX287" s="71" t="str">
        <f t="shared" ref="DX287" si="5075">IF(AR287="","","|n"&amp;DX$2&amp;"+"&amp;AR287&amp;DX$1)</f>
        <v/>
      </c>
      <c r="DY287" s="71" t="str">
        <f t="shared" ref="DY287" si="5076">IF(AS287="","","|n"&amp;DY$2&amp;"+"&amp;AS287&amp;DY$1)</f>
        <v/>
      </c>
      <c r="DZ287" s="71" t="str">
        <f t="shared" ref="DZ287" si="5077">IF(AT287="","","|n"&amp;DZ$2&amp;"+"&amp;AT287&amp;DZ$1)</f>
        <v/>
      </c>
      <c r="EA287" s="71" t="str">
        <f t="shared" ref="EA287" si="5078">IF(AU287="","","|n"&amp;EA$2&amp;"+"&amp;AU287&amp;EA$1)</f>
        <v/>
      </c>
      <c r="EB287" s="71" t="str">
        <f t="shared" ref="EB287" si="5079">IF(AV287="","","|n"&amp;EB$2&amp;"+"&amp;AV287&amp;EB$1)</f>
        <v/>
      </c>
      <c r="EC287" s="71" t="str">
        <f t="shared" ref="EC287" si="5080">IF(AW287="","","|n"&amp;EC$2&amp;"+"&amp;AW287&amp;EC$1)</f>
        <v/>
      </c>
      <c r="ED287" s="71" t="str">
        <f t="shared" ref="ED287" si="5081">IF(AX287="","","|n"&amp;ED$2&amp;"+"&amp;AX287&amp;ED$1)</f>
        <v/>
      </c>
      <c r="EE287" s="71" t="str">
        <f t="shared" ref="EE287" si="5082">IF(AY287="","","|n"&amp;EE$2&amp;"+"&amp;AY287&amp;EE$1)</f>
        <v/>
      </c>
      <c r="EF287" s="71" t="str">
        <f t="shared" ref="EF287" si="5083">IF(AZ287="","","|n"&amp;EF$2&amp;"+"&amp;AZ287&amp;EF$1)</f>
        <v/>
      </c>
      <c r="EG287" s="71" t="str">
        <f t="shared" ref="EG287" si="5084">IF(BA287="","","|n"&amp;EG$2&amp;"+"&amp;BA287&amp;EG$1)</f>
        <v/>
      </c>
      <c r="EH287" s="71" t="str">
        <f t="shared" ref="EH287" si="5085">IF(BB287="","","|n"&amp;EH$2&amp;"+"&amp;BB287&amp;EH$1)</f>
        <v/>
      </c>
      <c r="EI287" s="71" t="str">
        <f t="shared" ref="EI287" si="5086">IF(BC287="","","|n"&amp;EI$2&amp;"+"&amp;BC287&amp;EI$1)</f>
        <v/>
      </c>
      <c r="EJ287" s="71" t="str">
        <f t="shared" ref="EJ287" si="5087">IF(BD287="","","|n"&amp;EJ$2&amp;"+"&amp;BD287&amp;EJ$1)</f>
        <v/>
      </c>
      <c r="EK287" s="71" t="str">
        <f t="shared" ref="EK287" si="5088">IF(BE287="","","|n"&amp;EK$2&amp;"+"&amp;BE287&amp;EK$1)</f>
        <v/>
      </c>
      <c r="EL287" s="71" t="str">
        <f t="shared" ref="EL287" si="5089">IF(BF287="","","|n"&amp;EL$2&amp;"+"&amp;BF287&amp;EL$1)</f>
        <v/>
      </c>
      <c r="EM287" s="71" t="str">
        <f t="shared" ref="EM287" si="5090">IF(BG287="","","|n"&amp;EM$2&amp;"+"&amp;BG287&amp;EM$1)</f>
        <v/>
      </c>
      <c r="EN287" s="71" t="str">
        <f t="shared" ref="EN287" si="5091">IF(BH287="","","|n"&amp;EN$2&amp;"+"&amp;BH287&amp;EN$1)</f>
        <v/>
      </c>
      <c r="EO287" s="71" t="str">
        <f t="shared" ref="EO287" si="5092">IF(BI287="","","|n"&amp;EO$2&amp;"+"&amp;BI287&amp;EO$1)</f>
        <v/>
      </c>
      <c r="EP287" s="71" t="str">
        <f t="shared" ref="EP287" si="5093">IF(BJ287="","","|n"&amp;EP$2&amp;"+"&amp;BJ287&amp;EP$1)</f>
        <v/>
      </c>
      <c r="EQ287" s="71" t="str">
        <f t="shared" ref="EQ287" si="5094">IF(BK287="","","|n"&amp;EQ$2&amp;"+"&amp;BK287&amp;EQ$1)</f>
        <v/>
      </c>
      <c r="ER287" s="71" t="str">
        <f t="shared" ref="ER287" si="5095">IF(BL287="","","|n"&amp;ER$2&amp;"+"&amp;BL287&amp;ER$1)</f>
        <v/>
      </c>
      <c r="ES287" s="71" t="str">
        <f t="shared" ref="ES287" si="5096">IF(BM287="","","|n"&amp;ES$2&amp;"+"&amp;BM287&amp;ES$1)</f>
        <v/>
      </c>
      <c r="ET287" s="71" t="str">
        <f t="shared" ref="ET287" si="5097">IF(BN287="","","|n"&amp;ET$2&amp;"+"&amp;BN287&amp;ET$1)</f>
        <v/>
      </c>
      <c r="EU287" s="71" t="str">
        <f t="shared" ref="EU287" si="5098">IF(BO287="","","|n"&amp;EU$2&amp;"+"&amp;BO287&amp;EU$1)</f>
        <v/>
      </c>
      <c r="EV287" s="71" t="str">
        <f t="shared" ref="EV287" si="5099">IF(BP287="","","|n"&amp;EV$2&amp;"+"&amp;BP287&amp;EV$1)</f>
        <v/>
      </c>
      <c r="EW287" s="71" t="str">
        <f t="shared" ref="EW287" si="5100">IF(BQ287="","","|n"&amp;EW$2&amp;"+"&amp;BQ287&amp;EW$1)</f>
        <v/>
      </c>
      <c r="EX287" s="71" t="str">
        <f t="shared" ref="EX287" si="5101">IF(BR287="","","|n"&amp;EX$2&amp;"+"&amp;BR287&amp;EX$1)</f>
        <v/>
      </c>
      <c r="EY287" s="71" t="str">
        <f t="shared" ref="EY287" si="5102">IF(BS287="","","|n"&amp;EY$2&amp;"+"&amp;BS287&amp;EY$1)</f>
        <v/>
      </c>
      <c r="EZ287" s="71" t="str">
        <f t="shared" ref="EZ287" si="5103">IF(BT287="","","|n"&amp;EZ$2&amp;"+"&amp;BT287&amp;EZ$1)</f>
        <v/>
      </c>
      <c r="FA287" s="71" t="str">
        <f t="shared" ref="FA287" si="5104">IF(BU287="","","|n"&amp;FA$2&amp;"+"&amp;BU287&amp;FA$1)</f>
        <v/>
      </c>
      <c r="FB287" s="71" t="str">
        <f t="shared" ref="FB287" si="5105">IF(BV287="","","|n"&amp;FB$2&amp;"+"&amp;BV287&amp;FB$1)</f>
        <v/>
      </c>
      <c r="FC287" s="71" t="str">
        <f t="shared" ref="FC287" si="5106">IF(BW287="","","|n"&amp;FC$2&amp;"+"&amp;BW287&amp;FC$1)</f>
        <v/>
      </c>
      <c r="FD287" s="71" t="str">
        <f t="shared" ref="FD287" si="5107">IF(BX287="","","|n"&amp;FD$2&amp;"+"&amp;BX287&amp;FD$1)</f>
        <v/>
      </c>
      <c r="FE287" s="71" t="str">
        <f t="shared" ref="FE287" si="5108">IF(BY287="","","|n"&amp;FE$2&amp;"+"&amp;BY287&amp;FE$1)</f>
        <v/>
      </c>
      <c r="FF287" s="71" t="str">
        <f t="shared" ref="FF287" si="5109">IF(BZ287="","","|n"&amp;FF$2&amp;"+"&amp;BZ287&amp;FF$1)</f>
        <v/>
      </c>
      <c r="FG287" s="71" t="str">
        <f t="shared" ref="FG287" si="5110">IF(CA287="","","|n"&amp;FG$2&amp;"+"&amp;CA287&amp;FG$1)</f>
        <v/>
      </c>
      <c r="FH287" s="71" t="str">
        <f t="shared" ref="FH287" si="5111">IF(CB287="","","|n"&amp;FH$2&amp;"+"&amp;CB287&amp;FH$1)</f>
        <v/>
      </c>
      <c r="FI287" s="71" t="str">
        <f t="shared" ref="FI287" si="5112">IF(CC287="","","|n"&amp;FI$2&amp;"+"&amp;CC287&amp;FI$1)</f>
        <v/>
      </c>
      <c r="FJ287" s="71" t="str">
        <f t="shared" ref="FJ287" si="5113">IF(CD287="","","|n"&amp;FJ$2&amp;"+"&amp;CD287&amp;FJ$1)</f>
        <v/>
      </c>
      <c r="FK287" s="71" t="str">
        <f t="shared" ref="FK287" si="5114">IF(CE287="","","|n"&amp;FK$2&amp;"+"&amp;CE287&amp;FK$1)</f>
        <v/>
      </c>
      <c r="FL287" s="71" t="str">
        <f t="shared" ref="FL287" si="5115">IF(CF287="","","|n"&amp;FL$2&amp;"+"&amp;CF287&amp;FL$1)</f>
        <v/>
      </c>
      <c r="FM287" s="71" t="str">
        <f t="shared" ref="FM287" si="5116">IF(CG287="","","|n"&amp;FM$2&amp;"+"&amp;CG287&amp;FM$1)</f>
        <v/>
      </c>
      <c r="FN287" s="71" t="str">
        <f t="shared" ref="FN287" si="5117">IF(CH287="","","|n"&amp;FN$2&amp;"+"&amp;CH287&amp;FN$1)</f>
        <v/>
      </c>
      <c r="FO287" s="71" t="str">
        <f t="shared" ref="FO287" si="5118">IF(CI287="","","|n"&amp;FO$2&amp;"+"&amp;CI287&amp;FO$1)</f>
        <v/>
      </c>
      <c r="FP287" s="71" t="str">
        <f t="shared" ref="FP287" si="5119">IF(CJ287="","","|n"&amp;FP$2&amp;"+"&amp;CJ287&amp;FP$1)</f>
        <v/>
      </c>
      <c r="FQ287" s="71" t="str">
        <f t="shared" ref="FQ287" si="5120">IF(CK287="","","|n"&amp;FQ$2&amp;"+"&amp;CK287&amp;FQ$1)</f>
        <v/>
      </c>
      <c r="FR287" s="71" t="str">
        <f t="shared" ref="FR287" si="5121">IF(CL287="","","|n"&amp;FR$2&amp;"+"&amp;CL287&amp;FR$1)</f>
        <v/>
      </c>
      <c r="FS287" s="71" t="str">
        <f t="shared" ref="FS287" si="5122">IF(CM287="","","|n"&amp;FS$2&amp;"+"&amp;CM287&amp;FS$1)</f>
        <v/>
      </c>
    </row>
    <row r="288" spans="1:175" ht="15">
      <c r="A288" s="79"/>
      <c r="B288" s="123" t="s">
        <v>864</v>
      </c>
      <c r="C288" s="122" t="str">
        <f>"已领取"&amp;C276</f>
        <v>已领取星耀福利</v>
      </c>
      <c r="T288" s="127" t="str">
        <f>T276&amp;"|N|N|cff00ff00已领取该礼包"</f>
        <v>|cffffcc33平台名称带有“星耀”开局自动激活！|n|n|r奖励：|n|cffffcc00每秒金币+1|n每秒攻击+1|n每秒生命+5|r|N|N|cff00ff00已领取该礼包</v>
      </c>
      <c r="U288" s="79" t="s">
        <v>865</v>
      </c>
      <c r="CN288" s="70" t="str">
        <f t="shared" ref="CN288" si="5123">"InitUnitState('"&amp;B288&amp;"',"&amp;V288&amp;","&amp;W288&amp;","&amp;X288&amp;","&amp;Y288&amp;","&amp;Z288&amp;","&amp;AA288&amp;","&amp;AB288&amp;","&amp;AC288&amp;","&amp;AD288&amp;","&amp;AE288&amp;")"</f>
        <v>InitUnitState('IB50',,,,,,,,,,)</v>
      </c>
      <c r="CO288" s="70" t="str">
        <f t="shared" ref="CO288" si="5124">"InitUnitNormal('"&amp;B288&amp;"',"&amp;AF288&amp;","&amp;AG288&amp;","&amp;AH288&amp;","&amp;AI288&amp;","&amp;AJ288&amp;","&amp;AK288&amp;","&amp;AL288&amp;","&amp;AM288&amp;","&amp;AN288&amp;","&amp;AO288&amp;")"</f>
        <v>InitUnitNormal('IB50',,,,,,,,,,)</v>
      </c>
      <c r="CP288" s="70" t="str">
        <f t="shared" ref="CP288" si="5125">"InitUnitMagic('"&amp;B288&amp;"',"&amp;AP288&amp;","&amp;AQ288&amp;","&amp;AR288&amp;","&amp;AS288&amp;","&amp;AT288&amp;","&amp;AU288&amp;","&amp;AV288&amp;","&amp;AW288&amp;","&amp;BI288&amp;","&amp;BJ288&amp;")"</f>
        <v>InitUnitMagic('IB50',,,,,,,,,,)</v>
      </c>
      <c r="CQ288" s="70" t="str">
        <f t="shared" ref="CQ288" si="5126">"InitUnitAdd('"&amp;B288&amp;"',"&amp;BK288&amp;","&amp;BL288&amp;","&amp;BM288&amp;","&amp;BN288&amp;","&amp;BO288&amp;","&amp;BP288&amp;","&amp;BQ288&amp;","&amp;BR288&amp;","&amp;BS288&amp;","&amp;BT288&amp;")"</f>
        <v>InitUnitAdd('IB50',,,,,,,,,,)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InitEquipData('IB50',,"",,,,,'','','','','','',"ReplaceableTextures\\commandButtons\\BTNLBUI01.blp")</v>
      </c>
      <c r="CU288" s="95" t="str">
        <f t="shared" si="4893"/>
        <v>|n</v>
      </c>
      <c r="CV288" s="61" t="str">
        <f t="shared" si="4894"/>
        <v>|cffffcc33平台名称带有“星耀”开局自动激活！|n|n|r奖励：|n|cffffcc00每秒金币+1|n每秒攻击+1|n每秒生命+5|r|N|N|cff00ff00已领取该礼包</v>
      </c>
      <c r="CW288" s="60"/>
      <c r="CX288" s="60"/>
      <c r="CY288" s="60"/>
      <c r="CZ288" s="60"/>
      <c r="DA288" s="60"/>
      <c r="DB288" s="71" t="str">
        <f t="shared" si="4969"/>
        <v/>
      </c>
      <c r="DC288" s="71" t="str">
        <f t="shared" si="4969"/>
        <v/>
      </c>
      <c r="DD288" s="71" t="str">
        <f t="shared" si="4969"/>
        <v/>
      </c>
      <c r="DE288" s="71" t="str">
        <f t="shared" si="4969"/>
        <v/>
      </c>
      <c r="DF288" s="71" t="str">
        <f t="shared" si="4969"/>
        <v/>
      </c>
      <c r="DG288" s="71" t="str">
        <f t="shared" si="4969"/>
        <v/>
      </c>
      <c r="DH288" s="71" t="str">
        <f t="shared" si="4969"/>
        <v/>
      </c>
      <c r="DI288" s="71" t="str">
        <f t="shared" si="4969"/>
        <v/>
      </c>
      <c r="DJ288" s="71" t="str">
        <f t="shared" si="4969"/>
        <v/>
      </c>
      <c r="DK288" s="71" t="str">
        <f t="shared" si="4969"/>
        <v/>
      </c>
      <c r="DL288" s="71" t="str">
        <f t="shared" si="4969"/>
        <v/>
      </c>
      <c r="DM288" s="71" t="str">
        <f t="shared" si="4969"/>
        <v/>
      </c>
      <c r="DN288" s="71" t="str">
        <f t="shared" si="4969"/>
        <v/>
      </c>
      <c r="DO288" s="71" t="str">
        <f t="shared" si="4969"/>
        <v/>
      </c>
      <c r="DP288" s="71" t="str">
        <f t="shared" si="4969"/>
        <v/>
      </c>
      <c r="DQ288" s="71" t="str">
        <f t="shared" si="4969"/>
        <v/>
      </c>
      <c r="DR288" s="71" t="str">
        <f t="shared" si="4969"/>
        <v/>
      </c>
      <c r="DS288" s="71" t="str">
        <f t="shared" si="4969"/>
        <v/>
      </c>
      <c r="DT288" s="71" t="str">
        <f t="shared" si="4969"/>
        <v/>
      </c>
      <c r="DU288" s="71" t="str">
        <f t="shared" si="4969"/>
        <v/>
      </c>
      <c r="DV288" s="71" t="str">
        <f t="shared" si="4969"/>
        <v/>
      </c>
      <c r="DW288" s="71" t="str">
        <f t="shared" si="4969"/>
        <v/>
      </c>
      <c r="DX288" s="71" t="str">
        <f t="shared" si="4969"/>
        <v/>
      </c>
      <c r="DY288" s="71" t="str">
        <f t="shared" si="4969"/>
        <v/>
      </c>
      <c r="DZ288" s="71" t="str">
        <f t="shared" si="4969"/>
        <v/>
      </c>
      <c r="EA288" s="71" t="str">
        <f t="shared" si="4969"/>
        <v/>
      </c>
      <c r="EB288" s="71" t="str">
        <f t="shared" si="4969"/>
        <v/>
      </c>
      <c r="EC288" s="71" t="str">
        <f t="shared" si="4969"/>
        <v/>
      </c>
      <c r="ED288" s="71" t="str">
        <f t="shared" si="4969"/>
        <v/>
      </c>
      <c r="EE288" s="71" t="str">
        <f t="shared" si="4969"/>
        <v/>
      </c>
      <c r="EF288" s="71" t="str">
        <f t="shared" si="4969"/>
        <v/>
      </c>
      <c r="EG288" s="71" t="str">
        <f t="shared" si="4969"/>
        <v/>
      </c>
      <c r="EH288" s="71" t="str">
        <f t="shared" si="4969"/>
        <v/>
      </c>
      <c r="EI288" s="71" t="str">
        <f t="shared" si="4969"/>
        <v/>
      </c>
      <c r="EJ288" s="71" t="str">
        <f t="shared" si="4969"/>
        <v/>
      </c>
      <c r="EK288" s="71" t="str">
        <f t="shared" si="4969"/>
        <v/>
      </c>
      <c r="EL288" s="71" t="str">
        <f t="shared" si="4969"/>
        <v/>
      </c>
      <c r="EM288" s="71" t="str">
        <f t="shared" si="4969"/>
        <v/>
      </c>
      <c r="EN288" s="71" t="str">
        <f t="shared" si="4969"/>
        <v/>
      </c>
      <c r="EO288" s="71" t="str">
        <f t="shared" si="4969"/>
        <v/>
      </c>
      <c r="EP288" s="71" t="str">
        <f t="shared" si="4969"/>
        <v/>
      </c>
      <c r="EQ288" s="71" t="str">
        <f t="shared" si="4969"/>
        <v/>
      </c>
      <c r="ER288" s="71" t="str">
        <f t="shared" si="4969"/>
        <v/>
      </c>
      <c r="ES288" s="71" t="str">
        <f t="shared" si="4969"/>
        <v/>
      </c>
      <c r="ET288" s="71" t="str">
        <f t="shared" si="4969"/>
        <v/>
      </c>
      <c r="EU288" s="71" t="str">
        <f t="shared" si="4969"/>
        <v/>
      </c>
      <c r="EV288" s="71" t="str">
        <f t="shared" si="4969"/>
        <v/>
      </c>
      <c r="EW288" s="71" t="str">
        <f t="shared" si="4969"/>
        <v/>
      </c>
      <c r="EX288" s="71" t="str">
        <f t="shared" si="4969"/>
        <v/>
      </c>
      <c r="EY288" s="71" t="str">
        <f t="shared" si="4969"/>
        <v/>
      </c>
      <c r="EZ288" s="71" t="str">
        <f t="shared" si="4969"/>
        <v/>
      </c>
      <c r="FA288" s="71" t="str">
        <f t="shared" si="4969"/>
        <v/>
      </c>
      <c r="FB288" s="71" t="str">
        <f t="shared" si="4969"/>
        <v/>
      </c>
      <c r="FC288" s="71" t="str">
        <f t="shared" si="4969"/>
        <v/>
      </c>
      <c r="FD288" s="71" t="str">
        <f t="shared" si="4969"/>
        <v/>
      </c>
      <c r="FE288" s="71" t="str">
        <f t="shared" si="4969"/>
        <v/>
      </c>
      <c r="FF288" s="71" t="str">
        <f t="shared" si="4969"/>
        <v/>
      </c>
      <c r="FG288" s="71" t="str">
        <f t="shared" si="4969"/>
        <v/>
      </c>
      <c r="FH288" s="71" t="str">
        <f t="shared" si="4969"/>
        <v/>
      </c>
      <c r="FI288" s="71" t="str">
        <f t="shared" si="4969"/>
        <v/>
      </c>
      <c r="FJ288" s="71" t="str">
        <f t="shared" si="4969"/>
        <v/>
      </c>
      <c r="FK288" s="71" t="str">
        <f t="shared" si="4969"/>
        <v/>
      </c>
      <c r="FL288" s="71" t="str">
        <f t="shared" si="4969"/>
        <v/>
      </c>
      <c r="FM288" s="71" t="str">
        <f t="shared" si="4969"/>
        <v/>
      </c>
      <c r="FN288" s="71" t="str">
        <f t="shared" si="4970"/>
        <v/>
      </c>
      <c r="FO288" s="71" t="str">
        <f t="shared" si="4970"/>
        <v/>
      </c>
      <c r="FP288" s="71" t="str">
        <f t="shared" si="4970"/>
        <v/>
      </c>
      <c r="FQ288" s="71" t="str">
        <f t="shared" si="4970"/>
        <v/>
      </c>
      <c r="FR288" s="71" t="str">
        <f t="shared" si="4970"/>
        <v/>
      </c>
      <c r="FS288" s="71" t="str">
        <f t="shared" si="4970"/>
        <v/>
      </c>
    </row>
    <row r="289" spans="1:175" ht="15">
      <c r="A289" s="79"/>
      <c r="B289" s="123" t="s">
        <v>866</v>
      </c>
      <c r="C289" s="122" t="str">
        <f>"已领取"&amp;C277</f>
        <v>已领取公众号礼包</v>
      </c>
      <c r="T289" s="127" t="str">
        <f>T277&amp;"|N|N|cff00ff00已领取该礼包"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9" s="79" t="s">
        <v>865</v>
      </c>
      <c r="CN289" s="70" t="str">
        <f t="shared" si="4965"/>
        <v>InitUnitState('IB51',,,,,,,,,,)</v>
      </c>
      <c r="CO289" s="70" t="str">
        <f t="shared" si="4966"/>
        <v>InitUnitNormal('IB51',,,,,,,,,,)</v>
      </c>
      <c r="CP289" s="70" t="str">
        <f t="shared" si="4967"/>
        <v>InitUnitMagic('IB51',,,,,,,,,,)</v>
      </c>
      <c r="CQ289" s="70" t="str">
        <f t="shared" si="4968"/>
        <v>InitUnitAdd('IB51',,,,,,,,,,)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InitEquipData('IB51',,"",,,,,'','','','','','',"ReplaceableTextures\\commandButtons\\BTNLBUI01.blp")</v>
      </c>
      <c r="CU289" s="95" t="str">
        <f t="shared" ref="CU289:CU297" si="5127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V289" s="61" t="str">
        <f t="shared" ref="CV289:CV305" si="5128">T289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9" s="60"/>
      <c r="CX289" s="60"/>
      <c r="CY289" s="60"/>
      <c r="CZ289" s="60"/>
      <c r="DA289" s="60"/>
      <c r="DB289" s="71" t="str">
        <f t="shared" ref="DB289:DB295" si="5129">IF(V289="","","|n"&amp;DB$2&amp;"+"&amp;V289&amp;DB$1)</f>
        <v/>
      </c>
      <c r="DC289" s="71" t="str">
        <f t="shared" ref="DC289:DC295" si="5130">IF(W289="","","|n"&amp;DC$2&amp;"+"&amp;W289&amp;DC$1)</f>
        <v/>
      </c>
      <c r="DD289" s="71" t="str">
        <f t="shared" ref="DD289:DD295" si="5131">IF(X289="","","|n"&amp;DD$2&amp;"+"&amp;X289&amp;DD$1)</f>
        <v/>
      </c>
      <c r="DE289" s="71" t="str">
        <f t="shared" ref="DE289:DE295" si="5132">IF(Y289="","","|n"&amp;DE$2&amp;"+"&amp;Y289&amp;DE$1)</f>
        <v/>
      </c>
      <c r="DF289" s="71" t="str">
        <f t="shared" ref="DF289:DF295" si="5133">IF(Z289="","","|n"&amp;DF$2&amp;"+"&amp;Z289&amp;DF$1)</f>
        <v/>
      </c>
      <c r="DG289" s="71" t="str">
        <f t="shared" ref="DG289:DG295" si="5134">IF(AA289="","","|n"&amp;DG$2&amp;"+"&amp;AA289&amp;DG$1)</f>
        <v/>
      </c>
      <c r="DH289" s="71" t="str">
        <f t="shared" ref="DH289:DH295" si="5135">IF(AB289="","","|n"&amp;DH$2&amp;"+"&amp;AB289&amp;DH$1)</f>
        <v/>
      </c>
      <c r="DI289" s="71" t="str">
        <f t="shared" ref="DI289:DI295" si="5136">IF(AC289="","","|n"&amp;DI$2&amp;"+"&amp;AC289&amp;DI$1)</f>
        <v/>
      </c>
      <c r="DJ289" s="71" t="str">
        <f t="shared" ref="DJ289:DJ295" si="5137">IF(AD289="","","|n"&amp;DJ$2&amp;"+"&amp;AD289&amp;DJ$1)</f>
        <v/>
      </c>
      <c r="DK289" s="71" t="str">
        <f t="shared" ref="DK289:DK295" si="5138">IF(AE289="","","|n"&amp;DK$2&amp;"+"&amp;AE289&amp;DK$1)</f>
        <v/>
      </c>
      <c r="DL289" s="71" t="str">
        <f t="shared" ref="DL289:DL295" si="5139">IF(AF289="","","|n"&amp;DL$2&amp;"+"&amp;AF289&amp;DL$1)</f>
        <v/>
      </c>
      <c r="DM289" s="71" t="str">
        <f t="shared" ref="DM289:DM295" si="5140">IF(AG289="","","|n"&amp;DM$2&amp;"+"&amp;AG289&amp;DM$1)</f>
        <v/>
      </c>
      <c r="DN289" s="71" t="str">
        <f t="shared" ref="DN289:DN295" si="5141">IF(AH289="","","|n"&amp;DN$2&amp;"+"&amp;AH289&amp;DN$1)</f>
        <v/>
      </c>
      <c r="DO289" s="71" t="str">
        <f t="shared" ref="DO289:DO295" si="5142">IF(AI289="","","|n"&amp;DO$2&amp;"+"&amp;AI289&amp;DO$1)</f>
        <v/>
      </c>
      <c r="DP289" s="71" t="str">
        <f t="shared" ref="DP289:DP295" si="5143">IF(AJ289="","","|n"&amp;DP$2&amp;"+"&amp;AJ289&amp;DP$1)</f>
        <v/>
      </c>
      <c r="DQ289" s="71" t="str">
        <f t="shared" ref="DQ289:DQ295" si="5144">IF(AK289="","","|n"&amp;DQ$2&amp;"+"&amp;AK289&amp;DQ$1)</f>
        <v/>
      </c>
      <c r="DR289" s="71" t="str">
        <f t="shared" ref="DR289:DR295" si="5145">IF(AL289="","","|n"&amp;DR$2&amp;"+"&amp;AL289&amp;DR$1)</f>
        <v/>
      </c>
      <c r="DS289" s="71" t="str">
        <f t="shared" ref="DS289:DS295" si="5146">IF(AM289="","","|n"&amp;DS$2&amp;"+"&amp;AM289&amp;DS$1)</f>
        <v/>
      </c>
      <c r="DT289" s="71" t="str">
        <f t="shared" ref="DT289:DT295" si="5147">IF(AN289="","","|n"&amp;DT$2&amp;"+"&amp;AN289&amp;DT$1)</f>
        <v/>
      </c>
      <c r="DU289" s="71" t="str">
        <f t="shared" ref="DU289:DU295" si="5148">IF(AO289="","","|n"&amp;DU$2&amp;"+"&amp;AO289&amp;DU$1)</f>
        <v/>
      </c>
      <c r="DV289" s="71" t="str">
        <f t="shared" ref="DV289:DV295" si="5149">IF(AP289="","","|n"&amp;DV$2&amp;"+"&amp;AP289&amp;DV$1)</f>
        <v/>
      </c>
      <c r="DW289" s="71" t="str">
        <f t="shared" ref="DW289:DW295" si="5150">IF(AQ289="","","|n"&amp;DW$2&amp;"+"&amp;AQ289&amp;DW$1)</f>
        <v/>
      </c>
      <c r="DX289" s="71" t="str">
        <f t="shared" ref="DX289:DX295" si="5151">IF(AR289="","","|n"&amp;DX$2&amp;"+"&amp;AR289&amp;DX$1)</f>
        <v/>
      </c>
      <c r="DY289" s="71" t="str">
        <f t="shared" ref="DY289:DY295" si="5152">IF(AS289="","","|n"&amp;DY$2&amp;"+"&amp;AS289&amp;DY$1)</f>
        <v/>
      </c>
      <c r="DZ289" s="71" t="str">
        <f t="shared" ref="DZ289:DZ295" si="5153">IF(AT289="","","|n"&amp;DZ$2&amp;"+"&amp;AT289&amp;DZ$1)</f>
        <v/>
      </c>
      <c r="EA289" s="71" t="str">
        <f t="shared" ref="EA289:EA295" si="5154">IF(AU289="","","|n"&amp;EA$2&amp;"+"&amp;AU289&amp;EA$1)</f>
        <v/>
      </c>
      <c r="EB289" s="71" t="str">
        <f t="shared" ref="EB289:EB295" si="5155">IF(AV289="","","|n"&amp;EB$2&amp;"+"&amp;AV289&amp;EB$1)</f>
        <v/>
      </c>
      <c r="EC289" s="71" t="str">
        <f t="shared" ref="EC289:EC295" si="5156">IF(AW289="","","|n"&amp;EC$2&amp;"+"&amp;AW289&amp;EC$1)</f>
        <v/>
      </c>
      <c r="ED289" s="71" t="str">
        <f t="shared" ref="ED289:ED295" si="5157">IF(AX289="","","|n"&amp;ED$2&amp;"+"&amp;AX289&amp;ED$1)</f>
        <v/>
      </c>
      <c r="EE289" s="71" t="str">
        <f t="shared" ref="EE289:EE295" si="5158">IF(AY289="","","|n"&amp;EE$2&amp;"+"&amp;AY289&amp;EE$1)</f>
        <v/>
      </c>
      <c r="EF289" s="71" t="str">
        <f t="shared" ref="EF289:EF295" si="5159">IF(AZ289="","","|n"&amp;EF$2&amp;"+"&amp;AZ289&amp;EF$1)</f>
        <v/>
      </c>
      <c r="EG289" s="71" t="str">
        <f t="shared" ref="EG289:EG295" si="5160">IF(BA289="","","|n"&amp;EG$2&amp;"+"&amp;BA289&amp;EG$1)</f>
        <v/>
      </c>
      <c r="EH289" s="71" t="str">
        <f t="shared" ref="EH289:EH295" si="5161">IF(BB289="","","|n"&amp;EH$2&amp;"+"&amp;BB289&amp;EH$1)</f>
        <v/>
      </c>
      <c r="EI289" s="71" t="str">
        <f t="shared" ref="EI289:EI295" si="5162">IF(BC289="","","|n"&amp;EI$2&amp;"+"&amp;BC289&amp;EI$1)</f>
        <v/>
      </c>
      <c r="EJ289" s="71" t="str">
        <f t="shared" ref="EJ289:EJ295" si="5163">IF(BD289="","","|n"&amp;EJ$2&amp;"+"&amp;BD289&amp;EJ$1)</f>
        <v/>
      </c>
      <c r="EK289" s="71" t="str">
        <f t="shared" ref="EK289:EK295" si="5164">IF(BE289="","","|n"&amp;EK$2&amp;"+"&amp;BE289&amp;EK$1)</f>
        <v/>
      </c>
      <c r="EL289" s="71" t="str">
        <f t="shared" ref="EL289:EL295" si="5165">IF(BF289="","","|n"&amp;EL$2&amp;"+"&amp;BF289&amp;EL$1)</f>
        <v/>
      </c>
      <c r="EM289" s="71" t="str">
        <f t="shared" ref="EM289:EM295" si="5166">IF(BG289="","","|n"&amp;EM$2&amp;"+"&amp;BG289&amp;EM$1)</f>
        <v/>
      </c>
      <c r="EN289" s="71" t="str">
        <f t="shared" ref="EN289:EN295" si="5167">IF(BH289="","","|n"&amp;EN$2&amp;"+"&amp;BH289&amp;EN$1)</f>
        <v/>
      </c>
      <c r="EO289" s="71" t="str">
        <f t="shared" ref="EO289:EO295" si="5168">IF(BI289="","","|n"&amp;EO$2&amp;"+"&amp;BI289&amp;EO$1)</f>
        <v/>
      </c>
      <c r="EP289" s="71" t="str">
        <f t="shared" ref="EP289:EP295" si="5169">IF(BJ289="","","|n"&amp;EP$2&amp;"+"&amp;BJ289&amp;EP$1)</f>
        <v/>
      </c>
      <c r="EQ289" s="71" t="str">
        <f t="shared" ref="EQ289:EQ295" si="5170">IF(BK289="","","|n"&amp;EQ$2&amp;"+"&amp;BK289&amp;EQ$1)</f>
        <v/>
      </c>
      <c r="ER289" s="71" t="str">
        <f t="shared" ref="ER289:ER295" si="5171">IF(BL289="","","|n"&amp;ER$2&amp;"+"&amp;BL289&amp;ER$1)</f>
        <v/>
      </c>
      <c r="ES289" s="71" t="str">
        <f t="shared" ref="ES289:ES295" si="5172">IF(BM289="","","|n"&amp;ES$2&amp;"+"&amp;BM289&amp;ES$1)</f>
        <v/>
      </c>
      <c r="ET289" s="71" t="str">
        <f t="shared" ref="ET289:ET295" si="5173">IF(BN289="","","|n"&amp;ET$2&amp;"+"&amp;BN289&amp;ET$1)</f>
        <v/>
      </c>
      <c r="EU289" s="71" t="str">
        <f t="shared" ref="EU289:EU295" si="5174">IF(BO289="","","|n"&amp;EU$2&amp;"+"&amp;BO289&amp;EU$1)</f>
        <v/>
      </c>
      <c r="EV289" s="71" t="str">
        <f t="shared" ref="EV289:EV295" si="5175">IF(BP289="","","|n"&amp;EV$2&amp;"+"&amp;BP289&amp;EV$1)</f>
        <v/>
      </c>
      <c r="EW289" s="71" t="str">
        <f t="shared" ref="EW289:EW295" si="5176">IF(BQ289="","","|n"&amp;EW$2&amp;"+"&amp;BQ289&amp;EW$1)</f>
        <v/>
      </c>
      <c r="EX289" s="71" t="str">
        <f t="shared" ref="EX289:EX295" si="5177">IF(BR289="","","|n"&amp;EX$2&amp;"+"&amp;BR289&amp;EX$1)</f>
        <v/>
      </c>
      <c r="EY289" s="71" t="str">
        <f t="shared" ref="EY289:EY295" si="5178">IF(BS289="","","|n"&amp;EY$2&amp;"+"&amp;BS289&amp;EY$1)</f>
        <v/>
      </c>
      <c r="EZ289" s="71" t="str">
        <f t="shared" ref="EZ289:EZ295" si="5179">IF(BT289="","","|n"&amp;EZ$2&amp;"+"&amp;BT289&amp;EZ$1)</f>
        <v/>
      </c>
      <c r="FA289" s="71" t="str">
        <f t="shared" ref="FA289:FA295" si="5180">IF(BU289="","","|n"&amp;FA$2&amp;"+"&amp;BU289&amp;FA$1)</f>
        <v/>
      </c>
      <c r="FB289" s="71" t="str">
        <f t="shared" ref="FB289:FB295" si="5181">IF(BV289="","","|n"&amp;FB$2&amp;"+"&amp;BV289&amp;FB$1)</f>
        <v/>
      </c>
      <c r="FC289" s="71" t="str">
        <f t="shared" ref="FC289:FC295" si="5182">IF(BW289="","","|n"&amp;FC$2&amp;"+"&amp;BW289&amp;FC$1)</f>
        <v/>
      </c>
      <c r="FD289" s="71" t="str">
        <f t="shared" ref="FD289:FD295" si="5183">IF(BX289="","","|n"&amp;FD$2&amp;"+"&amp;BX289&amp;FD$1)</f>
        <v/>
      </c>
      <c r="FE289" s="71" t="str">
        <f t="shared" ref="FE289:FE295" si="5184">IF(BY289="","","|n"&amp;FE$2&amp;"+"&amp;BY289&amp;FE$1)</f>
        <v/>
      </c>
      <c r="FF289" s="71" t="str">
        <f t="shared" ref="FF289:FF295" si="5185">IF(BZ289="","","|n"&amp;FF$2&amp;"+"&amp;BZ289&amp;FF$1)</f>
        <v/>
      </c>
      <c r="FG289" s="71" t="str">
        <f t="shared" ref="FG289:FG295" si="5186">IF(CA289="","","|n"&amp;FG$2&amp;"+"&amp;CA289&amp;FG$1)</f>
        <v/>
      </c>
      <c r="FH289" s="71" t="str">
        <f t="shared" ref="FH289:FH295" si="5187">IF(CB289="","","|n"&amp;FH$2&amp;"+"&amp;CB289&amp;FH$1)</f>
        <v/>
      </c>
      <c r="FI289" s="71" t="str">
        <f t="shared" ref="FI289:FI295" si="5188">IF(CC289="","","|n"&amp;FI$2&amp;"+"&amp;CC289&amp;FI$1)</f>
        <v/>
      </c>
      <c r="FJ289" s="71" t="str">
        <f t="shared" ref="FJ289:FJ295" si="5189">IF(CD289="","","|n"&amp;FJ$2&amp;"+"&amp;CD289&amp;FJ$1)</f>
        <v/>
      </c>
      <c r="FK289" s="71" t="str">
        <f t="shared" ref="FK289:FK295" si="5190">IF(CE289="","","|n"&amp;FK$2&amp;"+"&amp;CE289&amp;FK$1)</f>
        <v/>
      </c>
      <c r="FL289" s="71" t="str">
        <f t="shared" ref="FL289:FL295" si="5191">IF(CF289="","","|n"&amp;FL$2&amp;"+"&amp;CF289&amp;FL$1)</f>
        <v/>
      </c>
      <c r="FM289" s="71" t="str">
        <f t="shared" ref="FM289:FM295" si="5192">IF(CG289="","","|n"&amp;FM$2&amp;"+"&amp;CG289&amp;FM$1)</f>
        <v/>
      </c>
      <c r="FN289" s="71" t="str">
        <f t="shared" ref="FN289:FN295" si="5193">IF(CH289="","","|n"&amp;FN$2&amp;"+"&amp;CH289&amp;FN$1)</f>
        <v/>
      </c>
      <c r="FO289" s="71" t="str">
        <f t="shared" ref="FO289:FO295" si="5194">IF(CI289="","","|n"&amp;FO$2&amp;"+"&amp;CI289&amp;FO$1)</f>
        <v/>
      </c>
      <c r="FP289" s="71" t="str">
        <f t="shared" ref="FP289:FP295" si="5195">IF(CJ289="","","|n"&amp;FP$2&amp;"+"&amp;CJ289&amp;FP$1)</f>
        <v/>
      </c>
      <c r="FQ289" s="71" t="str">
        <f t="shared" ref="FQ289:FQ295" si="5196">IF(CK289="","","|n"&amp;FQ$2&amp;"+"&amp;CK289&amp;FQ$1)</f>
        <v/>
      </c>
      <c r="FR289" s="71" t="str">
        <f t="shared" ref="FR289:FR295" si="5197">IF(CL289="","","|n"&amp;FR$2&amp;"+"&amp;CL289&amp;FR$1)</f>
        <v/>
      </c>
      <c r="FS289" s="71" t="str">
        <f t="shared" ref="FS289:FS295" si="5198">IF(CM289="","","|n"&amp;FS$2&amp;"+"&amp;CM289&amp;FS$1)</f>
        <v/>
      </c>
    </row>
    <row r="290" spans="1:175" ht="15">
      <c r="A290" s="79"/>
      <c r="B290" s="123" t="s">
        <v>867</v>
      </c>
      <c r="C290" s="122" t="str">
        <f t="shared" ref="C290:C299" si="5199">"已领取"&amp;C278</f>
        <v>已领取入群礼包</v>
      </c>
      <c r="T290" s="127" t="str">
        <f t="shared" ref="T290:T297" si="5200">T278&amp;"|N|N|cff00ff00已领取该礼包"</f>
        <v>加入《|cff00ffcc全民封神|r》官方QQ群，即可获得入群礼包码！|n|n输入礼包码即可获得：|n金币+1000，每秒攻击+2，每秒业力+2|N|N|cff00ff00已领取该礼包</v>
      </c>
      <c r="U290" s="79" t="s">
        <v>865</v>
      </c>
      <c r="CN290" s="70" t="str">
        <f t="shared" ref="CN290:CN297" si="5201">"InitUnitState('"&amp;B290&amp;"',"&amp;V290&amp;","&amp;W290&amp;","&amp;X290&amp;","&amp;Y290&amp;","&amp;Z290&amp;","&amp;AA290&amp;","&amp;AB290&amp;","&amp;AC290&amp;","&amp;AD290&amp;","&amp;AE290&amp;")"</f>
        <v>InitUnitState('IB52',,,,,,,,,,)</v>
      </c>
      <c r="CO290" s="70" t="str">
        <f t="shared" ref="CO290:CO297" si="5202">"InitUnitNormal('"&amp;B290&amp;"',"&amp;AF290&amp;","&amp;AG290&amp;","&amp;AH290&amp;","&amp;AI290&amp;","&amp;AJ290&amp;","&amp;AK290&amp;","&amp;AL290&amp;","&amp;AM290&amp;","&amp;AN290&amp;","&amp;AO290&amp;")"</f>
        <v>InitUnitNormal('IB52',,,,,,,,,,)</v>
      </c>
      <c r="CP290" s="70" t="str">
        <f t="shared" ref="CP290:CP297" si="5203">"InitUnitMagic('"&amp;B290&amp;"',"&amp;AP290&amp;","&amp;AQ290&amp;","&amp;AR290&amp;","&amp;AS290&amp;","&amp;AT290&amp;","&amp;AU290&amp;","&amp;AV290&amp;","&amp;AW290&amp;","&amp;BI290&amp;","&amp;BJ290&amp;")"</f>
        <v>InitUnitMagic('IB52',,,,,,,,,,)</v>
      </c>
      <c r="CQ290" s="70" t="str">
        <f t="shared" ref="CQ290:CQ297" si="5204">"InitUnitAdd('"&amp;B290&amp;"',"&amp;BK290&amp;","&amp;BL290&amp;","&amp;BM290&amp;","&amp;BN290&amp;","&amp;BO290&amp;","&amp;BP290&amp;","&amp;BQ290&amp;","&amp;BR290&amp;","&amp;BS290&amp;","&amp;BT290&amp;")"</f>
        <v>InitUnitAdd('IB52',,,,,,,,,,)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InitEquipData('IB52',,"",,,,,'','','','','','',"ReplaceableTextures\\commandButtons\\BTNLBUI01.blp")</v>
      </c>
      <c r="CU290" s="95" t="str">
        <f t="shared" si="5127"/>
        <v>|n</v>
      </c>
      <c r="CV290" s="61" t="str">
        <f t="shared" si="5128"/>
        <v>加入《|cff00ffcc全民封神|r》官方QQ群，即可获得入群礼包码！|n|n输入礼包码即可获得：|n金币+1000，每秒攻击+2，每秒业力+2|N|N|cff00ff00已领取该礼包</v>
      </c>
      <c r="CW290" s="60"/>
      <c r="CX290" s="60"/>
      <c r="CY290" s="60"/>
      <c r="CZ290" s="60"/>
      <c r="DA290" s="60"/>
      <c r="DB290" s="71" t="str">
        <f t="shared" si="5129"/>
        <v/>
      </c>
      <c r="DC290" s="71" t="str">
        <f t="shared" si="5130"/>
        <v/>
      </c>
      <c r="DD290" s="71" t="str">
        <f t="shared" si="5131"/>
        <v/>
      </c>
      <c r="DE290" s="71" t="str">
        <f t="shared" si="5132"/>
        <v/>
      </c>
      <c r="DF290" s="71" t="str">
        <f t="shared" si="5133"/>
        <v/>
      </c>
      <c r="DG290" s="71" t="str">
        <f t="shared" si="5134"/>
        <v/>
      </c>
      <c r="DH290" s="71" t="str">
        <f t="shared" si="5135"/>
        <v/>
      </c>
      <c r="DI290" s="71" t="str">
        <f t="shared" si="5136"/>
        <v/>
      </c>
      <c r="DJ290" s="71" t="str">
        <f t="shared" si="5137"/>
        <v/>
      </c>
      <c r="DK290" s="71" t="str">
        <f t="shared" si="5138"/>
        <v/>
      </c>
      <c r="DL290" s="71" t="str">
        <f t="shared" si="5139"/>
        <v/>
      </c>
      <c r="DM290" s="71" t="str">
        <f t="shared" si="5140"/>
        <v/>
      </c>
      <c r="DN290" s="71" t="str">
        <f t="shared" si="5141"/>
        <v/>
      </c>
      <c r="DO290" s="71" t="str">
        <f t="shared" si="5142"/>
        <v/>
      </c>
      <c r="DP290" s="71" t="str">
        <f t="shared" si="5143"/>
        <v/>
      </c>
      <c r="DQ290" s="71" t="str">
        <f t="shared" si="5144"/>
        <v/>
      </c>
      <c r="DR290" s="71" t="str">
        <f t="shared" si="5145"/>
        <v/>
      </c>
      <c r="DS290" s="71" t="str">
        <f t="shared" si="5146"/>
        <v/>
      </c>
      <c r="DT290" s="71" t="str">
        <f t="shared" si="5147"/>
        <v/>
      </c>
      <c r="DU290" s="71" t="str">
        <f t="shared" si="5148"/>
        <v/>
      </c>
      <c r="DV290" s="71" t="str">
        <f t="shared" si="5149"/>
        <v/>
      </c>
      <c r="DW290" s="71" t="str">
        <f t="shared" si="5150"/>
        <v/>
      </c>
      <c r="DX290" s="71" t="str">
        <f t="shared" si="5151"/>
        <v/>
      </c>
      <c r="DY290" s="71" t="str">
        <f t="shared" si="5152"/>
        <v/>
      </c>
      <c r="DZ290" s="71" t="str">
        <f t="shared" si="5153"/>
        <v/>
      </c>
      <c r="EA290" s="71" t="str">
        <f t="shared" si="5154"/>
        <v/>
      </c>
      <c r="EB290" s="71" t="str">
        <f t="shared" si="5155"/>
        <v/>
      </c>
      <c r="EC290" s="71" t="str">
        <f t="shared" si="5156"/>
        <v/>
      </c>
      <c r="ED290" s="71" t="str">
        <f t="shared" si="5157"/>
        <v/>
      </c>
      <c r="EE290" s="71" t="str">
        <f t="shared" si="5158"/>
        <v/>
      </c>
      <c r="EF290" s="71" t="str">
        <f t="shared" si="5159"/>
        <v/>
      </c>
      <c r="EG290" s="71" t="str">
        <f t="shared" si="5160"/>
        <v/>
      </c>
      <c r="EH290" s="71" t="str">
        <f t="shared" si="5161"/>
        <v/>
      </c>
      <c r="EI290" s="71" t="str">
        <f t="shared" si="5162"/>
        <v/>
      </c>
      <c r="EJ290" s="71" t="str">
        <f t="shared" si="5163"/>
        <v/>
      </c>
      <c r="EK290" s="71" t="str">
        <f t="shared" si="5164"/>
        <v/>
      </c>
      <c r="EL290" s="71" t="str">
        <f t="shared" si="5165"/>
        <v/>
      </c>
      <c r="EM290" s="71" t="str">
        <f t="shared" si="5166"/>
        <v/>
      </c>
      <c r="EN290" s="71" t="str">
        <f t="shared" si="5167"/>
        <v/>
      </c>
      <c r="EO290" s="71" t="str">
        <f t="shared" si="5168"/>
        <v/>
      </c>
      <c r="EP290" s="71" t="str">
        <f t="shared" si="5169"/>
        <v/>
      </c>
      <c r="EQ290" s="71" t="str">
        <f t="shared" si="5170"/>
        <v/>
      </c>
      <c r="ER290" s="71" t="str">
        <f t="shared" si="5171"/>
        <v/>
      </c>
      <c r="ES290" s="71" t="str">
        <f t="shared" si="5172"/>
        <v/>
      </c>
      <c r="ET290" s="71" t="str">
        <f t="shared" si="5173"/>
        <v/>
      </c>
      <c r="EU290" s="71" t="str">
        <f t="shared" si="5174"/>
        <v/>
      </c>
      <c r="EV290" s="71" t="str">
        <f t="shared" si="5175"/>
        <v/>
      </c>
      <c r="EW290" s="71" t="str">
        <f t="shared" si="5176"/>
        <v/>
      </c>
      <c r="EX290" s="71" t="str">
        <f t="shared" si="5177"/>
        <v/>
      </c>
      <c r="EY290" s="71" t="str">
        <f t="shared" si="5178"/>
        <v/>
      </c>
      <c r="EZ290" s="71" t="str">
        <f t="shared" si="5179"/>
        <v/>
      </c>
      <c r="FA290" s="71" t="str">
        <f t="shared" si="5180"/>
        <v/>
      </c>
      <c r="FB290" s="71" t="str">
        <f t="shared" si="5181"/>
        <v/>
      </c>
      <c r="FC290" s="71" t="str">
        <f t="shared" si="5182"/>
        <v/>
      </c>
      <c r="FD290" s="71" t="str">
        <f t="shared" si="5183"/>
        <v/>
      </c>
      <c r="FE290" s="71" t="str">
        <f t="shared" si="5184"/>
        <v/>
      </c>
      <c r="FF290" s="71" t="str">
        <f t="shared" si="5185"/>
        <v/>
      </c>
      <c r="FG290" s="71" t="str">
        <f t="shared" si="5186"/>
        <v/>
      </c>
      <c r="FH290" s="71" t="str">
        <f t="shared" si="5187"/>
        <v/>
      </c>
      <c r="FI290" s="71" t="str">
        <f t="shared" si="5188"/>
        <v/>
      </c>
      <c r="FJ290" s="71" t="str">
        <f t="shared" si="5189"/>
        <v/>
      </c>
      <c r="FK290" s="71" t="str">
        <f t="shared" si="5190"/>
        <v/>
      </c>
      <c r="FL290" s="71" t="str">
        <f t="shared" si="5191"/>
        <v/>
      </c>
      <c r="FM290" s="71" t="str">
        <f t="shared" si="5192"/>
        <v/>
      </c>
      <c r="FN290" s="71" t="str">
        <f t="shared" si="5193"/>
        <v/>
      </c>
      <c r="FO290" s="71" t="str">
        <f t="shared" si="5194"/>
        <v/>
      </c>
      <c r="FP290" s="71" t="str">
        <f t="shared" si="5195"/>
        <v/>
      </c>
      <c r="FQ290" s="71" t="str">
        <f t="shared" si="5196"/>
        <v/>
      </c>
      <c r="FR290" s="71" t="str">
        <f t="shared" si="5197"/>
        <v/>
      </c>
      <c r="FS290" s="71" t="str">
        <f t="shared" si="5198"/>
        <v/>
      </c>
    </row>
    <row r="291" spans="1:175" ht="15">
      <c r="A291" s="79"/>
      <c r="B291" s="123" t="s">
        <v>868</v>
      </c>
      <c r="C291" s="122" t="str">
        <f t="shared" si="5199"/>
        <v>已领取拜年礼包</v>
      </c>
      <c r="T291" s="127" t="str">
        <f t="shared" si="5200"/>
        <v>|cff99ccff给与地图有效评论建议|r即可领取：|n每秒生命+100，每秒业力+2|n|n|r|cff808080地图等级达到3级可领取|r|N|N|cff00ff00已领取该礼包</v>
      </c>
      <c r="U291" s="79" t="s">
        <v>865</v>
      </c>
      <c r="CN291" s="70" t="str">
        <f t="shared" si="5201"/>
        <v>InitUnitState('IB53',,,,,,,,,,)</v>
      </c>
      <c r="CO291" s="70" t="str">
        <f t="shared" si="5202"/>
        <v>InitUnitNormal('IB53',,,,,,,,,,)</v>
      </c>
      <c r="CP291" s="70" t="str">
        <f t="shared" si="5203"/>
        <v>InitUnitMagic('IB53',,,,,,,,,,)</v>
      </c>
      <c r="CQ291" s="70" t="str">
        <f t="shared" si="5204"/>
        <v>InitUnitAdd('IB53',,,,,,,,,,)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InitEquipData('IB53',,"",,,,,'','','','','','',"ReplaceableTextures\\commandButtons\\BTNLBUI01.blp")</v>
      </c>
      <c r="CU291" s="95" t="str">
        <f t="shared" si="5127"/>
        <v>|n</v>
      </c>
      <c r="CV291" s="61" t="str">
        <f t="shared" si="5128"/>
        <v>|cff99ccff给与地图有效评论建议|r即可领取：|n每秒生命+100，每秒业力+2|n|n|r|cff808080地图等级达到3级可领取|r|N|N|cff00ff00已领取该礼包</v>
      </c>
      <c r="CW291" s="60"/>
      <c r="CX291" s="60"/>
      <c r="CY291" s="60"/>
      <c r="CZ291" s="60"/>
      <c r="DA291" s="60"/>
      <c r="DB291" s="71" t="str">
        <f t="shared" si="5129"/>
        <v/>
      </c>
      <c r="DC291" s="71" t="str">
        <f t="shared" si="5130"/>
        <v/>
      </c>
      <c r="DD291" s="71" t="str">
        <f t="shared" si="5131"/>
        <v/>
      </c>
      <c r="DE291" s="71" t="str">
        <f t="shared" si="5132"/>
        <v/>
      </c>
      <c r="DF291" s="71" t="str">
        <f t="shared" si="5133"/>
        <v/>
      </c>
      <c r="DG291" s="71" t="str">
        <f t="shared" si="5134"/>
        <v/>
      </c>
      <c r="DH291" s="71" t="str">
        <f t="shared" si="5135"/>
        <v/>
      </c>
      <c r="DI291" s="71" t="str">
        <f t="shared" si="5136"/>
        <v/>
      </c>
      <c r="DJ291" s="71" t="str">
        <f t="shared" si="5137"/>
        <v/>
      </c>
      <c r="DK291" s="71" t="str">
        <f t="shared" si="5138"/>
        <v/>
      </c>
      <c r="DL291" s="71" t="str">
        <f t="shared" si="5139"/>
        <v/>
      </c>
      <c r="DM291" s="71" t="str">
        <f t="shared" si="5140"/>
        <v/>
      </c>
      <c r="DN291" s="71" t="str">
        <f t="shared" si="5141"/>
        <v/>
      </c>
      <c r="DO291" s="71" t="str">
        <f t="shared" si="5142"/>
        <v/>
      </c>
      <c r="DP291" s="71" t="str">
        <f t="shared" si="5143"/>
        <v/>
      </c>
      <c r="DQ291" s="71" t="str">
        <f t="shared" si="5144"/>
        <v/>
      </c>
      <c r="DR291" s="71" t="str">
        <f t="shared" si="5145"/>
        <v/>
      </c>
      <c r="DS291" s="71" t="str">
        <f t="shared" si="5146"/>
        <v/>
      </c>
      <c r="DT291" s="71" t="str">
        <f t="shared" si="5147"/>
        <v/>
      </c>
      <c r="DU291" s="71" t="str">
        <f t="shared" si="5148"/>
        <v/>
      </c>
      <c r="DV291" s="71" t="str">
        <f t="shared" si="5149"/>
        <v/>
      </c>
      <c r="DW291" s="71" t="str">
        <f t="shared" si="5150"/>
        <v/>
      </c>
      <c r="DX291" s="71" t="str">
        <f t="shared" si="5151"/>
        <v/>
      </c>
      <c r="DY291" s="71" t="str">
        <f t="shared" si="5152"/>
        <v/>
      </c>
      <c r="DZ291" s="71" t="str">
        <f t="shared" si="5153"/>
        <v/>
      </c>
      <c r="EA291" s="71" t="str">
        <f t="shared" si="5154"/>
        <v/>
      </c>
      <c r="EB291" s="71" t="str">
        <f t="shared" si="5155"/>
        <v/>
      </c>
      <c r="EC291" s="71" t="str">
        <f t="shared" si="5156"/>
        <v/>
      </c>
      <c r="ED291" s="71" t="str">
        <f t="shared" si="5157"/>
        <v/>
      </c>
      <c r="EE291" s="71" t="str">
        <f t="shared" si="5158"/>
        <v/>
      </c>
      <c r="EF291" s="71" t="str">
        <f t="shared" si="5159"/>
        <v/>
      </c>
      <c r="EG291" s="71" t="str">
        <f t="shared" si="5160"/>
        <v/>
      </c>
      <c r="EH291" s="71" t="str">
        <f t="shared" si="5161"/>
        <v/>
      </c>
      <c r="EI291" s="71" t="str">
        <f t="shared" si="5162"/>
        <v/>
      </c>
      <c r="EJ291" s="71" t="str">
        <f t="shared" si="5163"/>
        <v/>
      </c>
      <c r="EK291" s="71" t="str">
        <f t="shared" si="5164"/>
        <v/>
      </c>
      <c r="EL291" s="71" t="str">
        <f t="shared" si="5165"/>
        <v/>
      </c>
      <c r="EM291" s="71" t="str">
        <f t="shared" si="5166"/>
        <v/>
      </c>
      <c r="EN291" s="71" t="str">
        <f t="shared" si="5167"/>
        <v/>
      </c>
      <c r="EO291" s="71" t="str">
        <f t="shared" si="5168"/>
        <v/>
      </c>
      <c r="EP291" s="71" t="str">
        <f t="shared" si="5169"/>
        <v/>
      </c>
      <c r="EQ291" s="71" t="str">
        <f t="shared" si="5170"/>
        <v/>
      </c>
      <c r="ER291" s="71" t="str">
        <f t="shared" si="5171"/>
        <v/>
      </c>
      <c r="ES291" s="71" t="str">
        <f t="shared" si="5172"/>
        <v/>
      </c>
      <c r="ET291" s="71" t="str">
        <f t="shared" si="5173"/>
        <v/>
      </c>
      <c r="EU291" s="71" t="str">
        <f t="shared" si="5174"/>
        <v/>
      </c>
      <c r="EV291" s="71" t="str">
        <f t="shared" si="5175"/>
        <v/>
      </c>
      <c r="EW291" s="71" t="str">
        <f t="shared" si="5176"/>
        <v/>
      </c>
      <c r="EX291" s="71" t="str">
        <f t="shared" si="5177"/>
        <v/>
      </c>
      <c r="EY291" s="71" t="str">
        <f t="shared" si="5178"/>
        <v/>
      </c>
      <c r="EZ291" s="71" t="str">
        <f t="shared" si="5179"/>
        <v/>
      </c>
      <c r="FA291" s="71" t="str">
        <f t="shared" si="5180"/>
        <v/>
      </c>
      <c r="FB291" s="71" t="str">
        <f t="shared" si="5181"/>
        <v/>
      </c>
      <c r="FC291" s="71" t="str">
        <f t="shared" si="5182"/>
        <v/>
      </c>
      <c r="FD291" s="71" t="str">
        <f t="shared" si="5183"/>
        <v/>
      </c>
      <c r="FE291" s="71" t="str">
        <f t="shared" si="5184"/>
        <v/>
      </c>
      <c r="FF291" s="71" t="str">
        <f t="shared" si="5185"/>
        <v/>
      </c>
      <c r="FG291" s="71" t="str">
        <f t="shared" si="5186"/>
        <v/>
      </c>
      <c r="FH291" s="71" t="str">
        <f t="shared" si="5187"/>
        <v/>
      </c>
      <c r="FI291" s="71" t="str">
        <f t="shared" si="5188"/>
        <v/>
      </c>
      <c r="FJ291" s="71" t="str">
        <f t="shared" si="5189"/>
        <v/>
      </c>
      <c r="FK291" s="71" t="str">
        <f t="shared" si="5190"/>
        <v/>
      </c>
      <c r="FL291" s="71" t="str">
        <f t="shared" si="5191"/>
        <v/>
      </c>
      <c r="FM291" s="71" t="str">
        <f t="shared" si="5192"/>
        <v/>
      </c>
      <c r="FN291" s="71" t="str">
        <f t="shared" si="5193"/>
        <v/>
      </c>
      <c r="FO291" s="71" t="str">
        <f t="shared" si="5194"/>
        <v/>
      </c>
      <c r="FP291" s="71" t="str">
        <f t="shared" si="5195"/>
        <v/>
      </c>
      <c r="FQ291" s="71" t="str">
        <f t="shared" si="5196"/>
        <v/>
      </c>
      <c r="FR291" s="71" t="str">
        <f t="shared" si="5197"/>
        <v/>
      </c>
      <c r="FS291" s="71" t="str">
        <f t="shared" si="5198"/>
        <v/>
      </c>
    </row>
    <row r="292" spans="1:175" ht="15">
      <c r="A292" s="79"/>
      <c r="B292" s="123" t="s">
        <v>869</v>
      </c>
      <c r="C292" s="122" t="str">
        <f t="shared" si="5199"/>
        <v>已领取收藏礼包</v>
      </c>
      <c r="T292" s="127" t="str">
        <f t="shared" si="5200"/>
        <v>|cff99ccff房间大厅界面点击右上角《|r|cffcc99ff收藏|r|cff99ccff》后可领取该礼包。|n|n|r属性：|n|cffffcc33攻击伤害+10%|n技能伤害+10%|n重随英雄次数+1|r|N|N|cff00ff00已领取该礼包</v>
      </c>
      <c r="U292" s="79" t="s">
        <v>865</v>
      </c>
      <c r="CN292" s="70" t="str">
        <f t="shared" si="5201"/>
        <v>InitUnitState('IB54',,,,,,,,,,)</v>
      </c>
      <c r="CO292" s="70" t="str">
        <f t="shared" si="5202"/>
        <v>InitUnitNormal('IB54',,,,,,,,,,)</v>
      </c>
      <c r="CP292" s="70" t="str">
        <f t="shared" si="5203"/>
        <v>InitUnitMagic('IB54',,,,,,,,,,)</v>
      </c>
      <c r="CQ292" s="70" t="str">
        <f t="shared" si="5204"/>
        <v>InitUnitAdd('IB54',,,,,,,,,,)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293&amp;CR$1&amp;")"</f>
        <v>InitEquipData('IB54',,"",,,,,'','','','','','',"ReplaceableTextures\\commandButtons\\BTNLBUI01.blp")</v>
      </c>
      <c r="CU292" s="95" t="str">
        <f t="shared" si="5127"/>
        <v>|n</v>
      </c>
      <c r="CV292" s="61" t="str">
        <f t="shared" si="5128"/>
        <v>|cff99ccff房间大厅界面点击右上角《|r|cffcc99ff收藏|r|cff99ccff》后可领取该礼包。|n|n|r属性：|n|cffffcc33攻击伤害+10%|n技能伤害+10%|n重随英雄次数+1|r|N|N|cff00ff00已领取该礼包</v>
      </c>
      <c r="CW292" s="60"/>
      <c r="CX292" s="60"/>
      <c r="CY292" s="60"/>
      <c r="CZ292" s="60"/>
      <c r="DA292" s="60"/>
      <c r="DB292" s="71" t="str">
        <f t="shared" si="5129"/>
        <v/>
      </c>
      <c r="DC292" s="71" t="str">
        <f t="shared" si="5130"/>
        <v/>
      </c>
      <c r="DD292" s="71" t="str">
        <f t="shared" si="5131"/>
        <v/>
      </c>
      <c r="DE292" s="71" t="str">
        <f t="shared" si="5132"/>
        <v/>
      </c>
      <c r="DF292" s="71" t="str">
        <f t="shared" si="5133"/>
        <v/>
      </c>
      <c r="DG292" s="71" t="str">
        <f t="shared" si="5134"/>
        <v/>
      </c>
      <c r="DH292" s="71" t="str">
        <f t="shared" si="5135"/>
        <v/>
      </c>
      <c r="DI292" s="71" t="str">
        <f t="shared" si="5136"/>
        <v/>
      </c>
      <c r="DJ292" s="71" t="str">
        <f t="shared" si="5137"/>
        <v/>
      </c>
      <c r="DK292" s="71" t="str">
        <f t="shared" si="5138"/>
        <v/>
      </c>
      <c r="DL292" s="71" t="str">
        <f t="shared" si="5139"/>
        <v/>
      </c>
      <c r="DM292" s="71" t="str">
        <f t="shared" si="5140"/>
        <v/>
      </c>
      <c r="DN292" s="71" t="str">
        <f t="shared" si="5141"/>
        <v/>
      </c>
      <c r="DO292" s="71" t="str">
        <f t="shared" si="5142"/>
        <v/>
      </c>
      <c r="DP292" s="71" t="str">
        <f t="shared" si="5143"/>
        <v/>
      </c>
      <c r="DQ292" s="71" t="str">
        <f t="shared" si="5144"/>
        <v/>
      </c>
      <c r="DR292" s="71" t="str">
        <f t="shared" si="5145"/>
        <v/>
      </c>
      <c r="DS292" s="71" t="str">
        <f t="shared" si="5146"/>
        <v/>
      </c>
      <c r="DT292" s="71" t="str">
        <f t="shared" si="5147"/>
        <v/>
      </c>
      <c r="DU292" s="71" t="str">
        <f t="shared" si="5148"/>
        <v/>
      </c>
      <c r="DV292" s="71" t="str">
        <f t="shared" si="5149"/>
        <v/>
      </c>
      <c r="DW292" s="71" t="str">
        <f t="shared" si="5150"/>
        <v/>
      </c>
      <c r="DX292" s="71" t="str">
        <f t="shared" si="5151"/>
        <v/>
      </c>
      <c r="DY292" s="71" t="str">
        <f t="shared" si="5152"/>
        <v/>
      </c>
      <c r="DZ292" s="71" t="str">
        <f t="shared" si="5153"/>
        <v/>
      </c>
      <c r="EA292" s="71" t="str">
        <f t="shared" si="5154"/>
        <v/>
      </c>
      <c r="EB292" s="71" t="str">
        <f t="shared" si="5155"/>
        <v/>
      </c>
      <c r="EC292" s="71" t="str">
        <f t="shared" si="5156"/>
        <v/>
      </c>
      <c r="ED292" s="71" t="str">
        <f t="shared" si="5157"/>
        <v/>
      </c>
      <c r="EE292" s="71" t="str">
        <f t="shared" si="5158"/>
        <v/>
      </c>
      <c r="EF292" s="71" t="str">
        <f t="shared" si="5159"/>
        <v/>
      </c>
      <c r="EG292" s="71" t="str">
        <f t="shared" si="5160"/>
        <v/>
      </c>
      <c r="EH292" s="71" t="str">
        <f t="shared" si="5161"/>
        <v/>
      </c>
      <c r="EI292" s="71" t="str">
        <f t="shared" si="5162"/>
        <v/>
      </c>
      <c r="EJ292" s="71" t="str">
        <f t="shared" si="5163"/>
        <v/>
      </c>
      <c r="EK292" s="71" t="str">
        <f t="shared" si="5164"/>
        <v/>
      </c>
      <c r="EL292" s="71" t="str">
        <f t="shared" si="5165"/>
        <v/>
      </c>
      <c r="EM292" s="71" t="str">
        <f t="shared" si="5166"/>
        <v/>
      </c>
      <c r="EN292" s="71" t="str">
        <f t="shared" si="5167"/>
        <v/>
      </c>
      <c r="EO292" s="71" t="str">
        <f t="shared" si="5168"/>
        <v/>
      </c>
      <c r="EP292" s="71" t="str">
        <f t="shared" si="5169"/>
        <v/>
      </c>
      <c r="EQ292" s="71" t="str">
        <f t="shared" si="5170"/>
        <v/>
      </c>
      <c r="ER292" s="71" t="str">
        <f t="shared" si="5171"/>
        <v/>
      </c>
      <c r="ES292" s="71" t="str">
        <f t="shared" si="5172"/>
        <v/>
      </c>
      <c r="ET292" s="71" t="str">
        <f t="shared" si="5173"/>
        <v/>
      </c>
      <c r="EU292" s="71" t="str">
        <f t="shared" si="5174"/>
        <v/>
      </c>
      <c r="EV292" s="71" t="str">
        <f t="shared" si="5175"/>
        <v/>
      </c>
      <c r="EW292" s="71" t="str">
        <f t="shared" si="5176"/>
        <v/>
      </c>
      <c r="EX292" s="71" t="str">
        <f t="shared" si="5177"/>
        <v/>
      </c>
      <c r="EY292" s="71" t="str">
        <f t="shared" si="5178"/>
        <v/>
      </c>
      <c r="EZ292" s="71" t="str">
        <f t="shared" si="5179"/>
        <v/>
      </c>
      <c r="FA292" s="71" t="str">
        <f t="shared" si="5180"/>
        <v/>
      </c>
      <c r="FB292" s="71" t="str">
        <f t="shared" si="5181"/>
        <v/>
      </c>
      <c r="FC292" s="71" t="str">
        <f t="shared" si="5182"/>
        <v/>
      </c>
      <c r="FD292" s="71" t="str">
        <f t="shared" si="5183"/>
        <v/>
      </c>
      <c r="FE292" s="71" t="str">
        <f t="shared" si="5184"/>
        <v/>
      </c>
      <c r="FF292" s="71" t="str">
        <f t="shared" si="5185"/>
        <v/>
      </c>
      <c r="FG292" s="71" t="str">
        <f t="shared" si="5186"/>
        <v/>
      </c>
      <c r="FH292" s="71" t="str">
        <f t="shared" si="5187"/>
        <v/>
      </c>
      <c r="FI292" s="71" t="str">
        <f t="shared" si="5188"/>
        <v/>
      </c>
      <c r="FJ292" s="71" t="str">
        <f t="shared" si="5189"/>
        <v/>
      </c>
      <c r="FK292" s="71" t="str">
        <f t="shared" si="5190"/>
        <v/>
      </c>
      <c r="FL292" s="71" t="str">
        <f t="shared" si="5191"/>
        <v/>
      </c>
      <c r="FM292" s="71" t="str">
        <f t="shared" si="5192"/>
        <v/>
      </c>
      <c r="FN292" s="71" t="str">
        <f t="shared" si="5193"/>
        <v/>
      </c>
      <c r="FO292" s="71" t="str">
        <f t="shared" si="5194"/>
        <v/>
      </c>
      <c r="FP292" s="71" t="str">
        <f t="shared" si="5195"/>
        <v/>
      </c>
      <c r="FQ292" s="71" t="str">
        <f t="shared" si="5196"/>
        <v/>
      </c>
      <c r="FR292" s="71" t="str">
        <f t="shared" si="5197"/>
        <v/>
      </c>
      <c r="FS292" s="71" t="str">
        <f t="shared" si="5198"/>
        <v/>
      </c>
    </row>
    <row r="293" spans="1:175" ht="15">
      <c r="A293" s="79"/>
      <c r="B293" s="123" t="s">
        <v>870</v>
      </c>
      <c r="C293" s="122" t="str">
        <f t="shared" si="5199"/>
        <v>已领取重置版礼包</v>
      </c>
      <c r="T293" s="127" t="str">
        <f t="shared" si="5200"/>
        <v>|cff33ff00购买魔兽重制版可领取该礼包！|n|n|r奖励：|n招魂幡Lv3|N|N|cff00ff00已领取该礼包</v>
      </c>
      <c r="U293" s="79" t="s">
        <v>865</v>
      </c>
      <c r="CN293" s="70" t="str">
        <f t="shared" si="5201"/>
        <v>InitUnitState('IB55',,,,,,,,,,)</v>
      </c>
      <c r="CO293" s="70" t="str">
        <f t="shared" si="5202"/>
        <v>InitUnitNormal('IB55',,,,,,,,,,)</v>
      </c>
      <c r="CP293" s="70" t="str">
        <f t="shared" si="5203"/>
        <v>InitUnitMagic('IB55',,,,,,,,,,)</v>
      </c>
      <c r="CQ293" s="70" t="str">
        <f t="shared" si="5204"/>
        <v>InitUnitAdd('IB55',,,,,,,,,,)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330&amp;CR$1&amp;")"</f>
        <v>InitEquipData('IB55',,"",,,,,'','','','','','',"ReplaceableTextures\\CommandButtons\\BTNFB14.BLP")</v>
      </c>
      <c r="CU293" s="95" t="str">
        <f t="shared" si="5127"/>
        <v>|n</v>
      </c>
      <c r="CV293" s="61" t="str">
        <f t="shared" si="5128"/>
        <v>|cff33ff00购买魔兽重制版可领取该礼包！|n|n|r奖励：|n招魂幡Lv3|N|N|cff00ff00已领取该礼包</v>
      </c>
      <c r="CW293" s="60"/>
      <c r="CX293" s="60"/>
      <c r="CY293" s="60"/>
      <c r="CZ293" s="60"/>
      <c r="DA293" s="60"/>
      <c r="DB293" s="71" t="str">
        <f t="shared" si="5129"/>
        <v/>
      </c>
      <c r="DC293" s="71" t="str">
        <f t="shared" si="5130"/>
        <v/>
      </c>
      <c r="DD293" s="71" t="str">
        <f t="shared" si="5131"/>
        <v/>
      </c>
      <c r="DE293" s="71" t="str">
        <f t="shared" si="5132"/>
        <v/>
      </c>
      <c r="DF293" s="71" t="str">
        <f t="shared" si="5133"/>
        <v/>
      </c>
      <c r="DG293" s="71" t="str">
        <f t="shared" si="5134"/>
        <v/>
      </c>
      <c r="DH293" s="71" t="str">
        <f t="shared" si="5135"/>
        <v/>
      </c>
      <c r="DI293" s="71" t="str">
        <f t="shared" si="5136"/>
        <v/>
      </c>
      <c r="DJ293" s="71" t="str">
        <f t="shared" si="5137"/>
        <v/>
      </c>
      <c r="DK293" s="71" t="str">
        <f t="shared" si="5138"/>
        <v/>
      </c>
      <c r="DL293" s="71" t="str">
        <f t="shared" si="5139"/>
        <v/>
      </c>
      <c r="DM293" s="71" t="str">
        <f t="shared" si="5140"/>
        <v/>
      </c>
      <c r="DN293" s="71" t="str">
        <f t="shared" si="5141"/>
        <v/>
      </c>
      <c r="DO293" s="71" t="str">
        <f t="shared" si="5142"/>
        <v/>
      </c>
      <c r="DP293" s="71" t="str">
        <f t="shared" si="5143"/>
        <v/>
      </c>
      <c r="DQ293" s="71" t="str">
        <f t="shared" si="5144"/>
        <v/>
      </c>
      <c r="DR293" s="71" t="str">
        <f t="shared" si="5145"/>
        <v/>
      </c>
      <c r="DS293" s="71" t="str">
        <f t="shared" si="5146"/>
        <v/>
      </c>
      <c r="DT293" s="71" t="str">
        <f t="shared" si="5147"/>
        <v/>
      </c>
      <c r="DU293" s="71" t="str">
        <f t="shared" si="5148"/>
        <v/>
      </c>
      <c r="DV293" s="71" t="str">
        <f t="shared" si="5149"/>
        <v/>
      </c>
      <c r="DW293" s="71" t="str">
        <f t="shared" si="5150"/>
        <v/>
      </c>
      <c r="DX293" s="71" t="str">
        <f t="shared" si="5151"/>
        <v/>
      </c>
      <c r="DY293" s="71" t="str">
        <f t="shared" si="5152"/>
        <v/>
      </c>
      <c r="DZ293" s="71" t="str">
        <f t="shared" si="5153"/>
        <v/>
      </c>
      <c r="EA293" s="71" t="str">
        <f t="shared" si="5154"/>
        <v/>
      </c>
      <c r="EB293" s="71" t="str">
        <f t="shared" si="5155"/>
        <v/>
      </c>
      <c r="EC293" s="71" t="str">
        <f t="shared" si="5156"/>
        <v/>
      </c>
      <c r="ED293" s="71" t="str">
        <f t="shared" si="5157"/>
        <v/>
      </c>
      <c r="EE293" s="71" t="str">
        <f t="shared" si="5158"/>
        <v/>
      </c>
      <c r="EF293" s="71" t="str">
        <f t="shared" si="5159"/>
        <v/>
      </c>
      <c r="EG293" s="71" t="str">
        <f t="shared" si="5160"/>
        <v/>
      </c>
      <c r="EH293" s="71" t="str">
        <f t="shared" si="5161"/>
        <v/>
      </c>
      <c r="EI293" s="71" t="str">
        <f t="shared" si="5162"/>
        <v/>
      </c>
      <c r="EJ293" s="71" t="str">
        <f t="shared" si="5163"/>
        <v/>
      </c>
      <c r="EK293" s="71" t="str">
        <f t="shared" si="5164"/>
        <v/>
      </c>
      <c r="EL293" s="71" t="str">
        <f t="shared" si="5165"/>
        <v/>
      </c>
      <c r="EM293" s="71" t="str">
        <f t="shared" si="5166"/>
        <v/>
      </c>
      <c r="EN293" s="71" t="str">
        <f t="shared" si="5167"/>
        <v/>
      </c>
      <c r="EO293" s="71" t="str">
        <f t="shared" si="5168"/>
        <v/>
      </c>
      <c r="EP293" s="71" t="str">
        <f t="shared" si="5169"/>
        <v/>
      </c>
      <c r="EQ293" s="71" t="str">
        <f t="shared" si="5170"/>
        <v/>
      </c>
      <c r="ER293" s="71" t="str">
        <f t="shared" si="5171"/>
        <v/>
      </c>
      <c r="ES293" s="71" t="str">
        <f t="shared" si="5172"/>
        <v/>
      </c>
      <c r="ET293" s="71" t="str">
        <f t="shared" si="5173"/>
        <v/>
      </c>
      <c r="EU293" s="71" t="str">
        <f t="shared" si="5174"/>
        <v/>
      </c>
      <c r="EV293" s="71" t="str">
        <f t="shared" si="5175"/>
        <v/>
      </c>
      <c r="EW293" s="71" t="str">
        <f t="shared" si="5176"/>
        <v/>
      </c>
      <c r="EX293" s="71" t="str">
        <f t="shared" si="5177"/>
        <v/>
      </c>
      <c r="EY293" s="71" t="str">
        <f t="shared" si="5178"/>
        <v/>
      </c>
      <c r="EZ293" s="71" t="str">
        <f t="shared" si="5179"/>
        <v/>
      </c>
      <c r="FA293" s="71" t="str">
        <f t="shared" si="5180"/>
        <v/>
      </c>
      <c r="FB293" s="71" t="str">
        <f t="shared" si="5181"/>
        <v/>
      </c>
      <c r="FC293" s="71" t="str">
        <f t="shared" si="5182"/>
        <v/>
      </c>
      <c r="FD293" s="71" t="str">
        <f t="shared" si="5183"/>
        <v/>
      </c>
      <c r="FE293" s="71" t="str">
        <f t="shared" si="5184"/>
        <v/>
      </c>
      <c r="FF293" s="71" t="str">
        <f t="shared" si="5185"/>
        <v/>
      </c>
      <c r="FG293" s="71" t="str">
        <f t="shared" si="5186"/>
        <v/>
      </c>
      <c r="FH293" s="71" t="str">
        <f t="shared" si="5187"/>
        <v/>
      </c>
      <c r="FI293" s="71" t="str">
        <f t="shared" si="5188"/>
        <v/>
      </c>
      <c r="FJ293" s="71" t="str">
        <f t="shared" si="5189"/>
        <v/>
      </c>
      <c r="FK293" s="71" t="str">
        <f t="shared" si="5190"/>
        <v/>
      </c>
      <c r="FL293" s="71" t="str">
        <f t="shared" si="5191"/>
        <v/>
      </c>
      <c r="FM293" s="71" t="str">
        <f t="shared" si="5192"/>
        <v/>
      </c>
      <c r="FN293" s="71" t="str">
        <f t="shared" si="5193"/>
        <v/>
      </c>
      <c r="FO293" s="71" t="str">
        <f t="shared" si="5194"/>
        <v/>
      </c>
      <c r="FP293" s="71" t="str">
        <f t="shared" si="5195"/>
        <v/>
      </c>
      <c r="FQ293" s="71" t="str">
        <f t="shared" si="5196"/>
        <v/>
      </c>
      <c r="FR293" s="71" t="str">
        <f t="shared" si="5197"/>
        <v/>
      </c>
      <c r="FS293" s="71" t="str">
        <f t="shared" si="5198"/>
        <v/>
      </c>
    </row>
    <row r="294" spans="1:175" ht="15">
      <c r="A294" s="79"/>
      <c r="B294" s="123" t="s">
        <v>871</v>
      </c>
      <c r="C294" s="122" t="str">
        <f t="shared" si="5199"/>
        <v>已领取公会福利(免费入会)</v>
      </c>
      <c r="T294" s="127" t="str">
        <f t="shared" si="5200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94" s="79" t="s">
        <v>865</v>
      </c>
      <c r="CN294" s="70" t="str">
        <f t="shared" si="5201"/>
        <v>InitUnitState('IB56',,,,,,,,,,)</v>
      </c>
      <c r="CO294" s="70" t="str">
        <f t="shared" si="5202"/>
        <v>InitUnitNormal('IB56',,,,,,,,,,)</v>
      </c>
      <c r="CP294" s="70" t="str">
        <f t="shared" si="5203"/>
        <v>InitUnitMagic('IB56',,,,,,,,,,)</v>
      </c>
      <c r="CQ294" s="70" t="str">
        <f t="shared" si="5204"/>
        <v>InitUnitAdd('IB56',,,,,,,,,,)</v>
      </c>
      <c r="CR294" s="70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295&amp;CR$1&amp;")"</f>
        <v>InitEquipData('IB56',,"",,,,,'','','','','','',"ReplaceableTextures\\commandButtons\\BTNLBUI01.blp")</v>
      </c>
      <c r="CU294" s="95" t="str">
        <f t="shared" si="5127"/>
        <v>|n</v>
      </c>
      <c r="CV294" s="61" t="str">
        <f t="shared" si="5128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94" s="60"/>
      <c r="CX294" s="60"/>
      <c r="CY294" s="60"/>
      <c r="CZ294" s="60"/>
      <c r="DA294" s="60"/>
      <c r="DB294" s="71" t="str">
        <f t="shared" si="5129"/>
        <v/>
      </c>
      <c r="DC294" s="71" t="str">
        <f t="shared" si="5130"/>
        <v/>
      </c>
      <c r="DD294" s="71" t="str">
        <f t="shared" si="5131"/>
        <v/>
      </c>
      <c r="DE294" s="71" t="str">
        <f t="shared" si="5132"/>
        <v/>
      </c>
      <c r="DF294" s="71" t="str">
        <f t="shared" si="5133"/>
        <v/>
      </c>
      <c r="DG294" s="71" t="str">
        <f t="shared" si="5134"/>
        <v/>
      </c>
      <c r="DH294" s="71" t="str">
        <f t="shared" si="5135"/>
        <v/>
      </c>
      <c r="DI294" s="71" t="str">
        <f t="shared" si="5136"/>
        <v/>
      </c>
      <c r="DJ294" s="71" t="str">
        <f t="shared" si="5137"/>
        <v/>
      </c>
      <c r="DK294" s="71" t="str">
        <f t="shared" si="5138"/>
        <v/>
      </c>
      <c r="DL294" s="71" t="str">
        <f t="shared" si="5139"/>
        <v/>
      </c>
      <c r="DM294" s="71" t="str">
        <f t="shared" si="5140"/>
        <v/>
      </c>
      <c r="DN294" s="71" t="str">
        <f t="shared" si="5141"/>
        <v/>
      </c>
      <c r="DO294" s="71" t="str">
        <f t="shared" si="5142"/>
        <v/>
      </c>
      <c r="DP294" s="71" t="str">
        <f t="shared" si="5143"/>
        <v/>
      </c>
      <c r="DQ294" s="71" t="str">
        <f t="shared" si="5144"/>
        <v/>
      </c>
      <c r="DR294" s="71" t="str">
        <f t="shared" si="5145"/>
        <v/>
      </c>
      <c r="DS294" s="71" t="str">
        <f t="shared" si="5146"/>
        <v/>
      </c>
      <c r="DT294" s="71" t="str">
        <f t="shared" si="5147"/>
        <v/>
      </c>
      <c r="DU294" s="71" t="str">
        <f t="shared" si="5148"/>
        <v/>
      </c>
      <c r="DV294" s="71" t="str">
        <f t="shared" si="5149"/>
        <v/>
      </c>
      <c r="DW294" s="71" t="str">
        <f t="shared" si="5150"/>
        <v/>
      </c>
      <c r="DX294" s="71" t="str">
        <f t="shared" si="5151"/>
        <v/>
      </c>
      <c r="DY294" s="71" t="str">
        <f t="shared" si="5152"/>
        <v/>
      </c>
      <c r="DZ294" s="71" t="str">
        <f t="shared" si="5153"/>
        <v/>
      </c>
      <c r="EA294" s="71" t="str">
        <f t="shared" si="5154"/>
        <v/>
      </c>
      <c r="EB294" s="71" t="str">
        <f t="shared" si="5155"/>
        <v/>
      </c>
      <c r="EC294" s="71" t="str">
        <f t="shared" si="5156"/>
        <v/>
      </c>
      <c r="ED294" s="71" t="str">
        <f t="shared" si="5157"/>
        <v/>
      </c>
      <c r="EE294" s="71" t="str">
        <f t="shared" si="5158"/>
        <v/>
      </c>
      <c r="EF294" s="71" t="str">
        <f t="shared" si="5159"/>
        <v/>
      </c>
      <c r="EG294" s="71" t="str">
        <f t="shared" si="5160"/>
        <v/>
      </c>
      <c r="EH294" s="71" t="str">
        <f t="shared" si="5161"/>
        <v/>
      </c>
      <c r="EI294" s="71" t="str">
        <f t="shared" si="5162"/>
        <v/>
      </c>
      <c r="EJ294" s="71" t="str">
        <f t="shared" si="5163"/>
        <v/>
      </c>
      <c r="EK294" s="71" t="str">
        <f t="shared" si="5164"/>
        <v/>
      </c>
      <c r="EL294" s="71" t="str">
        <f t="shared" si="5165"/>
        <v/>
      </c>
      <c r="EM294" s="71" t="str">
        <f t="shared" si="5166"/>
        <v/>
      </c>
      <c r="EN294" s="71" t="str">
        <f t="shared" si="5167"/>
        <v/>
      </c>
      <c r="EO294" s="71" t="str">
        <f t="shared" si="5168"/>
        <v/>
      </c>
      <c r="EP294" s="71" t="str">
        <f t="shared" si="5169"/>
        <v/>
      </c>
      <c r="EQ294" s="71" t="str">
        <f t="shared" si="5170"/>
        <v/>
      </c>
      <c r="ER294" s="71" t="str">
        <f t="shared" si="5171"/>
        <v/>
      </c>
      <c r="ES294" s="71" t="str">
        <f t="shared" si="5172"/>
        <v/>
      </c>
      <c r="ET294" s="71" t="str">
        <f t="shared" si="5173"/>
        <v/>
      </c>
      <c r="EU294" s="71" t="str">
        <f t="shared" si="5174"/>
        <v/>
      </c>
      <c r="EV294" s="71" t="str">
        <f t="shared" si="5175"/>
        <v/>
      </c>
      <c r="EW294" s="71" t="str">
        <f t="shared" si="5176"/>
        <v/>
      </c>
      <c r="EX294" s="71" t="str">
        <f t="shared" si="5177"/>
        <v/>
      </c>
      <c r="EY294" s="71" t="str">
        <f t="shared" si="5178"/>
        <v/>
      </c>
      <c r="EZ294" s="71" t="str">
        <f t="shared" si="5179"/>
        <v/>
      </c>
      <c r="FA294" s="71" t="str">
        <f t="shared" si="5180"/>
        <v/>
      </c>
      <c r="FB294" s="71" t="str">
        <f t="shared" si="5181"/>
        <v/>
      </c>
      <c r="FC294" s="71" t="str">
        <f t="shared" si="5182"/>
        <v/>
      </c>
      <c r="FD294" s="71" t="str">
        <f t="shared" si="5183"/>
        <v/>
      </c>
      <c r="FE294" s="71" t="str">
        <f t="shared" si="5184"/>
        <v/>
      </c>
      <c r="FF294" s="71" t="str">
        <f t="shared" si="5185"/>
        <v/>
      </c>
      <c r="FG294" s="71" t="str">
        <f t="shared" si="5186"/>
        <v/>
      </c>
      <c r="FH294" s="71" t="str">
        <f t="shared" si="5187"/>
        <v/>
      </c>
      <c r="FI294" s="71" t="str">
        <f t="shared" si="5188"/>
        <v/>
      </c>
      <c r="FJ294" s="71" t="str">
        <f t="shared" si="5189"/>
        <v/>
      </c>
      <c r="FK294" s="71" t="str">
        <f t="shared" si="5190"/>
        <v/>
      </c>
      <c r="FL294" s="71" t="str">
        <f t="shared" si="5191"/>
        <v/>
      </c>
      <c r="FM294" s="71" t="str">
        <f t="shared" si="5192"/>
        <v/>
      </c>
      <c r="FN294" s="71" t="str">
        <f t="shared" si="5193"/>
        <v/>
      </c>
      <c r="FO294" s="71" t="str">
        <f t="shared" si="5194"/>
        <v/>
      </c>
      <c r="FP294" s="71" t="str">
        <f t="shared" si="5195"/>
        <v/>
      </c>
      <c r="FQ294" s="71" t="str">
        <f t="shared" si="5196"/>
        <v/>
      </c>
      <c r="FR294" s="71" t="str">
        <f t="shared" si="5197"/>
        <v/>
      </c>
      <c r="FS294" s="71" t="str">
        <f t="shared" si="5198"/>
        <v/>
      </c>
    </row>
    <row r="295" spans="1:175" ht="15">
      <c r="A295" s="79"/>
      <c r="B295" s="123" t="s">
        <v>872</v>
      </c>
      <c r="C295" s="122" t="str">
        <f t="shared" si="5199"/>
        <v>已领取星耀礼包</v>
      </c>
      <c r="T295" s="127" t="str">
        <f t="shared" si="520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95" s="79" t="s">
        <v>865</v>
      </c>
      <c r="CN295" s="70" t="str">
        <f t="shared" si="5201"/>
        <v>InitUnitState('IB57',,,,,,,,,,)</v>
      </c>
      <c r="CO295" s="70" t="str">
        <f t="shared" si="5202"/>
        <v>InitUnitNormal('IB57',,,,,,,,,,)</v>
      </c>
      <c r="CP295" s="70" t="str">
        <f t="shared" si="5203"/>
        <v>InitUnitMagic('IB57',,,,,,,,,,)</v>
      </c>
      <c r="CQ295" s="70" t="str">
        <f t="shared" si="5204"/>
        <v>InitUnitAdd('IB57',,,,,,,,,,)</v>
      </c>
      <c r="CR295" s="70" t="str">
        <f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297&amp;CR$1&amp;")"</f>
        <v>InitEquipData('IB57',,"",,,,,'','','','','','',"ReplaceableTextures\\commandButtons\\BTNLBUI01.blp")</v>
      </c>
      <c r="CU295" s="95" t="str">
        <f t="shared" si="5127"/>
        <v>|n</v>
      </c>
      <c r="CV295" s="61" t="str">
        <f t="shared" si="5128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95" s="60"/>
      <c r="CX295" s="60"/>
      <c r="CY295" s="60"/>
      <c r="CZ295" s="60"/>
      <c r="DA295" s="60"/>
      <c r="DB295" s="71" t="str">
        <f t="shared" si="5129"/>
        <v/>
      </c>
      <c r="DC295" s="71" t="str">
        <f t="shared" si="5130"/>
        <v/>
      </c>
      <c r="DD295" s="71" t="str">
        <f t="shared" si="5131"/>
        <v/>
      </c>
      <c r="DE295" s="71" t="str">
        <f t="shared" si="5132"/>
        <v/>
      </c>
      <c r="DF295" s="71" t="str">
        <f t="shared" si="5133"/>
        <v/>
      </c>
      <c r="DG295" s="71" t="str">
        <f t="shared" si="5134"/>
        <v/>
      </c>
      <c r="DH295" s="71" t="str">
        <f t="shared" si="5135"/>
        <v/>
      </c>
      <c r="DI295" s="71" t="str">
        <f t="shared" si="5136"/>
        <v/>
      </c>
      <c r="DJ295" s="71" t="str">
        <f t="shared" si="5137"/>
        <v/>
      </c>
      <c r="DK295" s="71" t="str">
        <f t="shared" si="5138"/>
        <v/>
      </c>
      <c r="DL295" s="71" t="str">
        <f t="shared" si="5139"/>
        <v/>
      </c>
      <c r="DM295" s="71" t="str">
        <f t="shared" si="5140"/>
        <v/>
      </c>
      <c r="DN295" s="71" t="str">
        <f t="shared" si="5141"/>
        <v/>
      </c>
      <c r="DO295" s="71" t="str">
        <f t="shared" si="5142"/>
        <v/>
      </c>
      <c r="DP295" s="71" t="str">
        <f t="shared" si="5143"/>
        <v/>
      </c>
      <c r="DQ295" s="71" t="str">
        <f t="shared" si="5144"/>
        <v/>
      </c>
      <c r="DR295" s="71" t="str">
        <f t="shared" si="5145"/>
        <v/>
      </c>
      <c r="DS295" s="71" t="str">
        <f t="shared" si="5146"/>
        <v/>
      </c>
      <c r="DT295" s="71" t="str">
        <f t="shared" si="5147"/>
        <v/>
      </c>
      <c r="DU295" s="71" t="str">
        <f t="shared" si="5148"/>
        <v/>
      </c>
      <c r="DV295" s="71" t="str">
        <f t="shared" si="5149"/>
        <v/>
      </c>
      <c r="DW295" s="71" t="str">
        <f t="shared" si="5150"/>
        <v/>
      </c>
      <c r="DX295" s="71" t="str">
        <f t="shared" si="5151"/>
        <v/>
      </c>
      <c r="DY295" s="71" t="str">
        <f t="shared" si="5152"/>
        <v/>
      </c>
      <c r="DZ295" s="71" t="str">
        <f t="shared" si="5153"/>
        <v/>
      </c>
      <c r="EA295" s="71" t="str">
        <f t="shared" si="5154"/>
        <v/>
      </c>
      <c r="EB295" s="71" t="str">
        <f t="shared" si="5155"/>
        <v/>
      </c>
      <c r="EC295" s="71" t="str">
        <f t="shared" si="5156"/>
        <v/>
      </c>
      <c r="ED295" s="71" t="str">
        <f t="shared" si="5157"/>
        <v/>
      </c>
      <c r="EE295" s="71" t="str">
        <f t="shared" si="5158"/>
        <v/>
      </c>
      <c r="EF295" s="71" t="str">
        <f t="shared" si="5159"/>
        <v/>
      </c>
      <c r="EG295" s="71" t="str">
        <f t="shared" si="5160"/>
        <v/>
      </c>
      <c r="EH295" s="71" t="str">
        <f t="shared" si="5161"/>
        <v/>
      </c>
      <c r="EI295" s="71" t="str">
        <f t="shared" si="5162"/>
        <v/>
      </c>
      <c r="EJ295" s="71" t="str">
        <f t="shared" si="5163"/>
        <v/>
      </c>
      <c r="EK295" s="71" t="str">
        <f t="shared" si="5164"/>
        <v/>
      </c>
      <c r="EL295" s="71" t="str">
        <f t="shared" si="5165"/>
        <v/>
      </c>
      <c r="EM295" s="71" t="str">
        <f t="shared" si="5166"/>
        <v/>
      </c>
      <c r="EN295" s="71" t="str">
        <f t="shared" si="5167"/>
        <v/>
      </c>
      <c r="EO295" s="71" t="str">
        <f t="shared" si="5168"/>
        <v/>
      </c>
      <c r="EP295" s="71" t="str">
        <f t="shared" si="5169"/>
        <v/>
      </c>
      <c r="EQ295" s="71" t="str">
        <f t="shared" si="5170"/>
        <v/>
      </c>
      <c r="ER295" s="71" t="str">
        <f t="shared" si="5171"/>
        <v/>
      </c>
      <c r="ES295" s="71" t="str">
        <f t="shared" si="5172"/>
        <v/>
      </c>
      <c r="ET295" s="71" t="str">
        <f t="shared" si="5173"/>
        <v/>
      </c>
      <c r="EU295" s="71" t="str">
        <f t="shared" si="5174"/>
        <v/>
      </c>
      <c r="EV295" s="71" t="str">
        <f t="shared" si="5175"/>
        <v/>
      </c>
      <c r="EW295" s="71" t="str">
        <f t="shared" si="5176"/>
        <v/>
      </c>
      <c r="EX295" s="71" t="str">
        <f t="shared" si="5177"/>
        <v/>
      </c>
      <c r="EY295" s="71" t="str">
        <f t="shared" si="5178"/>
        <v/>
      </c>
      <c r="EZ295" s="71" t="str">
        <f t="shared" si="5179"/>
        <v/>
      </c>
      <c r="FA295" s="71" t="str">
        <f t="shared" si="5180"/>
        <v/>
      </c>
      <c r="FB295" s="71" t="str">
        <f t="shared" si="5181"/>
        <v/>
      </c>
      <c r="FC295" s="71" t="str">
        <f t="shared" si="5182"/>
        <v/>
      </c>
      <c r="FD295" s="71" t="str">
        <f t="shared" si="5183"/>
        <v/>
      </c>
      <c r="FE295" s="71" t="str">
        <f t="shared" si="5184"/>
        <v/>
      </c>
      <c r="FF295" s="71" t="str">
        <f t="shared" si="5185"/>
        <v/>
      </c>
      <c r="FG295" s="71" t="str">
        <f t="shared" si="5186"/>
        <v/>
      </c>
      <c r="FH295" s="71" t="str">
        <f t="shared" si="5187"/>
        <v/>
      </c>
      <c r="FI295" s="71" t="str">
        <f t="shared" si="5188"/>
        <v/>
      </c>
      <c r="FJ295" s="71" t="str">
        <f t="shared" si="5189"/>
        <v/>
      </c>
      <c r="FK295" s="71" t="str">
        <f t="shared" si="5190"/>
        <v/>
      </c>
      <c r="FL295" s="71" t="str">
        <f t="shared" si="5191"/>
        <v/>
      </c>
      <c r="FM295" s="71" t="str">
        <f t="shared" si="5192"/>
        <v/>
      </c>
      <c r="FN295" s="71" t="str">
        <f t="shared" si="5193"/>
        <v/>
      </c>
      <c r="FO295" s="71" t="str">
        <f t="shared" si="5194"/>
        <v/>
      </c>
      <c r="FP295" s="71" t="str">
        <f t="shared" si="5195"/>
        <v/>
      </c>
      <c r="FQ295" s="71" t="str">
        <f t="shared" si="5196"/>
        <v/>
      </c>
      <c r="FR295" s="71" t="str">
        <f t="shared" si="5197"/>
        <v/>
      </c>
      <c r="FS295" s="71" t="str">
        <f t="shared" si="5198"/>
        <v/>
      </c>
    </row>
    <row r="296" spans="1:175" ht="15">
      <c r="A296" s="79"/>
      <c r="B296" s="123" t="s">
        <v>873</v>
      </c>
      <c r="C296" s="122" t="str">
        <f t="shared" si="5199"/>
        <v>已领取魔芝RPG礼包</v>
      </c>
      <c r="T296" s="127" t="str">
        <f t="shared" si="5200"/>
        <v>|cff99ccff游戏中输入《|r|cff33ff00魔芝RPG|r|cff99ccff》领取本礼包！|r|n|n|r奖励：|n|cffffcc00练功房怪物数量+1|r|N|N|cff00ff00已领取该礼包</v>
      </c>
      <c r="U296" s="79" t="s">
        <v>865</v>
      </c>
      <c r="CN296" s="70" t="str">
        <f t="shared" si="5201"/>
        <v>InitUnitState('IB58',,,,,,,,,,)</v>
      </c>
      <c r="CO296" s="70" t="str">
        <f t="shared" si="5202"/>
        <v>InitUnitNormal('IB58',,,,,,,,,,)</v>
      </c>
      <c r="CP296" s="70" t="str">
        <f t="shared" si="5203"/>
        <v>InitUnitMagic('IB58',,,,,,,,,,)</v>
      </c>
      <c r="CQ296" s="70" t="str">
        <f t="shared" si="5204"/>
        <v>InitUnitAdd('IB58',,,,,,,,,,)</v>
      </c>
      <c r="CR296" s="7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332&amp;CR$1&amp;")"</f>
        <v>InitEquipData('IB58',,"",,,,,'','','','','','',"ReplaceableTextures\\CommandButtons\\BTNFB16.BLP")</v>
      </c>
      <c r="CU296" s="95" t="str">
        <f t="shared" si="5127"/>
        <v>|n</v>
      </c>
      <c r="CV296" s="61" t="str">
        <f t="shared" si="5128"/>
        <v>|cff99ccff游戏中输入《|r|cff33ff00魔芝RPG|r|cff99ccff》领取本礼包！|r|n|n|r奖励：|n|cffffcc00练功房怪物数量+1|r|N|N|cff00ff00已领取该礼包</v>
      </c>
      <c r="CW296" s="60"/>
      <c r="CX296" s="60"/>
      <c r="CY296" s="60"/>
      <c r="CZ296" s="60"/>
      <c r="DA296" s="60"/>
      <c r="DB296" s="71" t="str">
        <f t="shared" ref="DB296:FM296" si="5205">IF(V296="","","|n"&amp;DB$2&amp;"+"&amp;V296&amp;DB$1)</f>
        <v/>
      </c>
      <c r="DC296" s="71" t="str">
        <f t="shared" si="5205"/>
        <v/>
      </c>
      <c r="DD296" s="71" t="str">
        <f t="shared" si="5205"/>
        <v/>
      </c>
      <c r="DE296" s="71" t="str">
        <f t="shared" si="5205"/>
        <v/>
      </c>
      <c r="DF296" s="71" t="str">
        <f t="shared" si="5205"/>
        <v/>
      </c>
      <c r="DG296" s="71" t="str">
        <f t="shared" si="5205"/>
        <v/>
      </c>
      <c r="DH296" s="71" t="str">
        <f t="shared" si="5205"/>
        <v/>
      </c>
      <c r="DI296" s="71" t="str">
        <f t="shared" si="5205"/>
        <v/>
      </c>
      <c r="DJ296" s="71" t="str">
        <f t="shared" si="5205"/>
        <v/>
      </c>
      <c r="DK296" s="71" t="str">
        <f t="shared" si="5205"/>
        <v/>
      </c>
      <c r="DL296" s="71" t="str">
        <f t="shared" si="5205"/>
        <v/>
      </c>
      <c r="DM296" s="71" t="str">
        <f t="shared" si="5205"/>
        <v/>
      </c>
      <c r="DN296" s="71" t="str">
        <f t="shared" si="5205"/>
        <v/>
      </c>
      <c r="DO296" s="71" t="str">
        <f t="shared" si="5205"/>
        <v/>
      </c>
      <c r="DP296" s="71" t="str">
        <f t="shared" si="5205"/>
        <v/>
      </c>
      <c r="DQ296" s="71" t="str">
        <f t="shared" si="5205"/>
        <v/>
      </c>
      <c r="DR296" s="71" t="str">
        <f t="shared" si="5205"/>
        <v/>
      </c>
      <c r="DS296" s="71" t="str">
        <f t="shared" si="5205"/>
        <v/>
      </c>
      <c r="DT296" s="71" t="str">
        <f t="shared" si="5205"/>
        <v/>
      </c>
      <c r="DU296" s="71" t="str">
        <f t="shared" si="5205"/>
        <v/>
      </c>
      <c r="DV296" s="71" t="str">
        <f t="shared" si="5205"/>
        <v/>
      </c>
      <c r="DW296" s="71" t="str">
        <f t="shared" si="5205"/>
        <v/>
      </c>
      <c r="DX296" s="71" t="str">
        <f t="shared" si="5205"/>
        <v/>
      </c>
      <c r="DY296" s="71" t="str">
        <f t="shared" si="5205"/>
        <v/>
      </c>
      <c r="DZ296" s="71" t="str">
        <f t="shared" si="5205"/>
        <v/>
      </c>
      <c r="EA296" s="71" t="str">
        <f t="shared" si="5205"/>
        <v/>
      </c>
      <c r="EB296" s="71" t="str">
        <f t="shared" si="5205"/>
        <v/>
      </c>
      <c r="EC296" s="71" t="str">
        <f t="shared" si="5205"/>
        <v/>
      </c>
      <c r="ED296" s="71" t="str">
        <f t="shared" si="5205"/>
        <v/>
      </c>
      <c r="EE296" s="71" t="str">
        <f t="shared" si="5205"/>
        <v/>
      </c>
      <c r="EF296" s="71" t="str">
        <f t="shared" si="5205"/>
        <v/>
      </c>
      <c r="EG296" s="71" t="str">
        <f t="shared" si="5205"/>
        <v/>
      </c>
      <c r="EH296" s="71" t="str">
        <f t="shared" si="5205"/>
        <v/>
      </c>
      <c r="EI296" s="71" t="str">
        <f t="shared" si="5205"/>
        <v/>
      </c>
      <c r="EJ296" s="71" t="str">
        <f t="shared" si="5205"/>
        <v/>
      </c>
      <c r="EK296" s="71" t="str">
        <f t="shared" si="5205"/>
        <v/>
      </c>
      <c r="EL296" s="71" t="str">
        <f t="shared" si="5205"/>
        <v/>
      </c>
      <c r="EM296" s="71" t="str">
        <f t="shared" si="5205"/>
        <v/>
      </c>
      <c r="EN296" s="71" t="str">
        <f t="shared" si="5205"/>
        <v/>
      </c>
      <c r="EO296" s="71" t="str">
        <f t="shared" si="5205"/>
        <v/>
      </c>
      <c r="EP296" s="71" t="str">
        <f t="shared" si="5205"/>
        <v/>
      </c>
      <c r="EQ296" s="71" t="str">
        <f t="shared" si="5205"/>
        <v/>
      </c>
      <c r="ER296" s="71" t="str">
        <f t="shared" si="5205"/>
        <v/>
      </c>
      <c r="ES296" s="71" t="str">
        <f t="shared" si="5205"/>
        <v/>
      </c>
      <c r="ET296" s="71" t="str">
        <f t="shared" si="5205"/>
        <v/>
      </c>
      <c r="EU296" s="71" t="str">
        <f t="shared" si="5205"/>
        <v/>
      </c>
      <c r="EV296" s="71" t="str">
        <f t="shared" si="5205"/>
        <v/>
      </c>
      <c r="EW296" s="71" t="str">
        <f t="shared" si="5205"/>
        <v/>
      </c>
      <c r="EX296" s="71" t="str">
        <f t="shared" si="5205"/>
        <v/>
      </c>
      <c r="EY296" s="71" t="str">
        <f t="shared" si="5205"/>
        <v/>
      </c>
      <c r="EZ296" s="71" t="str">
        <f t="shared" si="5205"/>
        <v/>
      </c>
      <c r="FA296" s="71" t="str">
        <f t="shared" si="5205"/>
        <v/>
      </c>
      <c r="FB296" s="71" t="str">
        <f t="shared" si="5205"/>
        <v/>
      </c>
      <c r="FC296" s="71" t="str">
        <f t="shared" si="5205"/>
        <v/>
      </c>
      <c r="FD296" s="71" t="str">
        <f t="shared" si="5205"/>
        <v/>
      </c>
      <c r="FE296" s="71" t="str">
        <f t="shared" si="5205"/>
        <v/>
      </c>
      <c r="FF296" s="71" t="str">
        <f t="shared" si="5205"/>
        <v/>
      </c>
      <c r="FG296" s="71" t="str">
        <f t="shared" si="5205"/>
        <v/>
      </c>
      <c r="FH296" s="71" t="str">
        <f t="shared" si="5205"/>
        <v/>
      </c>
      <c r="FI296" s="71" t="str">
        <f t="shared" si="5205"/>
        <v/>
      </c>
      <c r="FJ296" s="71" t="str">
        <f t="shared" si="5205"/>
        <v/>
      </c>
      <c r="FK296" s="71" t="str">
        <f t="shared" si="5205"/>
        <v/>
      </c>
      <c r="FL296" s="71" t="str">
        <f t="shared" si="5205"/>
        <v/>
      </c>
      <c r="FM296" s="71" t="str">
        <f t="shared" si="5205"/>
        <v/>
      </c>
      <c r="FN296" s="71" t="str">
        <f t="shared" ref="FN296:FS296" si="5206">IF(CH296="","","|n"&amp;FN$2&amp;"+"&amp;CH296&amp;FN$1)</f>
        <v/>
      </c>
      <c r="FO296" s="71" t="str">
        <f t="shared" si="5206"/>
        <v/>
      </c>
      <c r="FP296" s="71" t="str">
        <f t="shared" si="5206"/>
        <v/>
      </c>
      <c r="FQ296" s="71" t="str">
        <f t="shared" si="5206"/>
        <v/>
      </c>
      <c r="FR296" s="71" t="str">
        <f t="shared" si="5206"/>
        <v/>
      </c>
      <c r="FS296" s="71" t="str">
        <f t="shared" si="5206"/>
        <v/>
      </c>
    </row>
    <row r="297" spans="1:175" ht="15">
      <c r="A297" s="79"/>
      <c r="B297" s="123" t="s">
        <v>874</v>
      </c>
      <c r="C297" s="122" t="str">
        <f t="shared" si="5199"/>
        <v>已领取老铁礼包</v>
      </c>
      <c r="T297" s="127" t="str">
        <f t="shared" si="5200"/>
        <v>|N|N|cff00ff00已领取该礼包</v>
      </c>
      <c r="U297" s="79" t="s">
        <v>865</v>
      </c>
      <c r="CN297" s="70" t="str">
        <f t="shared" si="5201"/>
        <v>InitUnitState('IB59',,,,,,,,,,)</v>
      </c>
      <c r="CO297" s="70" t="str">
        <f t="shared" si="5202"/>
        <v>InitUnitNormal('IB59',,,,,,,,,,)</v>
      </c>
      <c r="CP297" s="70" t="str">
        <f t="shared" si="5203"/>
        <v>InitUnitMagic('IB59',,,,,,,,,,)</v>
      </c>
      <c r="CQ297" s="70" t="str">
        <f t="shared" si="5204"/>
        <v>InitUnitAdd('IB59',,,,,,,,,,)</v>
      </c>
      <c r="CR297" s="70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333&amp;CR$1&amp;")"</f>
        <v>InitEquipData('IB59',,"",,,,,'','','','','','',"ReplaceableTextures\\CommandButtons\\BTNFB17.BLP")</v>
      </c>
      <c r="CU297" s="95" t="str">
        <f t="shared" si="5127"/>
        <v>|n</v>
      </c>
      <c r="CV297" s="61" t="str">
        <f t="shared" si="5128"/>
        <v>|N|N|cff00ff00已领取该礼包</v>
      </c>
      <c r="CW297" s="60"/>
      <c r="CX297" s="60"/>
      <c r="CY297" s="60"/>
      <c r="CZ297" s="60"/>
      <c r="DA297" s="60"/>
      <c r="DB297" s="71" t="str">
        <f t="shared" ref="DB297:FM303" si="5207">IF(V297="","","|n"&amp;DB$2&amp;"+"&amp;V297&amp;DB$1)</f>
        <v/>
      </c>
      <c r="DC297" s="71" t="str">
        <f t="shared" si="5207"/>
        <v/>
      </c>
      <c r="DD297" s="71" t="str">
        <f t="shared" si="5207"/>
        <v/>
      </c>
      <c r="DE297" s="71" t="str">
        <f t="shared" si="5207"/>
        <v/>
      </c>
      <c r="DF297" s="71" t="str">
        <f t="shared" si="5207"/>
        <v/>
      </c>
      <c r="DG297" s="71" t="str">
        <f t="shared" si="5207"/>
        <v/>
      </c>
      <c r="DH297" s="71" t="str">
        <f t="shared" si="5207"/>
        <v/>
      </c>
      <c r="DI297" s="71" t="str">
        <f t="shared" si="5207"/>
        <v/>
      </c>
      <c r="DJ297" s="71" t="str">
        <f t="shared" si="5207"/>
        <v/>
      </c>
      <c r="DK297" s="71" t="str">
        <f t="shared" si="5207"/>
        <v/>
      </c>
      <c r="DL297" s="71" t="str">
        <f t="shared" si="5207"/>
        <v/>
      </c>
      <c r="DM297" s="71" t="str">
        <f t="shared" si="5207"/>
        <v/>
      </c>
      <c r="DN297" s="71" t="str">
        <f t="shared" si="5207"/>
        <v/>
      </c>
      <c r="DO297" s="71" t="str">
        <f t="shared" si="5207"/>
        <v/>
      </c>
      <c r="DP297" s="71" t="str">
        <f t="shared" si="5207"/>
        <v/>
      </c>
      <c r="DQ297" s="71" t="str">
        <f t="shared" si="5207"/>
        <v/>
      </c>
      <c r="DR297" s="71" t="str">
        <f t="shared" si="5207"/>
        <v/>
      </c>
      <c r="DS297" s="71" t="str">
        <f t="shared" si="5207"/>
        <v/>
      </c>
      <c r="DT297" s="71" t="str">
        <f t="shared" si="5207"/>
        <v/>
      </c>
      <c r="DU297" s="71" t="str">
        <f t="shared" si="5207"/>
        <v/>
      </c>
      <c r="DV297" s="71" t="str">
        <f t="shared" si="5207"/>
        <v/>
      </c>
      <c r="DW297" s="71" t="str">
        <f t="shared" si="5207"/>
        <v/>
      </c>
      <c r="DX297" s="71" t="str">
        <f t="shared" si="5207"/>
        <v/>
      </c>
      <c r="DY297" s="71" t="str">
        <f t="shared" si="5207"/>
        <v/>
      </c>
      <c r="DZ297" s="71" t="str">
        <f t="shared" si="5207"/>
        <v/>
      </c>
      <c r="EA297" s="71" t="str">
        <f t="shared" si="5207"/>
        <v/>
      </c>
      <c r="EB297" s="71" t="str">
        <f t="shared" si="5207"/>
        <v/>
      </c>
      <c r="EC297" s="71" t="str">
        <f t="shared" si="5207"/>
        <v/>
      </c>
      <c r="ED297" s="71" t="str">
        <f t="shared" si="5207"/>
        <v/>
      </c>
      <c r="EE297" s="71" t="str">
        <f t="shared" si="5207"/>
        <v/>
      </c>
      <c r="EF297" s="71" t="str">
        <f t="shared" si="5207"/>
        <v/>
      </c>
      <c r="EG297" s="71" t="str">
        <f t="shared" si="5207"/>
        <v/>
      </c>
      <c r="EH297" s="71" t="str">
        <f t="shared" si="5207"/>
        <v/>
      </c>
      <c r="EI297" s="71" t="str">
        <f t="shared" si="5207"/>
        <v/>
      </c>
      <c r="EJ297" s="71" t="str">
        <f t="shared" si="5207"/>
        <v/>
      </c>
      <c r="EK297" s="71" t="str">
        <f t="shared" si="5207"/>
        <v/>
      </c>
      <c r="EL297" s="71" t="str">
        <f t="shared" si="5207"/>
        <v/>
      </c>
      <c r="EM297" s="71" t="str">
        <f t="shared" si="5207"/>
        <v/>
      </c>
      <c r="EN297" s="71" t="str">
        <f t="shared" si="5207"/>
        <v/>
      </c>
      <c r="EO297" s="71" t="str">
        <f t="shared" si="5207"/>
        <v/>
      </c>
      <c r="EP297" s="71" t="str">
        <f t="shared" si="5207"/>
        <v/>
      </c>
      <c r="EQ297" s="71" t="str">
        <f t="shared" si="5207"/>
        <v/>
      </c>
      <c r="ER297" s="71" t="str">
        <f t="shared" si="5207"/>
        <v/>
      </c>
      <c r="ES297" s="71" t="str">
        <f t="shared" si="5207"/>
        <v/>
      </c>
      <c r="ET297" s="71" t="str">
        <f t="shared" si="5207"/>
        <v/>
      </c>
      <c r="EU297" s="71" t="str">
        <f t="shared" si="5207"/>
        <v/>
      </c>
      <c r="EV297" s="71" t="str">
        <f t="shared" si="5207"/>
        <v/>
      </c>
      <c r="EW297" s="71" t="str">
        <f t="shared" si="5207"/>
        <v/>
      </c>
      <c r="EX297" s="71" t="str">
        <f t="shared" si="5207"/>
        <v/>
      </c>
      <c r="EY297" s="71" t="str">
        <f t="shared" si="5207"/>
        <v/>
      </c>
      <c r="EZ297" s="71" t="str">
        <f t="shared" si="5207"/>
        <v/>
      </c>
      <c r="FA297" s="71" t="str">
        <f t="shared" si="5207"/>
        <v/>
      </c>
      <c r="FB297" s="71" t="str">
        <f t="shared" si="5207"/>
        <v/>
      </c>
      <c r="FC297" s="71" t="str">
        <f t="shared" si="5207"/>
        <v/>
      </c>
      <c r="FD297" s="71" t="str">
        <f t="shared" si="5207"/>
        <v/>
      </c>
      <c r="FE297" s="71" t="str">
        <f t="shared" si="5207"/>
        <v/>
      </c>
      <c r="FF297" s="71" t="str">
        <f t="shared" si="5207"/>
        <v/>
      </c>
      <c r="FG297" s="71" t="str">
        <f t="shared" si="5207"/>
        <v/>
      </c>
      <c r="FH297" s="71" t="str">
        <f t="shared" si="5207"/>
        <v/>
      </c>
      <c r="FI297" s="71" t="str">
        <f t="shared" si="5207"/>
        <v/>
      </c>
      <c r="FJ297" s="71" t="str">
        <f t="shared" si="5207"/>
        <v/>
      </c>
      <c r="FK297" s="71" t="str">
        <f t="shared" si="5207"/>
        <v/>
      </c>
      <c r="FL297" s="71" t="str">
        <f t="shared" si="5207"/>
        <v/>
      </c>
      <c r="FM297" s="71" t="str">
        <f t="shared" si="5207"/>
        <v/>
      </c>
      <c r="FN297" s="71" t="str">
        <f t="shared" ref="FN297:FS303" si="5208">IF(CH297="","","|n"&amp;FN$2&amp;"+"&amp;CH297&amp;FN$1)</f>
        <v/>
      </c>
      <c r="FO297" s="71" t="str">
        <f t="shared" si="5208"/>
        <v/>
      </c>
      <c r="FP297" s="71" t="str">
        <f t="shared" si="5208"/>
        <v/>
      </c>
      <c r="FQ297" s="71" t="str">
        <f t="shared" si="5208"/>
        <v/>
      </c>
      <c r="FR297" s="71" t="str">
        <f t="shared" si="5208"/>
        <v/>
      </c>
      <c r="FS297" s="71" t="str">
        <f t="shared" si="5208"/>
        <v/>
      </c>
    </row>
    <row r="298" spans="1:175" ht="15">
      <c r="A298" s="79"/>
      <c r="B298" s="123" t="s">
        <v>1457</v>
      </c>
      <c r="C298" s="122" t="str">
        <f t="shared" si="5199"/>
        <v>已领取钻石礼包</v>
      </c>
      <c r="T298" s="127" t="str">
        <f>T286&amp;"|N|N|cff00ff00已领取该礼包"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U298" s="79" t="s">
        <v>865</v>
      </c>
      <c r="CN298" s="70" t="str">
        <f t="shared" ref="CN298" si="5209">"InitUnitState('"&amp;B298&amp;"',"&amp;V298&amp;","&amp;W298&amp;","&amp;X298&amp;","&amp;Y298&amp;","&amp;Z298&amp;","&amp;AA298&amp;","&amp;AB298&amp;","&amp;AC298&amp;","&amp;AD298&amp;","&amp;AE298&amp;")"</f>
        <v>InitUnitState('IB60',,,,,,,,,,)</v>
      </c>
      <c r="CO298" s="70" t="str">
        <f t="shared" ref="CO298" si="5210">"InitUnitNormal('"&amp;B298&amp;"',"&amp;AF298&amp;","&amp;AG298&amp;","&amp;AH298&amp;","&amp;AI298&amp;","&amp;AJ298&amp;","&amp;AK298&amp;","&amp;AL298&amp;","&amp;AM298&amp;","&amp;AN298&amp;","&amp;AO298&amp;")"</f>
        <v>InitUnitNormal('IB60',,,,,,,,,,)</v>
      </c>
      <c r="CP298" s="70" t="str">
        <f t="shared" ref="CP298" si="5211">"InitUnitMagic('"&amp;B298&amp;"',"&amp;AP298&amp;","&amp;AQ298&amp;","&amp;AR298&amp;","&amp;AS298&amp;","&amp;AT298&amp;","&amp;AU298&amp;","&amp;AV298&amp;","&amp;AW298&amp;","&amp;BI298&amp;","&amp;BJ298&amp;")"</f>
        <v>InitUnitMagic('IB60',,,,,,,,,,)</v>
      </c>
      <c r="CQ298" s="70" t="str">
        <f t="shared" ref="CQ298" si="5212">"InitUnitAdd('"&amp;B298&amp;"',"&amp;BK298&amp;","&amp;BL298&amp;","&amp;BM298&amp;","&amp;BN298&amp;","&amp;BO298&amp;","&amp;BP298&amp;","&amp;BQ298&amp;","&amp;BR298&amp;","&amp;BS298&amp;","&amp;BT298&amp;")"</f>
        <v>InitUnitAdd('IB60',,,,,,,,,,)</v>
      </c>
      <c r="CR298" s="70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334&amp;CR$1&amp;")"</f>
        <v>InitEquipData('IB60',,"",,,,,'','','','','','',"ReplaceableTextures\\CommandButtons\\BTNFB18.BLP")</v>
      </c>
      <c r="CU298" s="95" t="str">
        <f t="shared" ref="CU298" si="5213">CONCATENATE(DB298,DC298,DD298,DE298,DF298,DG298,DH298,DI298,DJ298,DK298,DL298,DM298,DN298,DO298,DP298,DQ298,DR298,DS298,DT298,DU298,DV298,DW298,DX298,DY298,DZ298,EA298,EB298,EC298,ED298,EE298,EF298,EG298,EH298,EI298,EJ298,EK298,EL298,EM298,EN298,EO298,EP298&amp;"|n")</f>
        <v>|n</v>
      </c>
      <c r="CV298" s="61" t="str">
        <f t="shared" ref="CV298" si="5214">T298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CW298" s="60"/>
      <c r="CX298" s="60"/>
      <c r="CY298" s="60"/>
      <c r="CZ298" s="60"/>
      <c r="DA298" s="60"/>
      <c r="DB298" s="71" t="str">
        <f t="shared" ref="DB298" si="5215">IF(V298="","","|n"&amp;DB$2&amp;"+"&amp;V298&amp;DB$1)</f>
        <v/>
      </c>
      <c r="DC298" s="71" t="str">
        <f t="shared" ref="DC298" si="5216">IF(W298="","","|n"&amp;DC$2&amp;"+"&amp;W298&amp;DC$1)</f>
        <v/>
      </c>
      <c r="DD298" s="71" t="str">
        <f t="shared" ref="DD298" si="5217">IF(X298="","","|n"&amp;DD$2&amp;"+"&amp;X298&amp;DD$1)</f>
        <v/>
      </c>
      <c r="DE298" s="71" t="str">
        <f t="shared" ref="DE298" si="5218">IF(Y298="","","|n"&amp;DE$2&amp;"+"&amp;Y298&amp;DE$1)</f>
        <v/>
      </c>
      <c r="DF298" s="71" t="str">
        <f t="shared" ref="DF298" si="5219">IF(Z298="","","|n"&amp;DF$2&amp;"+"&amp;Z298&amp;DF$1)</f>
        <v/>
      </c>
      <c r="DG298" s="71" t="str">
        <f t="shared" ref="DG298" si="5220">IF(AA298="","","|n"&amp;DG$2&amp;"+"&amp;AA298&amp;DG$1)</f>
        <v/>
      </c>
      <c r="DH298" s="71" t="str">
        <f t="shared" ref="DH298" si="5221">IF(AB298="","","|n"&amp;DH$2&amp;"+"&amp;AB298&amp;DH$1)</f>
        <v/>
      </c>
      <c r="DI298" s="71" t="str">
        <f t="shared" ref="DI298" si="5222">IF(AC298="","","|n"&amp;DI$2&amp;"+"&amp;AC298&amp;DI$1)</f>
        <v/>
      </c>
      <c r="DJ298" s="71" t="str">
        <f t="shared" ref="DJ298" si="5223">IF(AD298="","","|n"&amp;DJ$2&amp;"+"&amp;AD298&amp;DJ$1)</f>
        <v/>
      </c>
      <c r="DK298" s="71" t="str">
        <f t="shared" ref="DK298" si="5224">IF(AE298="","","|n"&amp;DK$2&amp;"+"&amp;AE298&amp;DK$1)</f>
        <v/>
      </c>
      <c r="DL298" s="71" t="str">
        <f t="shared" ref="DL298" si="5225">IF(AF298="","","|n"&amp;DL$2&amp;"+"&amp;AF298&amp;DL$1)</f>
        <v/>
      </c>
      <c r="DM298" s="71" t="str">
        <f t="shared" ref="DM298" si="5226">IF(AG298="","","|n"&amp;DM$2&amp;"+"&amp;AG298&amp;DM$1)</f>
        <v/>
      </c>
      <c r="DN298" s="71" t="str">
        <f t="shared" ref="DN298" si="5227">IF(AH298="","","|n"&amp;DN$2&amp;"+"&amp;AH298&amp;DN$1)</f>
        <v/>
      </c>
      <c r="DO298" s="71" t="str">
        <f t="shared" ref="DO298" si="5228">IF(AI298="","","|n"&amp;DO$2&amp;"+"&amp;AI298&amp;DO$1)</f>
        <v/>
      </c>
      <c r="DP298" s="71" t="str">
        <f t="shared" ref="DP298" si="5229">IF(AJ298="","","|n"&amp;DP$2&amp;"+"&amp;AJ298&amp;DP$1)</f>
        <v/>
      </c>
      <c r="DQ298" s="71" t="str">
        <f t="shared" ref="DQ298" si="5230">IF(AK298="","","|n"&amp;DQ$2&amp;"+"&amp;AK298&amp;DQ$1)</f>
        <v/>
      </c>
      <c r="DR298" s="71" t="str">
        <f t="shared" ref="DR298" si="5231">IF(AL298="","","|n"&amp;DR$2&amp;"+"&amp;AL298&amp;DR$1)</f>
        <v/>
      </c>
      <c r="DS298" s="71" t="str">
        <f t="shared" ref="DS298" si="5232">IF(AM298="","","|n"&amp;DS$2&amp;"+"&amp;AM298&amp;DS$1)</f>
        <v/>
      </c>
      <c r="DT298" s="71" t="str">
        <f t="shared" ref="DT298" si="5233">IF(AN298="","","|n"&amp;DT$2&amp;"+"&amp;AN298&amp;DT$1)</f>
        <v/>
      </c>
      <c r="DU298" s="71" t="str">
        <f t="shared" ref="DU298" si="5234">IF(AO298="","","|n"&amp;DU$2&amp;"+"&amp;AO298&amp;DU$1)</f>
        <v/>
      </c>
      <c r="DV298" s="71" t="str">
        <f t="shared" ref="DV298" si="5235">IF(AP298="","","|n"&amp;DV$2&amp;"+"&amp;AP298&amp;DV$1)</f>
        <v/>
      </c>
      <c r="DW298" s="71" t="str">
        <f t="shared" ref="DW298" si="5236">IF(AQ298="","","|n"&amp;DW$2&amp;"+"&amp;AQ298&amp;DW$1)</f>
        <v/>
      </c>
      <c r="DX298" s="71" t="str">
        <f t="shared" ref="DX298" si="5237">IF(AR298="","","|n"&amp;DX$2&amp;"+"&amp;AR298&amp;DX$1)</f>
        <v/>
      </c>
      <c r="DY298" s="71" t="str">
        <f t="shared" ref="DY298" si="5238">IF(AS298="","","|n"&amp;DY$2&amp;"+"&amp;AS298&amp;DY$1)</f>
        <v/>
      </c>
      <c r="DZ298" s="71" t="str">
        <f t="shared" ref="DZ298" si="5239">IF(AT298="","","|n"&amp;DZ$2&amp;"+"&amp;AT298&amp;DZ$1)</f>
        <v/>
      </c>
      <c r="EA298" s="71" t="str">
        <f t="shared" ref="EA298" si="5240">IF(AU298="","","|n"&amp;EA$2&amp;"+"&amp;AU298&amp;EA$1)</f>
        <v/>
      </c>
      <c r="EB298" s="71" t="str">
        <f t="shared" ref="EB298" si="5241">IF(AV298="","","|n"&amp;EB$2&amp;"+"&amp;AV298&amp;EB$1)</f>
        <v/>
      </c>
      <c r="EC298" s="71" t="str">
        <f t="shared" ref="EC298" si="5242">IF(AW298="","","|n"&amp;EC$2&amp;"+"&amp;AW298&amp;EC$1)</f>
        <v/>
      </c>
      <c r="ED298" s="71" t="str">
        <f t="shared" ref="ED298" si="5243">IF(AX298="","","|n"&amp;ED$2&amp;"+"&amp;AX298&amp;ED$1)</f>
        <v/>
      </c>
      <c r="EE298" s="71" t="str">
        <f t="shared" ref="EE298" si="5244">IF(AY298="","","|n"&amp;EE$2&amp;"+"&amp;AY298&amp;EE$1)</f>
        <v/>
      </c>
      <c r="EF298" s="71" t="str">
        <f t="shared" ref="EF298" si="5245">IF(AZ298="","","|n"&amp;EF$2&amp;"+"&amp;AZ298&amp;EF$1)</f>
        <v/>
      </c>
      <c r="EG298" s="71" t="str">
        <f t="shared" ref="EG298" si="5246">IF(BA298="","","|n"&amp;EG$2&amp;"+"&amp;BA298&amp;EG$1)</f>
        <v/>
      </c>
      <c r="EH298" s="71" t="str">
        <f t="shared" ref="EH298" si="5247">IF(BB298="","","|n"&amp;EH$2&amp;"+"&amp;BB298&amp;EH$1)</f>
        <v/>
      </c>
      <c r="EI298" s="71" t="str">
        <f t="shared" ref="EI298" si="5248">IF(BC298="","","|n"&amp;EI$2&amp;"+"&amp;BC298&amp;EI$1)</f>
        <v/>
      </c>
      <c r="EJ298" s="71" t="str">
        <f t="shared" ref="EJ298" si="5249">IF(BD298="","","|n"&amp;EJ$2&amp;"+"&amp;BD298&amp;EJ$1)</f>
        <v/>
      </c>
      <c r="EK298" s="71" t="str">
        <f t="shared" ref="EK298" si="5250">IF(BE298="","","|n"&amp;EK$2&amp;"+"&amp;BE298&amp;EK$1)</f>
        <v/>
      </c>
      <c r="EL298" s="71" t="str">
        <f t="shared" ref="EL298" si="5251">IF(BF298="","","|n"&amp;EL$2&amp;"+"&amp;BF298&amp;EL$1)</f>
        <v/>
      </c>
      <c r="EM298" s="71" t="str">
        <f t="shared" ref="EM298" si="5252">IF(BG298="","","|n"&amp;EM$2&amp;"+"&amp;BG298&amp;EM$1)</f>
        <v/>
      </c>
      <c r="EN298" s="71" t="str">
        <f t="shared" ref="EN298" si="5253">IF(BH298="","","|n"&amp;EN$2&amp;"+"&amp;BH298&amp;EN$1)</f>
        <v/>
      </c>
      <c r="EO298" s="71" t="str">
        <f t="shared" ref="EO298" si="5254">IF(BI298="","","|n"&amp;EO$2&amp;"+"&amp;BI298&amp;EO$1)</f>
        <v/>
      </c>
      <c r="EP298" s="71" t="str">
        <f t="shared" ref="EP298" si="5255">IF(BJ298="","","|n"&amp;EP$2&amp;"+"&amp;BJ298&amp;EP$1)</f>
        <v/>
      </c>
      <c r="EQ298" s="71" t="str">
        <f t="shared" ref="EQ298" si="5256">IF(BK298="","","|n"&amp;EQ$2&amp;"+"&amp;BK298&amp;EQ$1)</f>
        <v/>
      </c>
      <c r="ER298" s="71" t="str">
        <f t="shared" ref="ER298" si="5257">IF(BL298="","","|n"&amp;ER$2&amp;"+"&amp;BL298&amp;ER$1)</f>
        <v/>
      </c>
      <c r="ES298" s="71" t="str">
        <f t="shared" ref="ES298" si="5258">IF(BM298="","","|n"&amp;ES$2&amp;"+"&amp;BM298&amp;ES$1)</f>
        <v/>
      </c>
      <c r="ET298" s="71" t="str">
        <f t="shared" ref="ET298" si="5259">IF(BN298="","","|n"&amp;ET$2&amp;"+"&amp;BN298&amp;ET$1)</f>
        <v/>
      </c>
      <c r="EU298" s="71" t="str">
        <f t="shared" ref="EU298" si="5260">IF(BO298="","","|n"&amp;EU$2&amp;"+"&amp;BO298&amp;EU$1)</f>
        <v/>
      </c>
      <c r="EV298" s="71" t="str">
        <f t="shared" ref="EV298" si="5261">IF(BP298="","","|n"&amp;EV$2&amp;"+"&amp;BP298&amp;EV$1)</f>
        <v/>
      </c>
      <c r="EW298" s="71" t="str">
        <f t="shared" ref="EW298" si="5262">IF(BQ298="","","|n"&amp;EW$2&amp;"+"&amp;BQ298&amp;EW$1)</f>
        <v/>
      </c>
      <c r="EX298" s="71" t="str">
        <f t="shared" ref="EX298" si="5263">IF(BR298="","","|n"&amp;EX$2&amp;"+"&amp;BR298&amp;EX$1)</f>
        <v/>
      </c>
      <c r="EY298" s="71" t="str">
        <f t="shared" ref="EY298" si="5264">IF(BS298="","","|n"&amp;EY$2&amp;"+"&amp;BS298&amp;EY$1)</f>
        <v/>
      </c>
      <c r="EZ298" s="71" t="str">
        <f t="shared" ref="EZ298" si="5265">IF(BT298="","","|n"&amp;EZ$2&amp;"+"&amp;BT298&amp;EZ$1)</f>
        <v/>
      </c>
      <c r="FA298" s="71" t="str">
        <f t="shared" ref="FA298" si="5266">IF(BU298="","","|n"&amp;FA$2&amp;"+"&amp;BU298&amp;FA$1)</f>
        <v/>
      </c>
      <c r="FB298" s="71" t="str">
        <f t="shared" ref="FB298" si="5267">IF(BV298="","","|n"&amp;FB$2&amp;"+"&amp;BV298&amp;FB$1)</f>
        <v/>
      </c>
      <c r="FC298" s="71" t="str">
        <f t="shared" ref="FC298" si="5268">IF(BW298="","","|n"&amp;FC$2&amp;"+"&amp;BW298&amp;FC$1)</f>
        <v/>
      </c>
      <c r="FD298" s="71" t="str">
        <f t="shared" ref="FD298" si="5269">IF(BX298="","","|n"&amp;FD$2&amp;"+"&amp;BX298&amp;FD$1)</f>
        <v/>
      </c>
      <c r="FE298" s="71" t="str">
        <f t="shared" ref="FE298" si="5270">IF(BY298="","","|n"&amp;FE$2&amp;"+"&amp;BY298&amp;FE$1)</f>
        <v/>
      </c>
      <c r="FF298" s="71" t="str">
        <f t="shared" ref="FF298" si="5271">IF(BZ298="","","|n"&amp;FF$2&amp;"+"&amp;BZ298&amp;FF$1)</f>
        <v/>
      </c>
      <c r="FG298" s="71" t="str">
        <f t="shared" ref="FG298" si="5272">IF(CA298="","","|n"&amp;FG$2&amp;"+"&amp;CA298&amp;FG$1)</f>
        <v/>
      </c>
      <c r="FH298" s="71" t="str">
        <f t="shared" ref="FH298" si="5273">IF(CB298="","","|n"&amp;FH$2&amp;"+"&amp;CB298&amp;FH$1)</f>
        <v/>
      </c>
      <c r="FI298" s="71" t="str">
        <f t="shared" ref="FI298" si="5274">IF(CC298="","","|n"&amp;FI$2&amp;"+"&amp;CC298&amp;FI$1)</f>
        <v/>
      </c>
      <c r="FJ298" s="71" t="str">
        <f t="shared" ref="FJ298" si="5275">IF(CD298="","","|n"&amp;FJ$2&amp;"+"&amp;CD298&amp;FJ$1)</f>
        <v/>
      </c>
      <c r="FK298" s="71" t="str">
        <f t="shared" ref="FK298" si="5276">IF(CE298="","","|n"&amp;FK$2&amp;"+"&amp;CE298&amp;FK$1)</f>
        <v/>
      </c>
      <c r="FL298" s="71" t="str">
        <f t="shared" ref="FL298" si="5277">IF(CF298="","","|n"&amp;FL$2&amp;"+"&amp;CF298&amp;FL$1)</f>
        <v/>
      </c>
      <c r="FM298" s="71" t="str">
        <f t="shared" ref="FM298" si="5278">IF(CG298="","","|n"&amp;FM$2&amp;"+"&amp;CG298&amp;FM$1)</f>
        <v/>
      </c>
      <c r="FN298" s="71" t="str">
        <f t="shared" ref="FN298" si="5279">IF(CH298="","","|n"&amp;FN$2&amp;"+"&amp;CH298&amp;FN$1)</f>
        <v/>
      </c>
      <c r="FO298" s="71" t="str">
        <f t="shared" ref="FO298" si="5280">IF(CI298="","","|n"&amp;FO$2&amp;"+"&amp;CI298&amp;FO$1)</f>
        <v/>
      </c>
      <c r="FP298" s="71" t="str">
        <f t="shared" ref="FP298" si="5281">IF(CJ298="","","|n"&amp;FP$2&amp;"+"&amp;CJ298&amp;FP$1)</f>
        <v/>
      </c>
      <c r="FQ298" s="71" t="str">
        <f t="shared" ref="FQ298" si="5282">IF(CK298="","","|n"&amp;FQ$2&amp;"+"&amp;CK298&amp;FQ$1)</f>
        <v/>
      </c>
      <c r="FR298" s="71" t="str">
        <f t="shared" ref="FR298" si="5283">IF(CL298="","","|n"&amp;FR$2&amp;"+"&amp;CL298&amp;FR$1)</f>
        <v/>
      </c>
      <c r="FS298" s="71" t="str">
        <f t="shared" ref="FS298" si="5284">IF(CM298="","","|n"&amp;FS$2&amp;"+"&amp;CM298&amp;FS$1)</f>
        <v/>
      </c>
    </row>
    <row r="299" spans="1:175" ht="15">
      <c r="A299" s="79"/>
      <c r="B299" s="123" t="s">
        <v>1500</v>
      </c>
      <c r="C299" s="122" t="str">
        <f t="shared" si="5199"/>
        <v>已领取狗作者的补偿</v>
      </c>
      <c r="T299" s="127" t="str">
        <f>T287&amp;"|N|N|cff00ff00已领取该礼包"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U299" s="79" t="s">
        <v>865</v>
      </c>
      <c r="CN299" s="70" t="str">
        <f t="shared" ref="CN299" si="5285">"InitUnitState('"&amp;B299&amp;"',"&amp;V299&amp;","&amp;W299&amp;","&amp;X299&amp;","&amp;Y299&amp;","&amp;Z299&amp;","&amp;AA299&amp;","&amp;AB299&amp;","&amp;AC299&amp;","&amp;AD299&amp;","&amp;AE299&amp;")"</f>
        <v>InitUnitState('IB61',,,,,,,,,,)</v>
      </c>
      <c r="CO299" s="70" t="str">
        <f t="shared" ref="CO299" si="5286">"InitUnitNormal('"&amp;B299&amp;"',"&amp;AF299&amp;","&amp;AG299&amp;","&amp;AH299&amp;","&amp;AI299&amp;","&amp;AJ299&amp;","&amp;AK299&amp;","&amp;AL299&amp;","&amp;AM299&amp;","&amp;AN299&amp;","&amp;AO299&amp;")"</f>
        <v>InitUnitNormal('IB61',,,,,,,,,,)</v>
      </c>
      <c r="CP299" s="70" t="str">
        <f t="shared" ref="CP299" si="5287">"InitUnitMagic('"&amp;B299&amp;"',"&amp;AP299&amp;","&amp;AQ299&amp;","&amp;AR299&amp;","&amp;AS299&amp;","&amp;AT299&amp;","&amp;AU299&amp;","&amp;AV299&amp;","&amp;AW299&amp;","&amp;BI299&amp;","&amp;BJ299&amp;")"</f>
        <v>InitUnitMagic('IB61',,,,,,,,,,)</v>
      </c>
      <c r="CQ299" s="70" t="str">
        <f t="shared" ref="CQ299" si="5288">"InitUnitAdd('"&amp;B299&amp;"',"&amp;BK299&amp;","&amp;BL299&amp;","&amp;BM299&amp;","&amp;BN299&amp;","&amp;BO299&amp;","&amp;BP299&amp;","&amp;BQ299&amp;","&amp;BR299&amp;","&amp;BS299&amp;","&amp;BT299&amp;")"</f>
        <v>InitUnitAdd('IB61',,,,,,,,,,)</v>
      </c>
      <c r="CR299" s="70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335&amp;CR$1&amp;")"</f>
        <v>InitEquipData('IB61',,"",,,,,'','','','','','',"ReplaceableTextures\\CommandButtons\\BTNFB19.BLP")</v>
      </c>
      <c r="CU299" s="95" t="str">
        <f t="shared" ref="CU299" si="5289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V299" s="61" t="str">
        <f t="shared" ref="CV299" si="5290">T299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CW299" s="60"/>
      <c r="CX299" s="60"/>
      <c r="CY299" s="60"/>
      <c r="CZ299" s="60"/>
      <c r="DA299" s="60"/>
      <c r="DB299" s="71" t="str">
        <f t="shared" ref="DB299" si="5291">IF(V299="","","|n"&amp;DB$2&amp;"+"&amp;V299&amp;DB$1)</f>
        <v/>
      </c>
      <c r="DC299" s="71" t="str">
        <f t="shared" ref="DC299" si="5292">IF(W299="","","|n"&amp;DC$2&amp;"+"&amp;W299&amp;DC$1)</f>
        <v/>
      </c>
      <c r="DD299" s="71" t="str">
        <f t="shared" ref="DD299" si="5293">IF(X299="","","|n"&amp;DD$2&amp;"+"&amp;X299&amp;DD$1)</f>
        <v/>
      </c>
      <c r="DE299" s="71" t="str">
        <f t="shared" ref="DE299" si="5294">IF(Y299="","","|n"&amp;DE$2&amp;"+"&amp;Y299&amp;DE$1)</f>
        <v/>
      </c>
      <c r="DF299" s="71" t="str">
        <f t="shared" ref="DF299" si="5295">IF(Z299="","","|n"&amp;DF$2&amp;"+"&amp;Z299&amp;DF$1)</f>
        <v/>
      </c>
      <c r="DG299" s="71" t="str">
        <f t="shared" ref="DG299" si="5296">IF(AA299="","","|n"&amp;DG$2&amp;"+"&amp;AA299&amp;DG$1)</f>
        <v/>
      </c>
      <c r="DH299" s="71" t="str">
        <f t="shared" ref="DH299" si="5297">IF(AB299="","","|n"&amp;DH$2&amp;"+"&amp;AB299&amp;DH$1)</f>
        <v/>
      </c>
      <c r="DI299" s="71" t="str">
        <f t="shared" ref="DI299" si="5298">IF(AC299="","","|n"&amp;DI$2&amp;"+"&amp;AC299&amp;DI$1)</f>
        <v/>
      </c>
      <c r="DJ299" s="71" t="str">
        <f t="shared" ref="DJ299" si="5299">IF(AD299="","","|n"&amp;DJ$2&amp;"+"&amp;AD299&amp;DJ$1)</f>
        <v/>
      </c>
      <c r="DK299" s="71" t="str">
        <f t="shared" ref="DK299" si="5300">IF(AE299="","","|n"&amp;DK$2&amp;"+"&amp;AE299&amp;DK$1)</f>
        <v/>
      </c>
      <c r="DL299" s="71" t="str">
        <f t="shared" ref="DL299" si="5301">IF(AF299="","","|n"&amp;DL$2&amp;"+"&amp;AF299&amp;DL$1)</f>
        <v/>
      </c>
      <c r="DM299" s="71" t="str">
        <f t="shared" ref="DM299" si="5302">IF(AG299="","","|n"&amp;DM$2&amp;"+"&amp;AG299&amp;DM$1)</f>
        <v/>
      </c>
      <c r="DN299" s="71" t="str">
        <f t="shared" ref="DN299" si="5303">IF(AH299="","","|n"&amp;DN$2&amp;"+"&amp;AH299&amp;DN$1)</f>
        <v/>
      </c>
      <c r="DO299" s="71" t="str">
        <f t="shared" ref="DO299" si="5304">IF(AI299="","","|n"&amp;DO$2&amp;"+"&amp;AI299&amp;DO$1)</f>
        <v/>
      </c>
      <c r="DP299" s="71" t="str">
        <f t="shared" ref="DP299" si="5305">IF(AJ299="","","|n"&amp;DP$2&amp;"+"&amp;AJ299&amp;DP$1)</f>
        <v/>
      </c>
      <c r="DQ299" s="71" t="str">
        <f t="shared" ref="DQ299" si="5306">IF(AK299="","","|n"&amp;DQ$2&amp;"+"&amp;AK299&amp;DQ$1)</f>
        <v/>
      </c>
      <c r="DR299" s="71" t="str">
        <f t="shared" ref="DR299" si="5307">IF(AL299="","","|n"&amp;DR$2&amp;"+"&amp;AL299&amp;DR$1)</f>
        <v/>
      </c>
      <c r="DS299" s="71" t="str">
        <f t="shared" ref="DS299" si="5308">IF(AM299="","","|n"&amp;DS$2&amp;"+"&amp;AM299&amp;DS$1)</f>
        <v/>
      </c>
      <c r="DT299" s="71" t="str">
        <f t="shared" ref="DT299" si="5309">IF(AN299="","","|n"&amp;DT$2&amp;"+"&amp;AN299&amp;DT$1)</f>
        <v/>
      </c>
      <c r="DU299" s="71" t="str">
        <f t="shared" ref="DU299" si="5310">IF(AO299="","","|n"&amp;DU$2&amp;"+"&amp;AO299&amp;DU$1)</f>
        <v/>
      </c>
      <c r="DV299" s="71" t="str">
        <f t="shared" ref="DV299" si="5311">IF(AP299="","","|n"&amp;DV$2&amp;"+"&amp;AP299&amp;DV$1)</f>
        <v/>
      </c>
      <c r="DW299" s="71" t="str">
        <f t="shared" ref="DW299" si="5312">IF(AQ299="","","|n"&amp;DW$2&amp;"+"&amp;AQ299&amp;DW$1)</f>
        <v/>
      </c>
      <c r="DX299" s="71" t="str">
        <f t="shared" ref="DX299" si="5313">IF(AR299="","","|n"&amp;DX$2&amp;"+"&amp;AR299&amp;DX$1)</f>
        <v/>
      </c>
      <c r="DY299" s="71" t="str">
        <f t="shared" ref="DY299" si="5314">IF(AS299="","","|n"&amp;DY$2&amp;"+"&amp;AS299&amp;DY$1)</f>
        <v/>
      </c>
      <c r="DZ299" s="71" t="str">
        <f t="shared" ref="DZ299" si="5315">IF(AT299="","","|n"&amp;DZ$2&amp;"+"&amp;AT299&amp;DZ$1)</f>
        <v/>
      </c>
      <c r="EA299" s="71" t="str">
        <f t="shared" ref="EA299" si="5316">IF(AU299="","","|n"&amp;EA$2&amp;"+"&amp;AU299&amp;EA$1)</f>
        <v/>
      </c>
      <c r="EB299" s="71" t="str">
        <f t="shared" ref="EB299" si="5317">IF(AV299="","","|n"&amp;EB$2&amp;"+"&amp;AV299&amp;EB$1)</f>
        <v/>
      </c>
      <c r="EC299" s="71" t="str">
        <f t="shared" ref="EC299" si="5318">IF(AW299="","","|n"&amp;EC$2&amp;"+"&amp;AW299&amp;EC$1)</f>
        <v/>
      </c>
      <c r="ED299" s="71" t="str">
        <f t="shared" ref="ED299" si="5319">IF(AX299="","","|n"&amp;ED$2&amp;"+"&amp;AX299&amp;ED$1)</f>
        <v/>
      </c>
      <c r="EE299" s="71" t="str">
        <f t="shared" ref="EE299" si="5320">IF(AY299="","","|n"&amp;EE$2&amp;"+"&amp;AY299&amp;EE$1)</f>
        <v/>
      </c>
      <c r="EF299" s="71" t="str">
        <f t="shared" ref="EF299" si="5321">IF(AZ299="","","|n"&amp;EF$2&amp;"+"&amp;AZ299&amp;EF$1)</f>
        <v/>
      </c>
      <c r="EG299" s="71" t="str">
        <f t="shared" ref="EG299" si="5322">IF(BA299="","","|n"&amp;EG$2&amp;"+"&amp;BA299&amp;EG$1)</f>
        <v/>
      </c>
      <c r="EH299" s="71" t="str">
        <f t="shared" ref="EH299" si="5323">IF(BB299="","","|n"&amp;EH$2&amp;"+"&amp;BB299&amp;EH$1)</f>
        <v/>
      </c>
      <c r="EI299" s="71" t="str">
        <f t="shared" ref="EI299" si="5324">IF(BC299="","","|n"&amp;EI$2&amp;"+"&amp;BC299&amp;EI$1)</f>
        <v/>
      </c>
      <c r="EJ299" s="71" t="str">
        <f t="shared" ref="EJ299" si="5325">IF(BD299="","","|n"&amp;EJ$2&amp;"+"&amp;BD299&amp;EJ$1)</f>
        <v/>
      </c>
      <c r="EK299" s="71" t="str">
        <f t="shared" ref="EK299" si="5326">IF(BE299="","","|n"&amp;EK$2&amp;"+"&amp;BE299&amp;EK$1)</f>
        <v/>
      </c>
      <c r="EL299" s="71" t="str">
        <f t="shared" ref="EL299" si="5327">IF(BF299="","","|n"&amp;EL$2&amp;"+"&amp;BF299&amp;EL$1)</f>
        <v/>
      </c>
      <c r="EM299" s="71" t="str">
        <f t="shared" ref="EM299" si="5328">IF(BG299="","","|n"&amp;EM$2&amp;"+"&amp;BG299&amp;EM$1)</f>
        <v/>
      </c>
      <c r="EN299" s="71" t="str">
        <f t="shared" ref="EN299" si="5329">IF(BH299="","","|n"&amp;EN$2&amp;"+"&amp;BH299&amp;EN$1)</f>
        <v/>
      </c>
      <c r="EO299" s="71" t="str">
        <f t="shared" ref="EO299" si="5330">IF(BI299="","","|n"&amp;EO$2&amp;"+"&amp;BI299&amp;EO$1)</f>
        <v/>
      </c>
      <c r="EP299" s="71" t="str">
        <f t="shared" ref="EP299" si="5331">IF(BJ299="","","|n"&amp;EP$2&amp;"+"&amp;BJ299&amp;EP$1)</f>
        <v/>
      </c>
      <c r="EQ299" s="71" t="str">
        <f t="shared" ref="EQ299" si="5332">IF(BK299="","","|n"&amp;EQ$2&amp;"+"&amp;BK299&amp;EQ$1)</f>
        <v/>
      </c>
      <c r="ER299" s="71" t="str">
        <f t="shared" ref="ER299" si="5333">IF(BL299="","","|n"&amp;ER$2&amp;"+"&amp;BL299&amp;ER$1)</f>
        <v/>
      </c>
      <c r="ES299" s="71" t="str">
        <f t="shared" ref="ES299" si="5334">IF(BM299="","","|n"&amp;ES$2&amp;"+"&amp;BM299&amp;ES$1)</f>
        <v/>
      </c>
      <c r="ET299" s="71" t="str">
        <f t="shared" ref="ET299" si="5335">IF(BN299="","","|n"&amp;ET$2&amp;"+"&amp;BN299&amp;ET$1)</f>
        <v/>
      </c>
      <c r="EU299" s="71" t="str">
        <f t="shared" ref="EU299" si="5336">IF(BO299="","","|n"&amp;EU$2&amp;"+"&amp;BO299&amp;EU$1)</f>
        <v/>
      </c>
      <c r="EV299" s="71" t="str">
        <f t="shared" ref="EV299" si="5337">IF(BP299="","","|n"&amp;EV$2&amp;"+"&amp;BP299&amp;EV$1)</f>
        <v/>
      </c>
      <c r="EW299" s="71" t="str">
        <f t="shared" ref="EW299" si="5338">IF(BQ299="","","|n"&amp;EW$2&amp;"+"&amp;BQ299&amp;EW$1)</f>
        <v/>
      </c>
      <c r="EX299" s="71" t="str">
        <f t="shared" ref="EX299" si="5339">IF(BR299="","","|n"&amp;EX$2&amp;"+"&amp;BR299&amp;EX$1)</f>
        <v/>
      </c>
      <c r="EY299" s="71" t="str">
        <f t="shared" ref="EY299" si="5340">IF(BS299="","","|n"&amp;EY$2&amp;"+"&amp;BS299&amp;EY$1)</f>
        <v/>
      </c>
      <c r="EZ299" s="71" t="str">
        <f t="shared" ref="EZ299" si="5341">IF(BT299="","","|n"&amp;EZ$2&amp;"+"&amp;BT299&amp;EZ$1)</f>
        <v/>
      </c>
      <c r="FA299" s="71" t="str">
        <f t="shared" ref="FA299" si="5342">IF(BU299="","","|n"&amp;FA$2&amp;"+"&amp;BU299&amp;FA$1)</f>
        <v/>
      </c>
      <c r="FB299" s="71" t="str">
        <f t="shared" ref="FB299" si="5343">IF(BV299="","","|n"&amp;FB$2&amp;"+"&amp;BV299&amp;FB$1)</f>
        <v/>
      </c>
      <c r="FC299" s="71" t="str">
        <f t="shared" ref="FC299" si="5344">IF(BW299="","","|n"&amp;FC$2&amp;"+"&amp;BW299&amp;FC$1)</f>
        <v/>
      </c>
      <c r="FD299" s="71" t="str">
        <f t="shared" ref="FD299" si="5345">IF(BX299="","","|n"&amp;FD$2&amp;"+"&amp;BX299&amp;FD$1)</f>
        <v/>
      </c>
      <c r="FE299" s="71" t="str">
        <f t="shared" ref="FE299" si="5346">IF(BY299="","","|n"&amp;FE$2&amp;"+"&amp;BY299&amp;FE$1)</f>
        <v/>
      </c>
      <c r="FF299" s="71" t="str">
        <f t="shared" ref="FF299" si="5347">IF(BZ299="","","|n"&amp;FF$2&amp;"+"&amp;BZ299&amp;FF$1)</f>
        <v/>
      </c>
      <c r="FG299" s="71" t="str">
        <f t="shared" ref="FG299" si="5348">IF(CA299="","","|n"&amp;FG$2&amp;"+"&amp;CA299&amp;FG$1)</f>
        <v/>
      </c>
      <c r="FH299" s="71" t="str">
        <f t="shared" ref="FH299" si="5349">IF(CB299="","","|n"&amp;FH$2&amp;"+"&amp;CB299&amp;FH$1)</f>
        <v/>
      </c>
      <c r="FI299" s="71" t="str">
        <f t="shared" ref="FI299" si="5350">IF(CC299="","","|n"&amp;FI$2&amp;"+"&amp;CC299&amp;FI$1)</f>
        <v/>
      </c>
      <c r="FJ299" s="71" t="str">
        <f t="shared" ref="FJ299" si="5351">IF(CD299="","","|n"&amp;FJ$2&amp;"+"&amp;CD299&amp;FJ$1)</f>
        <v/>
      </c>
      <c r="FK299" s="71" t="str">
        <f t="shared" ref="FK299" si="5352">IF(CE299="","","|n"&amp;FK$2&amp;"+"&amp;CE299&amp;FK$1)</f>
        <v/>
      </c>
      <c r="FL299" s="71" t="str">
        <f t="shared" ref="FL299" si="5353">IF(CF299="","","|n"&amp;FL$2&amp;"+"&amp;CF299&amp;FL$1)</f>
        <v/>
      </c>
      <c r="FM299" s="71" t="str">
        <f t="shared" ref="FM299" si="5354">IF(CG299="","","|n"&amp;FM$2&amp;"+"&amp;CG299&amp;FM$1)</f>
        <v/>
      </c>
      <c r="FN299" s="71" t="str">
        <f t="shared" ref="FN299" si="5355">IF(CH299="","","|n"&amp;FN$2&amp;"+"&amp;CH299&amp;FN$1)</f>
        <v/>
      </c>
      <c r="FO299" s="71" t="str">
        <f t="shared" ref="FO299" si="5356">IF(CI299="","","|n"&amp;FO$2&amp;"+"&amp;CI299&amp;FO$1)</f>
        <v/>
      </c>
      <c r="FP299" s="71" t="str">
        <f t="shared" ref="FP299" si="5357">IF(CJ299="","","|n"&amp;FP$2&amp;"+"&amp;CJ299&amp;FP$1)</f>
        <v/>
      </c>
      <c r="FQ299" s="71" t="str">
        <f t="shared" ref="FQ299" si="5358">IF(CK299="","","|n"&amp;FQ$2&amp;"+"&amp;CK299&amp;FQ$1)</f>
        <v/>
      </c>
      <c r="FR299" s="71" t="str">
        <f t="shared" ref="FR299" si="5359">IF(CL299="","","|n"&amp;FR$2&amp;"+"&amp;CL299&amp;FR$1)</f>
        <v/>
      </c>
      <c r="FS299" s="71" t="str">
        <f t="shared" ref="FS299" si="5360">IF(CM299="","","|n"&amp;FS$2&amp;"+"&amp;CM299&amp;FS$1)</f>
        <v/>
      </c>
    </row>
    <row r="300" spans="1:175" ht="16.5">
      <c r="A300" s="72"/>
      <c r="B300" s="129" t="s">
        <v>875</v>
      </c>
      <c r="C300" s="129" t="s">
        <v>876</v>
      </c>
      <c r="E300" s="100"/>
      <c r="F300" s="99"/>
      <c r="S300" s="107"/>
      <c r="T300" s="129" t="s">
        <v>876</v>
      </c>
      <c r="U300" s="85" t="s">
        <v>877</v>
      </c>
      <c r="V300" s="79"/>
      <c r="Z300" s="79"/>
      <c r="AG300" s="109"/>
      <c r="AL300" s="109"/>
      <c r="BC300" s="110"/>
      <c r="BD300" s="110"/>
      <c r="CU300" s="95" t="str">
        <f t="shared" ref="CU300" si="5361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ref="CV300" si="5362">T300</f>
        <v>积分兑换-永久</v>
      </c>
      <c r="CW300" s="60"/>
      <c r="CX300" s="60"/>
      <c r="CY300" s="60"/>
      <c r="CZ300" s="60"/>
      <c r="DA300" s="60"/>
      <c r="DB300" s="71" t="str">
        <f t="shared" ref="DB300" si="5363">IF(V300="","","|n"&amp;DB$2&amp;"+"&amp;V300&amp;DB$1)</f>
        <v/>
      </c>
      <c r="DC300" s="71" t="str">
        <f t="shared" ref="DC300" si="5364">IF(W300="","","|n"&amp;DC$2&amp;"+"&amp;W300&amp;DC$1)</f>
        <v/>
      </c>
      <c r="DD300" s="71" t="str">
        <f t="shared" ref="DD300" si="5365">IF(X300="","","|n"&amp;DD$2&amp;"+"&amp;X300&amp;DD$1)</f>
        <v/>
      </c>
      <c r="DE300" s="71" t="str">
        <f t="shared" ref="DE300" si="5366">IF(Y300="","","|n"&amp;DE$2&amp;"+"&amp;Y300&amp;DE$1)</f>
        <v/>
      </c>
      <c r="DF300" s="71" t="str">
        <f t="shared" ref="DF300" si="5367">IF(Z300="","","|n"&amp;DF$2&amp;"+"&amp;Z300&amp;DF$1)</f>
        <v/>
      </c>
      <c r="DG300" s="71" t="str">
        <f t="shared" ref="DG300" si="5368">IF(AA300="","","|n"&amp;DG$2&amp;"+"&amp;AA300&amp;DG$1)</f>
        <v/>
      </c>
      <c r="DH300" s="71" t="str">
        <f t="shared" ref="DH300" si="5369">IF(AB300="","","|n"&amp;DH$2&amp;"+"&amp;AB300&amp;DH$1)</f>
        <v/>
      </c>
      <c r="DI300" s="71" t="str">
        <f t="shared" ref="DI300" si="5370">IF(AC300="","","|n"&amp;DI$2&amp;"+"&amp;AC300&amp;DI$1)</f>
        <v/>
      </c>
      <c r="DJ300" s="71" t="str">
        <f t="shared" ref="DJ300" si="5371">IF(AD300="","","|n"&amp;DJ$2&amp;"+"&amp;AD300&amp;DJ$1)</f>
        <v/>
      </c>
      <c r="DK300" s="71" t="str">
        <f t="shared" ref="DK300" si="5372">IF(AE300="","","|n"&amp;DK$2&amp;"+"&amp;AE300&amp;DK$1)</f>
        <v/>
      </c>
      <c r="DL300" s="71" t="str">
        <f t="shared" ref="DL300" si="5373">IF(AF300="","","|n"&amp;DL$2&amp;"+"&amp;AF300&amp;DL$1)</f>
        <v/>
      </c>
      <c r="DM300" s="71" t="str">
        <f t="shared" ref="DM300" si="5374">IF(AG300="","","|n"&amp;DM$2&amp;"+"&amp;AG300&amp;DM$1)</f>
        <v/>
      </c>
      <c r="DN300" s="71" t="str">
        <f t="shared" ref="DN300" si="5375">IF(AH300="","","|n"&amp;DN$2&amp;"+"&amp;AH300&amp;DN$1)</f>
        <v/>
      </c>
      <c r="DO300" s="71" t="str">
        <f t="shared" ref="DO300" si="5376">IF(AI300="","","|n"&amp;DO$2&amp;"+"&amp;AI300&amp;DO$1)</f>
        <v/>
      </c>
      <c r="DP300" s="71" t="str">
        <f t="shared" ref="DP300" si="5377">IF(AJ300="","","|n"&amp;DP$2&amp;"+"&amp;AJ300&amp;DP$1)</f>
        <v/>
      </c>
      <c r="DQ300" s="71" t="str">
        <f t="shared" ref="DQ300" si="5378">IF(AK300="","","|n"&amp;DQ$2&amp;"+"&amp;AK300&amp;DQ$1)</f>
        <v/>
      </c>
      <c r="DR300" s="71" t="str">
        <f t="shared" ref="DR300" si="5379">IF(AL300="","","|n"&amp;DR$2&amp;"+"&amp;AL300&amp;DR$1)</f>
        <v/>
      </c>
      <c r="DS300" s="71" t="str">
        <f t="shared" ref="DS300" si="5380">IF(AM300="","","|n"&amp;DS$2&amp;"+"&amp;AM300&amp;DS$1)</f>
        <v/>
      </c>
      <c r="DT300" s="71" t="str">
        <f t="shared" ref="DT300" si="5381">IF(AN300="","","|n"&amp;DT$2&amp;"+"&amp;AN300&amp;DT$1)</f>
        <v/>
      </c>
      <c r="DU300" s="71" t="str">
        <f t="shared" ref="DU300" si="5382">IF(AO300="","","|n"&amp;DU$2&amp;"+"&amp;AO300&amp;DU$1)</f>
        <v/>
      </c>
      <c r="DV300" s="71" t="str">
        <f t="shared" ref="DV300" si="5383">IF(AP300="","","|n"&amp;DV$2&amp;"+"&amp;AP300&amp;DV$1)</f>
        <v/>
      </c>
      <c r="DW300" s="71" t="str">
        <f t="shared" ref="DW300" si="5384">IF(AQ300="","","|n"&amp;DW$2&amp;"+"&amp;AQ300&amp;DW$1)</f>
        <v/>
      </c>
      <c r="DX300" s="71" t="str">
        <f t="shared" ref="DX300" si="5385">IF(AR300="","","|n"&amp;DX$2&amp;"+"&amp;AR300&amp;DX$1)</f>
        <v/>
      </c>
      <c r="DY300" s="71" t="str">
        <f t="shared" ref="DY300" si="5386">IF(AS300="","","|n"&amp;DY$2&amp;"+"&amp;AS300&amp;DY$1)</f>
        <v/>
      </c>
      <c r="DZ300" s="71" t="str">
        <f t="shared" ref="DZ300" si="5387">IF(AT300="","","|n"&amp;DZ$2&amp;"+"&amp;AT300&amp;DZ$1)</f>
        <v/>
      </c>
      <c r="EA300" s="71" t="str">
        <f t="shared" ref="EA300" si="5388">IF(AU300="","","|n"&amp;EA$2&amp;"+"&amp;AU300&amp;EA$1)</f>
        <v/>
      </c>
      <c r="EB300" s="71" t="str">
        <f t="shared" ref="EB300" si="5389">IF(AV300="","","|n"&amp;EB$2&amp;"+"&amp;AV300&amp;EB$1)</f>
        <v/>
      </c>
      <c r="EC300" s="71" t="str">
        <f t="shared" ref="EC300" si="5390">IF(AW300="","","|n"&amp;EC$2&amp;"+"&amp;AW300&amp;EC$1)</f>
        <v/>
      </c>
      <c r="ED300" s="71" t="str">
        <f t="shared" ref="ED300" si="5391">IF(AX300="","","|n"&amp;ED$2&amp;"+"&amp;AX300&amp;ED$1)</f>
        <v/>
      </c>
      <c r="EE300" s="71" t="str">
        <f t="shared" ref="EE300" si="5392">IF(AY300="","","|n"&amp;EE$2&amp;"+"&amp;AY300&amp;EE$1)</f>
        <v/>
      </c>
      <c r="EF300" s="71" t="str">
        <f t="shared" ref="EF300" si="5393">IF(AZ300="","","|n"&amp;EF$2&amp;"+"&amp;AZ300&amp;EF$1)</f>
        <v/>
      </c>
      <c r="EG300" s="71" t="str">
        <f t="shared" ref="EG300" si="5394">IF(BA300="","","|n"&amp;EG$2&amp;"+"&amp;BA300&amp;EG$1)</f>
        <v/>
      </c>
      <c r="EH300" s="71" t="str">
        <f t="shared" ref="EH300" si="5395">IF(BB300="","","|n"&amp;EH$2&amp;"+"&amp;BB300&amp;EH$1)</f>
        <v/>
      </c>
      <c r="EI300" s="71" t="str">
        <f t="shared" ref="EI300" si="5396">IF(BC300="","","|n"&amp;EI$2&amp;"+"&amp;BC300&amp;EI$1)</f>
        <v/>
      </c>
      <c r="EJ300" s="71" t="str">
        <f t="shared" ref="EJ300" si="5397">IF(BD300="","","|n"&amp;EJ$2&amp;"+"&amp;BD300&amp;EJ$1)</f>
        <v/>
      </c>
      <c r="EK300" s="71" t="str">
        <f t="shared" ref="EK300" si="5398">IF(BE300="","","|n"&amp;EK$2&amp;"+"&amp;BE300&amp;EK$1)</f>
        <v/>
      </c>
      <c r="EL300" s="71" t="str">
        <f t="shared" ref="EL300" si="5399">IF(BF300="","","|n"&amp;EL$2&amp;"+"&amp;BF300&amp;EL$1)</f>
        <v/>
      </c>
      <c r="EM300" s="71" t="str">
        <f t="shared" ref="EM300" si="5400">IF(BG300="","","|n"&amp;EM$2&amp;"+"&amp;BG300&amp;EM$1)</f>
        <v/>
      </c>
      <c r="EN300" s="71" t="str">
        <f t="shared" ref="EN300" si="5401">IF(BH300="","","|n"&amp;EN$2&amp;"+"&amp;BH300&amp;EN$1)</f>
        <v/>
      </c>
      <c r="EO300" s="71" t="str">
        <f t="shared" ref="EO300" si="5402">IF(BI300="","","|n"&amp;EO$2&amp;"+"&amp;BI300&amp;EO$1)</f>
        <v/>
      </c>
      <c r="EP300" s="71" t="str">
        <f t="shared" ref="EP300" si="5403">IF(BJ300="","","|n"&amp;EP$2&amp;"+"&amp;BJ300&amp;EP$1)</f>
        <v/>
      </c>
      <c r="EQ300" s="71" t="str">
        <f t="shared" ref="EQ300" si="5404">IF(BK300="","","|n"&amp;EQ$2&amp;"+"&amp;BK300&amp;EQ$1)</f>
        <v/>
      </c>
      <c r="ER300" s="71" t="str">
        <f t="shared" ref="ER300" si="5405">IF(BL300="","","|n"&amp;ER$2&amp;"+"&amp;BL300&amp;ER$1)</f>
        <v/>
      </c>
      <c r="ES300" s="71" t="str">
        <f t="shared" ref="ES300" si="5406">IF(BM300="","","|n"&amp;ES$2&amp;"+"&amp;BM300&amp;ES$1)</f>
        <v/>
      </c>
      <c r="ET300" s="71" t="str">
        <f t="shared" ref="ET300" si="5407">IF(BN300="","","|n"&amp;ET$2&amp;"+"&amp;BN300&amp;ET$1)</f>
        <v/>
      </c>
      <c r="EU300" s="71" t="str">
        <f t="shared" ref="EU300" si="5408">IF(BO300="","","|n"&amp;EU$2&amp;"+"&amp;BO300&amp;EU$1)</f>
        <v/>
      </c>
      <c r="EV300" s="71" t="str">
        <f t="shared" ref="EV300" si="5409">IF(BP300="","","|n"&amp;EV$2&amp;"+"&amp;BP300&amp;EV$1)</f>
        <v/>
      </c>
      <c r="EW300" s="71" t="str">
        <f t="shared" ref="EW300" si="5410">IF(BQ300="","","|n"&amp;EW$2&amp;"+"&amp;BQ300&amp;EW$1)</f>
        <v/>
      </c>
      <c r="EX300" s="71" t="str">
        <f t="shared" ref="EX300" si="5411">IF(BR300="","","|n"&amp;EX$2&amp;"+"&amp;BR300&amp;EX$1)</f>
        <v/>
      </c>
      <c r="EY300" s="71" t="str">
        <f t="shared" ref="EY300" si="5412">IF(BS300="","","|n"&amp;EY$2&amp;"+"&amp;BS300&amp;EY$1)</f>
        <v/>
      </c>
      <c r="EZ300" s="71" t="str">
        <f t="shared" ref="EZ300" si="5413">IF(BT300="","","|n"&amp;EZ$2&amp;"+"&amp;BT300&amp;EZ$1)</f>
        <v/>
      </c>
      <c r="FA300" s="71" t="str">
        <f t="shared" ref="FA300" si="5414">IF(BU300="","","|n"&amp;FA$2&amp;"+"&amp;BU300&amp;FA$1)</f>
        <v/>
      </c>
      <c r="FB300" s="71" t="str">
        <f t="shared" ref="FB300" si="5415">IF(BV300="","","|n"&amp;FB$2&amp;"+"&amp;BV300&amp;FB$1)</f>
        <v/>
      </c>
      <c r="FC300" s="71" t="str">
        <f t="shared" ref="FC300" si="5416">IF(BW300="","","|n"&amp;FC$2&amp;"+"&amp;BW300&amp;FC$1)</f>
        <v/>
      </c>
      <c r="FD300" s="71" t="str">
        <f t="shared" ref="FD300" si="5417">IF(BX300="","","|n"&amp;FD$2&amp;"+"&amp;BX300&amp;FD$1)</f>
        <v/>
      </c>
      <c r="FE300" s="71" t="str">
        <f t="shared" ref="FE300" si="5418">IF(BY300="","","|n"&amp;FE$2&amp;"+"&amp;BY300&amp;FE$1)</f>
        <v/>
      </c>
      <c r="FF300" s="71" t="str">
        <f t="shared" ref="FF300" si="5419">IF(BZ300="","","|n"&amp;FF$2&amp;"+"&amp;BZ300&amp;FF$1)</f>
        <v/>
      </c>
      <c r="FG300" s="71" t="str">
        <f t="shared" ref="FG300" si="5420">IF(CA300="","","|n"&amp;FG$2&amp;"+"&amp;CA300&amp;FG$1)</f>
        <v/>
      </c>
      <c r="FH300" s="71" t="str">
        <f t="shared" ref="FH300" si="5421">IF(CB300="","","|n"&amp;FH$2&amp;"+"&amp;CB300&amp;FH$1)</f>
        <v/>
      </c>
      <c r="FI300" s="71" t="str">
        <f t="shared" ref="FI300" si="5422">IF(CC300="","","|n"&amp;FI$2&amp;"+"&amp;CC300&amp;FI$1)</f>
        <v/>
      </c>
      <c r="FJ300" s="71" t="str">
        <f t="shared" ref="FJ300" si="5423">IF(CD300="","","|n"&amp;FJ$2&amp;"+"&amp;CD300&amp;FJ$1)</f>
        <v/>
      </c>
      <c r="FK300" s="71" t="str">
        <f t="shared" ref="FK300" si="5424">IF(CE300="","","|n"&amp;FK$2&amp;"+"&amp;CE300&amp;FK$1)</f>
        <v/>
      </c>
      <c r="FL300" s="71" t="str">
        <f t="shared" ref="FL300" si="5425">IF(CF300="","","|n"&amp;FL$2&amp;"+"&amp;CF300&amp;FL$1)</f>
        <v/>
      </c>
      <c r="FM300" s="71" t="str">
        <f t="shared" ref="FM300" si="5426">IF(CG300="","","|n"&amp;FM$2&amp;"+"&amp;CG300&amp;FM$1)</f>
        <v/>
      </c>
      <c r="FN300" s="71" t="str">
        <f t="shared" ref="FN300" si="5427">IF(CH300="","","|n"&amp;FN$2&amp;"+"&amp;CH300&amp;FN$1)</f>
        <v/>
      </c>
      <c r="FO300" s="71" t="str">
        <f t="shared" ref="FO300" si="5428">IF(CI300="","","|n"&amp;FO$2&amp;"+"&amp;CI300&amp;FO$1)</f>
        <v/>
      </c>
      <c r="FP300" s="71" t="str">
        <f t="shared" ref="FP300" si="5429">IF(CJ300="","","|n"&amp;FP$2&amp;"+"&amp;CJ300&amp;FP$1)</f>
        <v/>
      </c>
      <c r="FQ300" s="71" t="str">
        <f t="shared" ref="FQ300" si="5430">IF(CK300="","","|n"&amp;FQ$2&amp;"+"&amp;CK300&amp;FQ$1)</f>
        <v/>
      </c>
      <c r="FR300" s="71" t="str">
        <f t="shared" ref="FR300" si="5431">IF(CL300="","","|n"&amp;FR$2&amp;"+"&amp;CL300&amp;FR$1)</f>
        <v/>
      </c>
      <c r="FS300" s="71" t="str">
        <f t="shared" ref="FS300" si="5432">IF(CM300="","","|n"&amp;FS$2&amp;"+"&amp;CM300&amp;FS$1)</f>
        <v/>
      </c>
    </row>
    <row r="301" spans="1:175" ht="16.5">
      <c r="A301" s="72"/>
      <c r="B301" s="129" t="s">
        <v>878</v>
      </c>
      <c r="C301" s="129" t="s">
        <v>879</v>
      </c>
      <c r="E301" s="100"/>
      <c r="F301" s="99"/>
      <c r="S301" s="107"/>
      <c r="T301" s="61" t="s">
        <v>880</v>
      </c>
      <c r="U301" s="85" t="str">
        <f t="shared" ref="U301:U305" si="5433">"ReplaceableTextures\\CommandButtons\\BTNR"&amp;RIGHT(B301,3)&amp;".blp"</f>
        <v>ReplaceableTextures\\CommandButtons\\BTNRY1C.blp</v>
      </c>
      <c r="V301" s="79"/>
      <c r="Z301" s="79"/>
      <c r="AG301" s="109"/>
      <c r="AL301" s="109"/>
      <c r="BC301" s="110"/>
      <c r="BD301" s="110"/>
      <c r="CU301" s="95" t="str">
        <f t="shared" ref="CU301:CU303" si="5434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si="5128"/>
        <v>代码生成</v>
      </c>
      <c r="CW301" s="60"/>
      <c r="CX301" s="60"/>
      <c r="CY301" s="60"/>
      <c r="CZ301" s="60"/>
      <c r="DA301" s="60"/>
      <c r="DB301" s="71" t="str">
        <f t="shared" si="5207"/>
        <v/>
      </c>
      <c r="DC301" s="71" t="str">
        <f t="shared" si="5207"/>
        <v/>
      </c>
      <c r="DD301" s="71" t="str">
        <f t="shared" si="5207"/>
        <v/>
      </c>
      <c r="DE301" s="71" t="str">
        <f t="shared" si="5207"/>
        <v/>
      </c>
      <c r="DF301" s="71" t="str">
        <f t="shared" si="5207"/>
        <v/>
      </c>
      <c r="DG301" s="71" t="str">
        <f t="shared" si="5207"/>
        <v/>
      </c>
      <c r="DH301" s="71" t="str">
        <f t="shared" si="5207"/>
        <v/>
      </c>
      <c r="DI301" s="71" t="str">
        <f t="shared" si="5207"/>
        <v/>
      </c>
      <c r="DJ301" s="71" t="str">
        <f t="shared" si="5207"/>
        <v/>
      </c>
      <c r="DK301" s="71" t="str">
        <f t="shared" si="5207"/>
        <v/>
      </c>
      <c r="DL301" s="71" t="str">
        <f t="shared" si="5207"/>
        <v/>
      </c>
      <c r="DM301" s="71" t="str">
        <f t="shared" si="5207"/>
        <v/>
      </c>
      <c r="DN301" s="71" t="str">
        <f t="shared" si="5207"/>
        <v/>
      </c>
      <c r="DO301" s="71" t="str">
        <f t="shared" si="5207"/>
        <v/>
      </c>
      <c r="DP301" s="71" t="str">
        <f t="shared" si="5207"/>
        <v/>
      </c>
      <c r="DQ301" s="71" t="str">
        <f t="shared" si="5207"/>
        <v/>
      </c>
      <c r="DR301" s="71" t="str">
        <f t="shared" si="5207"/>
        <v/>
      </c>
      <c r="DS301" s="71" t="str">
        <f t="shared" si="5207"/>
        <v/>
      </c>
      <c r="DT301" s="71" t="str">
        <f t="shared" si="5207"/>
        <v/>
      </c>
      <c r="DU301" s="71" t="str">
        <f t="shared" si="5207"/>
        <v/>
      </c>
      <c r="DV301" s="71" t="str">
        <f t="shared" si="5207"/>
        <v/>
      </c>
      <c r="DW301" s="71" t="str">
        <f t="shared" si="5207"/>
        <v/>
      </c>
      <c r="DX301" s="71" t="str">
        <f t="shared" si="5207"/>
        <v/>
      </c>
      <c r="DY301" s="71" t="str">
        <f t="shared" si="5207"/>
        <v/>
      </c>
      <c r="DZ301" s="71" t="str">
        <f t="shared" si="5207"/>
        <v/>
      </c>
      <c r="EA301" s="71" t="str">
        <f t="shared" si="5207"/>
        <v/>
      </c>
      <c r="EB301" s="71" t="str">
        <f t="shared" si="5207"/>
        <v/>
      </c>
      <c r="EC301" s="71" t="str">
        <f t="shared" si="5207"/>
        <v/>
      </c>
      <c r="ED301" s="71" t="str">
        <f t="shared" si="5207"/>
        <v/>
      </c>
      <c r="EE301" s="71" t="str">
        <f t="shared" si="5207"/>
        <v/>
      </c>
      <c r="EF301" s="71" t="str">
        <f t="shared" si="5207"/>
        <v/>
      </c>
      <c r="EG301" s="71" t="str">
        <f t="shared" si="5207"/>
        <v/>
      </c>
      <c r="EH301" s="71" t="str">
        <f t="shared" si="5207"/>
        <v/>
      </c>
      <c r="EI301" s="71" t="str">
        <f t="shared" si="5207"/>
        <v/>
      </c>
      <c r="EJ301" s="71" t="str">
        <f t="shared" si="5207"/>
        <v/>
      </c>
      <c r="EK301" s="71" t="str">
        <f t="shared" si="5207"/>
        <v/>
      </c>
      <c r="EL301" s="71" t="str">
        <f t="shared" si="5207"/>
        <v/>
      </c>
      <c r="EM301" s="71" t="str">
        <f t="shared" si="5207"/>
        <v/>
      </c>
      <c r="EN301" s="71" t="str">
        <f t="shared" si="5207"/>
        <v/>
      </c>
      <c r="EO301" s="71" t="str">
        <f t="shared" si="5207"/>
        <v/>
      </c>
      <c r="EP301" s="71" t="str">
        <f t="shared" si="5207"/>
        <v/>
      </c>
      <c r="EQ301" s="71" t="str">
        <f t="shared" si="5207"/>
        <v/>
      </c>
      <c r="ER301" s="71" t="str">
        <f t="shared" si="5207"/>
        <v/>
      </c>
      <c r="ES301" s="71" t="str">
        <f t="shared" si="5207"/>
        <v/>
      </c>
      <c r="ET301" s="71" t="str">
        <f t="shared" si="5207"/>
        <v/>
      </c>
      <c r="EU301" s="71" t="str">
        <f t="shared" si="5207"/>
        <v/>
      </c>
      <c r="EV301" s="71" t="str">
        <f t="shared" si="5207"/>
        <v/>
      </c>
      <c r="EW301" s="71" t="str">
        <f t="shared" si="5207"/>
        <v/>
      </c>
      <c r="EX301" s="71" t="str">
        <f t="shared" si="5207"/>
        <v/>
      </c>
      <c r="EY301" s="71" t="str">
        <f t="shared" si="5207"/>
        <v/>
      </c>
      <c r="EZ301" s="71" t="str">
        <f t="shared" si="5207"/>
        <v/>
      </c>
      <c r="FA301" s="71" t="str">
        <f t="shared" si="5207"/>
        <v/>
      </c>
      <c r="FB301" s="71" t="str">
        <f t="shared" si="5207"/>
        <v/>
      </c>
      <c r="FC301" s="71" t="str">
        <f t="shared" si="5207"/>
        <v/>
      </c>
      <c r="FD301" s="71" t="str">
        <f t="shared" si="5207"/>
        <v/>
      </c>
      <c r="FE301" s="71" t="str">
        <f t="shared" si="5207"/>
        <v/>
      </c>
      <c r="FF301" s="71" t="str">
        <f t="shared" si="5207"/>
        <v/>
      </c>
      <c r="FG301" s="71" t="str">
        <f t="shared" si="5207"/>
        <v/>
      </c>
      <c r="FH301" s="71" t="str">
        <f t="shared" si="5207"/>
        <v/>
      </c>
      <c r="FI301" s="71" t="str">
        <f t="shared" si="5207"/>
        <v/>
      </c>
      <c r="FJ301" s="71" t="str">
        <f t="shared" si="5207"/>
        <v/>
      </c>
      <c r="FK301" s="71" t="str">
        <f t="shared" si="5207"/>
        <v/>
      </c>
      <c r="FL301" s="71" t="str">
        <f t="shared" si="5207"/>
        <v/>
      </c>
      <c r="FM301" s="71" t="str">
        <f t="shared" si="5207"/>
        <v/>
      </c>
      <c r="FN301" s="71" t="str">
        <f t="shared" si="5208"/>
        <v/>
      </c>
      <c r="FO301" s="71" t="str">
        <f t="shared" si="5208"/>
        <v/>
      </c>
      <c r="FP301" s="71" t="str">
        <f t="shared" si="5208"/>
        <v/>
      </c>
      <c r="FQ301" s="71" t="str">
        <f t="shared" si="5208"/>
        <v/>
      </c>
      <c r="FR301" s="71" t="str">
        <f t="shared" si="5208"/>
        <v/>
      </c>
      <c r="FS301" s="71" t="str">
        <f t="shared" si="5208"/>
        <v/>
      </c>
    </row>
    <row r="302" spans="1:175" ht="17.25">
      <c r="A302" s="72"/>
      <c r="B302" s="130" t="s">
        <v>881</v>
      </c>
      <c r="C302" s="131" t="s">
        <v>882</v>
      </c>
      <c r="E302" s="100"/>
      <c r="F302" s="99"/>
      <c r="S302" s="107"/>
      <c r="T302" s="61" t="s">
        <v>880</v>
      </c>
      <c r="U302" s="85" t="str">
        <f t="shared" si="5433"/>
        <v>ReplaceableTextures\\CommandButtons\\BTNRY2C.blp</v>
      </c>
      <c r="V302" s="79"/>
      <c r="Z302" s="79"/>
      <c r="AG302" s="109"/>
      <c r="AL302" s="109"/>
      <c r="BC302" s="110"/>
      <c r="BD302" s="110"/>
      <c r="CU302" s="95" t="str">
        <f t="shared" ref="CU302" si="5435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si="5128"/>
        <v>代码生成</v>
      </c>
      <c r="CW302" s="60"/>
      <c r="CX302" s="60"/>
      <c r="CY302" s="60"/>
      <c r="CZ302" s="60"/>
      <c r="DA302" s="60"/>
      <c r="DB302" s="71" t="str">
        <f t="shared" ref="DB302" si="5436">IF(V302="","","|n"&amp;DB$2&amp;"+"&amp;V302&amp;DB$1)</f>
        <v/>
      </c>
      <c r="DC302" s="71" t="str">
        <f t="shared" ref="DC302" si="5437">IF(W302="","","|n"&amp;DC$2&amp;"+"&amp;W302&amp;DC$1)</f>
        <v/>
      </c>
      <c r="DD302" s="71" t="str">
        <f t="shared" ref="DD302" si="5438">IF(X302="","","|n"&amp;DD$2&amp;"+"&amp;X302&amp;DD$1)</f>
        <v/>
      </c>
      <c r="DE302" s="71" t="str">
        <f t="shared" ref="DE302" si="5439">IF(Y302="","","|n"&amp;DE$2&amp;"+"&amp;Y302&amp;DE$1)</f>
        <v/>
      </c>
      <c r="DF302" s="71" t="str">
        <f t="shared" ref="DF302" si="5440">IF(Z302="","","|n"&amp;DF$2&amp;"+"&amp;Z302&amp;DF$1)</f>
        <v/>
      </c>
      <c r="DG302" s="71" t="str">
        <f t="shared" ref="DG302" si="5441">IF(AA302="","","|n"&amp;DG$2&amp;"+"&amp;AA302&amp;DG$1)</f>
        <v/>
      </c>
      <c r="DH302" s="71" t="str">
        <f t="shared" ref="DH302" si="5442">IF(AB302="","","|n"&amp;DH$2&amp;"+"&amp;AB302&amp;DH$1)</f>
        <v/>
      </c>
      <c r="DI302" s="71" t="str">
        <f t="shared" ref="DI302" si="5443">IF(AC302="","","|n"&amp;DI$2&amp;"+"&amp;AC302&amp;DI$1)</f>
        <v/>
      </c>
      <c r="DJ302" s="71" t="str">
        <f t="shared" ref="DJ302" si="5444">IF(AD302="","","|n"&amp;DJ$2&amp;"+"&amp;AD302&amp;DJ$1)</f>
        <v/>
      </c>
      <c r="DK302" s="71" t="str">
        <f t="shared" ref="DK302" si="5445">IF(AE302="","","|n"&amp;DK$2&amp;"+"&amp;AE302&amp;DK$1)</f>
        <v/>
      </c>
      <c r="DL302" s="71" t="str">
        <f t="shared" ref="DL302" si="5446">IF(AF302="","","|n"&amp;DL$2&amp;"+"&amp;AF302&amp;DL$1)</f>
        <v/>
      </c>
      <c r="DM302" s="71" t="str">
        <f t="shared" ref="DM302" si="5447">IF(AG302="","","|n"&amp;DM$2&amp;"+"&amp;AG302&amp;DM$1)</f>
        <v/>
      </c>
      <c r="DN302" s="71" t="str">
        <f t="shared" ref="DN302" si="5448">IF(AH302="","","|n"&amp;DN$2&amp;"+"&amp;AH302&amp;DN$1)</f>
        <v/>
      </c>
      <c r="DO302" s="71" t="str">
        <f t="shared" ref="DO302" si="5449">IF(AI302="","","|n"&amp;DO$2&amp;"+"&amp;AI302&amp;DO$1)</f>
        <v/>
      </c>
      <c r="DP302" s="71" t="str">
        <f t="shared" ref="DP302" si="5450">IF(AJ302="","","|n"&amp;DP$2&amp;"+"&amp;AJ302&amp;DP$1)</f>
        <v/>
      </c>
      <c r="DQ302" s="71" t="str">
        <f t="shared" ref="DQ302" si="5451">IF(AK302="","","|n"&amp;DQ$2&amp;"+"&amp;AK302&amp;DQ$1)</f>
        <v/>
      </c>
      <c r="DR302" s="71" t="str">
        <f t="shared" ref="DR302" si="5452">IF(AL302="","","|n"&amp;DR$2&amp;"+"&amp;AL302&amp;DR$1)</f>
        <v/>
      </c>
      <c r="DS302" s="71" t="str">
        <f t="shared" ref="DS302" si="5453">IF(AM302="","","|n"&amp;DS$2&amp;"+"&amp;AM302&amp;DS$1)</f>
        <v/>
      </c>
      <c r="DT302" s="71" t="str">
        <f t="shared" ref="DT302" si="5454">IF(AN302="","","|n"&amp;DT$2&amp;"+"&amp;AN302&amp;DT$1)</f>
        <v/>
      </c>
      <c r="DU302" s="71" t="str">
        <f t="shared" ref="DU302" si="5455">IF(AO302="","","|n"&amp;DU$2&amp;"+"&amp;AO302&amp;DU$1)</f>
        <v/>
      </c>
      <c r="DV302" s="71" t="str">
        <f t="shared" ref="DV302" si="5456">IF(AP302="","","|n"&amp;DV$2&amp;"+"&amp;AP302&amp;DV$1)</f>
        <v/>
      </c>
      <c r="DW302" s="71" t="str">
        <f t="shared" ref="DW302" si="5457">IF(AQ302="","","|n"&amp;DW$2&amp;"+"&amp;AQ302&amp;DW$1)</f>
        <v/>
      </c>
      <c r="DX302" s="71" t="str">
        <f t="shared" ref="DX302" si="5458">IF(AR302="","","|n"&amp;DX$2&amp;"+"&amp;AR302&amp;DX$1)</f>
        <v/>
      </c>
      <c r="DY302" s="71" t="str">
        <f t="shared" ref="DY302" si="5459">IF(AS302="","","|n"&amp;DY$2&amp;"+"&amp;AS302&amp;DY$1)</f>
        <v/>
      </c>
      <c r="DZ302" s="71" t="str">
        <f t="shared" ref="DZ302" si="5460">IF(AT302="","","|n"&amp;DZ$2&amp;"+"&amp;AT302&amp;DZ$1)</f>
        <v/>
      </c>
      <c r="EA302" s="71" t="str">
        <f t="shared" ref="EA302" si="5461">IF(AU302="","","|n"&amp;EA$2&amp;"+"&amp;AU302&amp;EA$1)</f>
        <v/>
      </c>
      <c r="EB302" s="71" t="str">
        <f t="shared" ref="EB302" si="5462">IF(AV302="","","|n"&amp;EB$2&amp;"+"&amp;AV302&amp;EB$1)</f>
        <v/>
      </c>
      <c r="EC302" s="71" t="str">
        <f t="shared" ref="EC302" si="5463">IF(AW302="","","|n"&amp;EC$2&amp;"+"&amp;AW302&amp;EC$1)</f>
        <v/>
      </c>
      <c r="ED302" s="71" t="str">
        <f t="shared" ref="ED302" si="5464">IF(AX302="","","|n"&amp;ED$2&amp;"+"&amp;AX302&amp;ED$1)</f>
        <v/>
      </c>
      <c r="EE302" s="71" t="str">
        <f t="shared" ref="EE302" si="5465">IF(AY302="","","|n"&amp;EE$2&amp;"+"&amp;AY302&amp;EE$1)</f>
        <v/>
      </c>
      <c r="EF302" s="71" t="str">
        <f t="shared" ref="EF302" si="5466">IF(AZ302="","","|n"&amp;EF$2&amp;"+"&amp;AZ302&amp;EF$1)</f>
        <v/>
      </c>
      <c r="EG302" s="71" t="str">
        <f t="shared" ref="EG302" si="5467">IF(BA302="","","|n"&amp;EG$2&amp;"+"&amp;BA302&amp;EG$1)</f>
        <v/>
      </c>
      <c r="EH302" s="71" t="str">
        <f t="shared" ref="EH302" si="5468">IF(BB302="","","|n"&amp;EH$2&amp;"+"&amp;BB302&amp;EH$1)</f>
        <v/>
      </c>
      <c r="EI302" s="71" t="str">
        <f t="shared" ref="EI302" si="5469">IF(BC302="","","|n"&amp;EI$2&amp;"+"&amp;BC302&amp;EI$1)</f>
        <v/>
      </c>
      <c r="EJ302" s="71" t="str">
        <f t="shared" ref="EJ302" si="5470">IF(BD302="","","|n"&amp;EJ$2&amp;"+"&amp;BD302&amp;EJ$1)</f>
        <v/>
      </c>
      <c r="EK302" s="71" t="str">
        <f t="shared" ref="EK302" si="5471">IF(BE302="","","|n"&amp;EK$2&amp;"+"&amp;BE302&amp;EK$1)</f>
        <v/>
      </c>
      <c r="EL302" s="71" t="str">
        <f t="shared" ref="EL302" si="5472">IF(BF302="","","|n"&amp;EL$2&amp;"+"&amp;BF302&amp;EL$1)</f>
        <v/>
      </c>
      <c r="EM302" s="71" t="str">
        <f t="shared" ref="EM302" si="5473">IF(BG302="","","|n"&amp;EM$2&amp;"+"&amp;BG302&amp;EM$1)</f>
        <v/>
      </c>
      <c r="EN302" s="71" t="str">
        <f t="shared" ref="EN302" si="5474">IF(BH302="","","|n"&amp;EN$2&amp;"+"&amp;BH302&amp;EN$1)</f>
        <v/>
      </c>
      <c r="EO302" s="71" t="str">
        <f t="shared" ref="EO302" si="5475">IF(BI302="","","|n"&amp;EO$2&amp;"+"&amp;BI302&amp;EO$1)</f>
        <v/>
      </c>
      <c r="EP302" s="71" t="str">
        <f t="shared" ref="EP302" si="5476">IF(BJ302="","","|n"&amp;EP$2&amp;"+"&amp;BJ302&amp;EP$1)</f>
        <v/>
      </c>
      <c r="EQ302" s="71" t="str">
        <f t="shared" ref="EQ302" si="5477">IF(BK302="","","|n"&amp;EQ$2&amp;"+"&amp;BK302&amp;EQ$1)</f>
        <v/>
      </c>
      <c r="ER302" s="71" t="str">
        <f t="shared" ref="ER302" si="5478">IF(BL302="","","|n"&amp;ER$2&amp;"+"&amp;BL302&amp;ER$1)</f>
        <v/>
      </c>
      <c r="ES302" s="71" t="str">
        <f t="shared" ref="ES302" si="5479">IF(BM302="","","|n"&amp;ES$2&amp;"+"&amp;BM302&amp;ES$1)</f>
        <v/>
      </c>
      <c r="ET302" s="71" t="str">
        <f t="shared" ref="ET302" si="5480">IF(BN302="","","|n"&amp;ET$2&amp;"+"&amp;BN302&amp;ET$1)</f>
        <v/>
      </c>
      <c r="EU302" s="71" t="str">
        <f t="shared" ref="EU302" si="5481">IF(BO302="","","|n"&amp;EU$2&amp;"+"&amp;BO302&amp;EU$1)</f>
        <v/>
      </c>
      <c r="EV302" s="71" t="str">
        <f t="shared" ref="EV302" si="5482">IF(BP302="","","|n"&amp;EV$2&amp;"+"&amp;BP302&amp;EV$1)</f>
        <v/>
      </c>
      <c r="EW302" s="71" t="str">
        <f t="shared" ref="EW302" si="5483">IF(BQ302="","","|n"&amp;EW$2&amp;"+"&amp;BQ302&amp;EW$1)</f>
        <v/>
      </c>
      <c r="EX302" s="71" t="str">
        <f t="shared" ref="EX302" si="5484">IF(BR302="","","|n"&amp;EX$2&amp;"+"&amp;BR302&amp;EX$1)</f>
        <v/>
      </c>
      <c r="EY302" s="71" t="str">
        <f t="shared" ref="EY302" si="5485">IF(BS302="","","|n"&amp;EY$2&amp;"+"&amp;BS302&amp;EY$1)</f>
        <v/>
      </c>
      <c r="EZ302" s="71" t="str">
        <f t="shared" ref="EZ302" si="5486">IF(BT302="","","|n"&amp;EZ$2&amp;"+"&amp;BT302&amp;EZ$1)</f>
        <v/>
      </c>
      <c r="FA302" s="71" t="str">
        <f t="shared" ref="FA302" si="5487">IF(BU302="","","|n"&amp;FA$2&amp;"+"&amp;BU302&amp;FA$1)</f>
        <v/>
      </c>
      <c r="FB302" s="71" t="str">
        <f t="shared" ref="FB302" si="5488">IF(BV302="","","|n"&amp;FB$2&amp;"+"&amp;BV302&amp;FB$1)</f>
        <v/>
      </c>
      <c r="FC302" s="71" t="str">
        <f t="shared" ref="FC302" si="5489">IF(BW302="","","|n"&amp;FC$2&amp;"+"&amp;BW302&amp;FC$1)</f>
        <v/>
      </c>
      <c r="FD302" s="71" t="str">
        <f t="shared" ref="FD302" si="5490">IF(BX302="","","|n"&amp;FD$2&amp;"+"&amp;BX302&amp;FD$1)</f>
        <v/>
      </c>
      <c r="FE302" s="71" t="str">
        <f t="shared" ref="FE302" si="5491">IF(BY302="","","|n"&amp;FE$2&amp;"+"&amp;BY302&amp;FE$1)</f>
        <v/>
      </c>
      <c r="FF302" s="71" t="str">
        <f t="shared" ref="FF302" si="5492">IF(BZ302="","","|n"&amp;FF$2&amp;"+"&amp;BZ302&amp;FF$1)</f>
        <v/>
      </c>
      <c r="FG302" s="71" t="str">
        <f t="shared" ref="FG302" si="5493">IF(CA302="","","|n"&amp;FG$2&amp;"+"&amp;CA302&amp;FG$1)</f>
        <v/>
      </c>
      <c r="FH302" s="71" t="str">
        <f t="shared" ref="FH302" si="5494">IF(CB302="","","|n"&amp;FH$2&amp;"+"&amp;CB302&amp;FH$1)</f>
        <v/>
      </c>
      <c r="FI302" s="71" t="str">
        <f t="shared" ref="FI302" si="5495">IF(CC302="","","|n"&amp;FI$2&amp;"+"&amp;CC302&amp;FI$1)</f>
        <v/>
      </c>
      <c r="FJ302" s="71" t="str">
        <f t="shared" ref="FJ302" si="5496">IF(CD302="","","|n"&amp;FJ$2&amp;"+"&amp;CD302&amp;FJ$1)</f>
        <v/>
      </c>
      <c r="FK302" s="71" t="str">
        <f t="shared" ref="FK302" si="5497">IF(CE302="","","|n"&amp;FK$2&amp;"+"&amp;CE302&amp;FK$1)</f>
        <v/>
      </c>
      <c r="FL302" s="71" t="str">
        <f t="shared" ref="FL302" si="5498">IF(CF302="","","|n"&amp;FL$2&amp;"+"&amp;CF302&amp;FL$1)</f>
        <v/>
      </c>
      <c r="FM302" s="71" t="str">
        <f t="shared" ref="FM302" si="5499">IF(CG302="","","|n"&amp;FM$2&amp;"+"&amp;CG302&amp;FM$1)</f>
        <v/>
      </c>
      <c r="FN302" s="71" t="str">
        <f t="shared" ref="FN302" si="5500">IF(CH302="","","|n"&amp;FN$2&amp;"+"&amp;CH302&amp;FN$1)</f>
        <v/>
      </c>
      <c r="FO302" s="71" t="str">
        <f t="shared" ref="FO302" si="5501">IF(CI302="","","|n"&amp;FO$2&amp;"+"&amp;CI302&amp;FO$1)</f>
        <v/>
      </c>
      <c r="FP302" s="71" t="str">
        <f t="shared" ref="FP302" si="5502">IF(CJ302="","","|n"&amp;FP$2&amp;"+"&amp;CJ302&amp;FP$1)</f>
        <v/>
      </c>
      <c r="FQ302" s="71" t="str">
        <f t="shared" ref="FQ302" si="5503">IF(CK302="","","|n"&amp;FQ$2&amp;"+"&amp;CK302&amp;FQ$1)</f>
        <v/>
      </c>
      <c r="FR302" s="71" t="str">
        <f t="shared" ref="FR302" si="5504">IF(CL302="","","|n"&amp;FR$2&amp;"+"&amp;CL302&amp;FR$1)</f>
        <v/>
      </c>
      <c r="FS302" s="71" t="str">
        <f t="shared" ref="FS302" si="5505">IF(CM302="","","|n"&amp;FS$2&amp;"+"&amp;CM302&amp;FS$1)</f>
        <v/>
      </c>
    </row>
    <row r="303" spans="1:175" ht="16.5">
      <c r="A303" s="72"/>
      <c r="B303" s="130" t="s">
        <v>883</v>
      </c>
      <c r="C303" s="130" t="s">
        <v>884</v>
      </c>
      <c r="E303" s="100"/>
      <c r="F303" s="99"/>
      <c r="S303" s="107"/>
      <c r="T303" s="61" t="s">
        <v>880</v>
      </c>
      <c r="U303" s="85" t="str">
        <f t="shared" si="5433"/>
        <v>ReplaceableTextures\\CommandButtons\\BTNRY3C.blp</v>
      </c>
      <c r="V303" s="79"/>
      <c r="Z303" s="79"/>
      <c r="AG303" s="109"/>
      <c r="AL303" s="109"/>
      <c r="BC303" s="110"/>
      <c r="BD303" s="110"/>
      <c r="CU303" s="95" t="str">
        <f t="shared" si="5434"/>
        <v>|n</v>
      </c>
      <c r="CV303" s="61" t="str">
        <f t="shared" si="5128"/>
        <v>代码生成</v>
      </c>
      <c r="CW303" s="60"/>
      <c r="CX303" s="60"/>
      <c r="CY303" s="60"/>
      <c r="CZ303" s="60"/>
      <c r="DA303" s="60"/>
      <c r="DB303" s="71" t="str">
        <f t="shared" si="5207"/>
        <v/>
      </c>
      <c r="DC303" s="71" t="str">
        <f t="shared" si="5207"/>
        <v/>
      </c>
      <c r="DD303" s="71" t="str">
        <f t="shared" si="5207"/>
        <v/>
      </c>
      <c r="DE303" s="71" t="str">
        <f t="shared" si="5207"/>
        <v/>
      </c>
      <c r="DF303" s="71" t="str">
        <f t="shared" si="5207"/>
        <v/>
      </c>
      <c r="DG303" s="71" t="str">
        <f t="shared" si="5207"/>
        <v/>
      </c>
      <c r="DH303" s="71" t="str">
        <f t="shared" si="5207"/>
        <v/>
      </c>
      <c r="DI303" s="71" t="str">
        <f t="shared" si="5207"/>
        <v/>
      </c>
      <c r="DJ303" s="71" t="str">
        <f t="shared" si="5207"/>
        <v/>
      </c>
      <c r="DK303" s="71" t="str">
        <f t="shared" si="5207"/>
        <v/>
      </c>
      <c r="DL303" s="71" t="str">
        <f t="shared" si="5207"/>
        <v/>
      </c>
      <c r="DM303" s="71" t="str">
        <f t="shared" si="5207"/>
        <v/>
      </c>
      <c r="DN303" s="71" t="str">
        <f t="shared" si="5207"/>
        <v/>
      </c>
      <c r="DO303" s="71" t="str">
        <f t="shared" si="5207"/>
        <v/>
      </c>
      <c r="DP303" s="71" t="str">
        <f t="shared" si="5207"/>
        <v/>
      </c>
      <c r="DQ303" s="71" t="str">
        <f t="shared" si="5207"/>
        <v/>
      </c>
      <c r="DR303" s="71" t="str">
        <f t="shared" si="5207"/>
        <v/>
      </c>
      <c r="DS303" s="71" t="str">
        <f t="shared" si="5207"/>
        <v/>
      </c>
      <c r="DT303" s="71" t="str">
        <f t="shared" si="5207"/>
        <v/>
      </c>
      <c r="DU303" s="71" t="str">
        <f t="shared" si="5207"/>
        <v/>
      </c>
      <c r="DV303" s="71" t="str">
        <f t="shared" si="5207"/>
        <v/>
      </c>
      <c r="DW303" s="71" t="str">
        <f t="shared" si="5207"/>
        <v/>
      </c>
      <c r="DX303" s="71" t="str">
        <f t="shared" si="5207"/>
        <v/>
      </c>
      <c r="DY303" s="71" t="str">
        <f t="shared" si="5207"/>
        <v/>
      </c>
      <c r="DZ303" s="71" t="str">
        <f t="shared" si="5207"/>
        <v/>
      </c>
      <c r="EA303" s="71" t="str">
        <f t="shared" si="5207"/>
        <v/>
      </c>
      <c r="EB303" s="71" t="str">
        <f t="shared" si="5207"/>
        <v/>
      </c>
      <c r="EC303" s="71" t="str">
        <f t="shared" si="5207"/>
        <v/>
      </c>
      <c r="ED303" s="71" t="str">
        <f t="shared" si="5207"/>
        <v/>
      </c>
      <c r="EE303" s="71" t="str">
        <f t="shared" si="5207"/>
        <v/>
      </c>
      <c r="EF303" s="71" t="str">
        <f t="shared" si="5207"/>
        <v/>
      </c>
      <c r="EG303" s="71" t="str">
        <f t="shared" si="5207"/>
        <v/>
      </c>
      <c r="EH303" s="71" t="str">
        <f t="shared" si="5207"/>
        <v/>
      </c>
      <c r="EI303" s="71" t="str">
        <f t="shared" si="5207"/>
        <v/>
      </c>
      <c r="EJ303" s="71" t="str">
        <f t="shared" si="5207"/>
        <v/>
      </c>
      <c r="EK303" s="71" t="str">
        <f t="shared" si="5207"/>
        <v/>
      </c>
      <c r="EL303" s="71" t="str">
        <f t="shared" si="5207"/>
        <v/>
      </c>
      <c r="EM303" s="71" t="str">
        <f t="shared" si="5207"/>
        <v/>
      </c>
      <c r="EN303" s="71" t="str">
        <f t="shared" si="5207"/>
        <v/>
      </c>
      <c r="EO303" s="71" t="str">
        <f t="shared" si="5207"/>
        <v/>
      </c>
      <c r="EP303" s="71" t="str">
        <f t="shared" si="5207"/>
        <v/>
      </c>
      <c r="EQ303" s="71" t="str">
        <f t="shared" si="5207"/>
        <v/>
      </c>
      <c r="ER303" s="71" t="str">
        <f t="shared" si="5207"/>
        <v/>
      </c>
      <c r="ES303" s="71" t="str">
        <f t="shared" si="5207"/>
        <v/>
      </c>
      <c r="ET303" s="71" t="str">
        <f t="shared" si="5207"/>
        <v/>
      </c>
      <c r="EU303" s="71" t="str">
        <f t="shared" si="5207"/>
        <v/>
      </c>
      <c r="EV303" s="71" t="str">
        <f t="shared" si="5207"/>
        <v/>
      </c>
      <c r="EW303" s="71" t="str">
        <f t="shared" si="5207"/>
        <v/>
      </c>
      <c r="EX303" s="71" t="str">
        <f t="shared" si="5207"/>
        <v/>
      </c>
      <c r="EY303" s="71" t="str">
        <f t="shared" si="5207"/>
        <v/>
      </c>
      <c r="EZ303" s="71" t="str">
        <f t="shared" si="5207"/>
        <v/>
      </c>
      <c r="FA303" s="71" t="str">
        <f t="shared" si="5207"/>
        <v/>
      </c>
      <c r="FB303" s="71" t="str">
        <f t="shared" si="5207"/>
        <v/>
      </c>
      <c r="FC303" s="71" t="str">
        <f t="shared" si="5207"/>
        <v/>
      </c>
      <c r="FD303" s="71" t="str">
        <f t="shared" si="5207"/>
        <v/>
      </c>
      <c r="FE303" s="71" t="str">
        <f t="shared" si="5207"/>
        <v/>
      </c>
      <c r="FF303" s="71" t="str">
        <f t="shared" si="5207"/>
        <v/>
      </c>
      <c r="FG303" s="71" t="str">
        <f t="shared" si="5207"/>
        <v/>
      </c>
      <c r="FH303" s="71" t="str">
        <f t="shared" si="5207"/>
        <v/>
      </c>
      <c r="FI303" s="71" t="str">
        <f t="shared" si="5207"/>
        <v/>
      </c>
      <c r="FJ303" s="71" t="str">
        <f t="shared" si="5207"/>
        <v/>
      </c>
      <c r="FK303" s="71" t="str">
        <f t="shared" si="5207"/>
        <v/>
      </c>
      <c r="FL303" s="71" t="str">
        <f t="shared" si="5207"/>
        <v/>
      </c>
      <c r="FM303" s="71" t="str">
        <f t="shared" si="5207"/>
        <v/>
      </c>
      <c r="FN303" s="71" t="str">
        <f t="shared" si="5208"/>
        <v/>
      </c>
      <c r="FO303" s="71" t="str">
        <f t="shared" si="5208"/>
        <v/>
      </c>
      <c r="FP303" s="71" t="str">
        <f t="shared" si="5208"/>
        <v/>
      </c>
      <c r="FQ303" s="71" t="str">
        <f t="shared" si="5208"/>
        <v/>
      </c>
      <c r="FR303" s="71" t="str">
        <f t="shared" si="5208"/>
        <v/>
      </c>
      <c r="FS303" s="71" t="str">
        <f t="shared" si="5208"/>
        <v/>
      </c>
    </row>
    <row r="304" spans="1:175" ht="16.5">
      <c r="A304" s="72"/>
      <c r="B304" s="130" t="s">
        <v>885</v>
      </c>
      <c r="C304" s="130" t="s">
        <v>886</v>
      </c>
      <c r="E304" s="100"/>
      <c r="F304" s="99"/>
      <c r="S304" s="107"/>
      <c r="T304" s="61" t="s">
        <v>880</v>
      </c>
      <c r="U304" s="85" t="str">
        <f t="shared" si="5433"/>
        <v>ReplaceableTextures\\CommandButtons\\BTNRY4C.blp</v>
      </c>
      <c r="V304" s="79"/>
      <c r="Z304" s="79"/>
      <c r="AG304" s="109"/>
      <c r="AL304" s="109"/>
      <c r="BC304" s="110"/>
      <c r="BD304" s="110"/>
      <c r="CU304" s="95" t="str">
        <f t="shared" ref="CU304:CU306" si="5506">CONCATENATE(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&amp;"|n")</f>
        <v>|n</v>
      </c>
      <c r="CV304" s="61" t="str">
        <f t="shared" si="5128"/>
        <v>代码生成</v>
      </c>
      <c r="CW304" s="60"/>
      <c r="CX304" s="60"/>
      <c r="CY304" s="60"/>
      <c r="CZ304" s="60"/>
      <c r="DA304" s="60"/>
      <c r="DB304" s="71" t="str">
        <f t="shared" ref="DB304:DB306" si="5507">IF(V304="","","|n"&amp;DB$2&amp;"+"&amp;V304&amp;DB$1)</f>
        <v/>
      </c>
      <c r="DC304" s="71" t="str">
        <f t="shared" ref="DC304:DC306" si="5508">IF(W304="","","|n"&amp;DC$2&amp;"+"&amp;W304&amp;DC$1)</f>
        <v/>
      </c>
      <c r="DD304" s="71" t="str">
        <f t="shared" ref="DD304:DD306" si="5509">IF(X304="","","|n"&amp;DD$2&amp;"+"&amp;X304&amp;DD$1)</f>
        <v/>
      </c>
      <c r="DE304" s="71" t="str">
        <f t="shared" ref="DE304:DE306" si="5510">IF(Y304="","","|n"&amp;DE$2&amp;"+"&amp;Y304&amp;DE$1)</f>
        <v/>
      </c>
      <c r="DF304" s="71" t="str">
        <f t="shared" ref="DF304:DF306" si="5511">IF(Z304="","","|n"&amp;DF$2&amp;"+"&amp;Z304&amp;DF$1)</f>
        <v/>
      </c>
      <c r="DG304" s="71" t="str">
        <f t="shared" ref="DG304:DG306" si="5512">IF(AA304="","","|n"&amp;DG$2&amp;"+"&amp;AA304&amp;DG$1)</f>
        <v/>
      </c>
      <c r="DH304" s="71" t="str">
        <f t="shared" ref="DH304:DH306" si="5513">IF(AB304="","","|n"&amp;DH$2&amp;"+"&amp;AB304&amp;DH$1)</f>
        <v/>
      </c>
      <c r="DI304" s="71" t="str">
        <f t="shared" ref="DI304:DI306" si="5514">IF(AC304="","","|n"&amp;DI$2&amp;"+"&amp;AC304&amp;DI$1)</f>
        <v/>
      </c>
      <c r="DJ304" s="71" t="str">
        <f t="shared" ref="DJ304:DJ306" si="5515">IF(AD304="","","|n"&amp;DJ$2&amp;"+"&amp;AD304&amp;DJ$1)</f>
        <v/>
      </c>
      <c r="DK304" s="71" t="str">
        <f t="shared" ref="DK304:DK306" si="5516">IF(AE304="","","|n"&amp;DK$2&amp;"+"&amp;AE304&amp;DK$1)</f>
        <v/>
      </c>
      <c r="DL304" s="71" t="str">
        <f t="shared" ref="DL304:DL306" si="5517">IF(AF304="","","|n"&amp;DL$2&amp;"+"&amp;AF304&amp;DL$1)</f>
        <v/>
      </c>
      <c r="DM304" s="71" t="str">
        <f t="shared" ref="DM304:DM306" si="5518">IF(AG304="","","|n"&amp;DM$2&amp;"+"&amp;AG304&amp;DM$1)</f>
        <v/>
      </c>
      <c r="DN304" s="71" t="str">
        <f t="shared" ref="DN304:DN306" si="5519">IF(AH304="","","|n"&amp;DN$2&amp;"+"&amp;AH304&amp;DN$1)</f>
        <v/>
      </c>
      <c r="DO304" s="71" t="str">
        <f t="shared" ref="DO304:DO306" si="5520">IF(AI304="","","|n"&amp;DO$2&amp;"+"&amp;AI304&amp;DO$1)</f>
        <v/>
      </c>
      <c r="DP304" s="71" t="str">
        <f t="shared" ref="DP304:DP306" si="5521">IF(AJ304="","","|n"&amp;DP$2&amp;"+"&amp;AJ304&amp;DP$1)</f>
        <v/>
      </c>
      <c r="DQ304" s="71" t="str">
        <f t="shared" ref="DQ304:DQ306" si="5522">IF(AK304="","","|n"&amp;DQ$2&amp;"+"&amp;AK304&amp;DQ$1)</f>
        <v/>
      </c>
      <c r="DR304" s="71" t="str">
        <f t="shared" ref="DR304:DR306" si="5523">IF(AL304="","","|n"&amp;DR$2&amp;"+"&amp;AL304&amp;DR$1)</f>
        <v/>
      </c>
      <c r="DS304" s="71" t="str">
        <f t="shared" ref="DS304:DS306" si="5524">IF(AM304="","","|n"&amp;DS$2&amp;"+"&amp;AM304&amp;DS$1)</f>
        <v/>
      </c>
      <c r="DT304" s="71" t="str">
        <f t="shared" ref="DT304:DT306" si="5525">IF(AN304="","","|n"&amp;DT$2&amp;"+"&amp;AN304&amp;DT$1)</f>
        <v/>
      </c>
      <c r="DU304" s="71" t="str">
        <f t="shared" ref="DU304:DU306" si="5526">IF(AO304="","","|n"&amp;DU$2&amp;"+"&amp;AO304&amp;DU$1)</f>
        <v/>
      </c>
      <c r="DV304" s="71" t="str">
        <f t="shared" ref="DV304:DV306" si="5527">IF(AP304="","","|n"&amp;DV$2&amp;"+"&amp;AP304&amp;DV$1)</f>
        <v/>
      </c>
      <c r="DW304" s="71" t="str">
        <f t="shared" ref="DW304:DW306" si="5528">IF(AQ304="","","|n"&amp;DW$2&amp;"+"&amp;AQ304&amp;DW$1)</f>
        <v/>
      </c>
      <c r="DX304" s="71" t="str">
        <f t="shared" ref="DX304:DX306" si="5529">IF(AR304="","","|n"&amp;DX$2&amp;"+"&amp;AR304&amp;DX$1)</f>
        <v/>
      </c>
      <c r="DY304" s="71" t="str">
        <f t="shared" ref="DY304:DY306" si="5530">IF(AS304="","","|n"&amp;DY$2&amp;"+"&amp;AS304&amp;DY$1)</f>
        <v/>
      </c>
      <c r="DZ304" s="71" t="str">
        <f t="shared" ref="DZ304:DZ306" si="5531">IF(AT304="","","|n"&amp;DZ$2&amp;"+"&amp;AT304&amp;DZ$1)</f>
        <v/>
      </c>
      <c r="EA304" s="71" t="str">
        <f t="shared" ref="EA304:EA306" si="5532">IF(AU304="","","|n"&amp;EA$2&amp;"+"&amp;AU304&amp;EA$1)</f>
        <v/>
      </c>
      <c r="EB304" s="71" t="str">
        <f t="shared" ref="EB304:EB306" si="5533">IF(AV304="","","|n"&amp;EB$2&amp;"+"&amp;AV304&amp;EB$1)</f>
        <v/>
      </c>
      <c r="EC304" s="71" t="str">
        <f t="shared" ref="EC304:EC306" si="5534">IF(AW304="","","|n"&amp;EC$2&amp;"+"&amp;AW304&amp;EC$1)</f>
        <v/>
      </c>
      <c r="ED304" s="71" t="str">
        <f t="shared" ref="ED304:ED306" si="5535">IF(AX304="","","|n"&amp;ED$2&amp;"+"&amp;AX304&amp;ED$1)</f>
        <v/>
      </c>
      <c r="EE304" s="71" t="str">
        <f t="shared" ref="EE304:EE306" si="5536">IF(AY304="","","|n"&amp;EE$2&amp;"+"&amp;AY304&amp;EE$1)</f>
        <v/>
      </c>
      <c r="EF304" s="71" t="str">
        <f t="shared" ref="EF304:EF306" si="5537">IF(AZ304="","","|n"&amp;EF$2&amp;"+"&amp;AZ304&amp;EF$1)</f>
        <v/>
      </c>
      <c r="EG304" s="71" t="str">
        <f t="shared" ref="EG304:EG306" si="5538">IF(BA304="","","|n"&amp;EG$2&amp;"+"&amp;BA304&amp;EG$1)</f>
        <v/>
      </c>
      <c r="EH304" s="71" t="str">
        <f t="shared" ref="EH304:EH306" si="5539">IF(BB304="","","|n"&amp;EH$2&amp;"+"&amp;BB304&amp;EH$1)</f>
        <v/>
      </c>
      <c r="EI304" s="71" t="str">
        <f t="shared" ref="EI304:EI306" si="5540">IF(BC304="","","|n"&amp;EI$2&amp;"+"&amp;BC304&amp;EI$1)</f>
        <v/>
      </c>
      <c r="EJ304" s="71" t="str">
        <f t="shared" ref="EJ304:EJ306" si="5541">IF(BD304="","","|n"&amp;EJ$2&amp;"+"&amp;BD304&amp;EJ$1)</f>
        <v/>
      </c>
      <c r="EK304" s="71" t="str">
        <f t="shared" ref="EK304:EK306" si="5542">IF(BE304="","","|n"&amp;EK$2&amp;"+"&amp;BE304&amp;EK$1)</f>
        <v/>
      </c>
      <c r="EL304" s="71" t="str">
        <f t="shared" ref="EL304:EL306" si="5543">IF(BF304="","","|n"&amp;EL$2&amp;"+"&amp;BF304&amp;EL$1)</f>
        <v/>
      </c>
      <c r="EM304" s="71" t="str">
        <f t="shared" ref="EM304:EM306" si="5544">IF(BG304="","","|n"&amp;EM$2&amp;"+"&amp;BG304&amp;EM$1)</f>
        <v/>
      </c>
      <c r="EN304" s="71" t="str">
        <f t="shared" ref="EN304:EN306" si="5545">IF(BH304="","","|n"&amp;EN$2&amp;"+"&amp;BH304&amp;EN$1)</f>
        <v/>
      </c>
      <c r="EO304" s="71" t="str">
        <f t="shared" ref="EO304:EO306" si="5546">IF(BI304="","","|n"&amp;EO$2&amp;"+"&amp;BI304&amp;EO$1)</f>
        <v/>
      </c>
      <c r="EP304" s="71" t="str">
        <f t="shared" ref="EP304:EP306" si="5547">IF(BJ304="","","|n"&amp;EP$2&amp;"+"&amp;BJ304&amp;EP$1)</f>
        <v/>
      </c>
      <c r="EQ304" s="71" t="str">
        <f t="shared" ref="EQ304:EQ306" si="5548">IF(BK304="","","|n"&amp;EQ$2&amp;"+"&amp;BK304&amp;EQ$1)</f>
        <v/>
      </c>
      <c r="ER304" s="71" t="str">
        <f t="shared" ref="ER304:ER306" si="5549">IF(BL304="","","|n"&amp;ER$2&amp;"+"&amp;BL304&amp;ER$1)</f>
        <v/>
      </c>
      <c r="ES304" s="71" t="str">
        <f t="shared" ref="ES304:ES306" si="5550">IF(BM304="","","|n"&amp;ES$2&amp;"+"&amp;BM304&amp;ES$1)</f>
        <v/>
      </c>
      <c r="ET304" s="71" t="str">
        <f t="shared" ref="ET304:ET306" si="5551">IF(BN304="","","|n"&amp;ET$2&amp;"+"&amp;BN304&amp;ET$1)</f>
        <v/>
      </c>
      <c r="EU304" s="71" t="str">
        <f t="shared" ref="EU304:EU306" si="5552">IF(BO304="","","|n"&amp;EU$2&amp;"+"&amp;BO304&amp;EU$1)</f>
        <v/>
      </c>
      <c r="EV304" s="71" t="str">
        <f t="shared" ref="EV304:EV306" si="5553">IF(BP304="","","|n"&amp;EV$2&amp;"+"&amp;BP304&amp;EV$1)</f>
        <v/>
      </c>
      <c r="EW304" s="71" t="str">
        <f t="shared" ref="EW304:EW306" si="5554">IF(BQ304="","","|n"&amp;EW$2&amp;"+"&amp;BQ304&amp;EW$1)</f>
        <v/>
      </c>
      <c r="EX304" s="71" t="str">
        <f t="shared" ref="EX304:EX306" si="5555">IF(BR304="","","|n"&amp;EX$2&amp;"+"&amp;BR304&amp;EX$1)</f>
        <v/>
      </c>
      <c r="EY304" s="71" t="str">
        <f t="shared" ref="EY304:EY306" si="5556">IF(BS304="","","|n"&amp;EY$2&amp;"+"&amp;BS304&amp;EY$1)</f>
        <v/>
      </c>
      <c r="EZ304" s="71" t="str">
        <f t="shared" ref="EZ304:EZ306" si="5557">IF(BT304="","","|n"&amp;EZ$2&amp;"+"&amp;BT304&amp;EZ$1)</f>
        <v/>
      </c>
      <c r="FA304" s="71" t="str">
        <f t="shared" ref="FA304:FA306" si="5558">IF(BU304="","","|n"&amp;FA$2&amp;"+"&amp;BU304&amp;FA$1)</f>
        <v/>
      </c>
      <c r="FB304" s="71" t="str">
        <f t="shared" ref="FB304:FB306" si="5559">IF(BV304="","","|n"&amp;FB$2&amp;"+"&amp;BV304&amp;FB$1)</f>
        <v/>
      </c>
      <c r="FC304" s="71" t="str">
        <f t="shared" ref="FC304:FC306" si="5560">IF(BW304="","","|n"&amp;FC$2&amp;"+"&amp;BW304&amp;FC$1)</f>
        <v/>
      </c>
      <c r="FD304" s="71" t="str">
        <f t="shared" ref="FD304:FD306" si="5561">IF(BX304="","","|n"&amp;FD$2&amp;"+"&amp;BX304&amp;FD$1)</f>
        <v/>
      </c>
      <c r="FE304" s="71" t="str">
        <f t="shared" ref="FE304:FE306" si="5562">IF(BY304="","","|n"&amp;FE$2&amp;"+"&amp;BY304&amp;FE$1)</f>
        <v/>
      </c>
      <c r="FF304" s="71" t="str">
        <f t="shared" ref="FF304:FF306" si="5563">IF(BZ304="","","|n"&amp;FF$2&amp;"+"&amp;BZ304&amp;FF$1)</f>
        <v/>
      </c>
      <c r="FG304" s="71" t="str">
        <f t="shared" ref="FG304:FG306" si="5564">IF(CA304="","","|n"&amp;FG$2&amp;"+"&amp;CA304&amp;FG$1)</f>
        <v/>
      </c>
      <c r="FH304" s="71" t="str">
        <f t="shared" ref="FH304:FH306" si="5565">IF(CB304="","","|n"&amp;FH$2&amp;"+"&amp;CB304&amp;FH$1)</f>
        <v/>
      </c>
      <c r="FI304" s="71" t="str">
        <f t="shared" ref="FI304:FI306" si="5566">IF(CC304="","","|n"&amp;FI$2&amp;"+"&amp;CC304&amp;FI$1)</f>
        <v/>
      </c>
      <c r="FJ304" s="71" t="str">
        <f t="shared" ref="FJ304:FJ306" si="5567">IF(CD304="","","|n"&amp;FJ$2&amp;"+"&amp;CD304&amp;FJ$1)</f>
        <v/>
      </c>
      <c r="FK304" s="71" t="str">
        <f t="shared" ref="FK304:FK306" si="5568">IF(CE304="","","|n"&amp;FK$2&amp;"+"&amp;CE304&amp;FK$1)</f>
        <v/>
      </c>
      <c r="FL304" s="71" t="str">
        <f t="shared" ref="FL304:FL306" si="5569">IF(CF304="","","|n"&amp;FL$2&amp;"+"&amp;CF304&amp;FL$1)</f>
        <v/>
      </c>
      <c r="FM304" s="71" t="str">
        <f t="shared" ref="FM304:FM306" si="5570">IF(CG304="","","|n"&amp;FM$2&amp;"+"&amp;CG304&amp;FM$1)</f>
        <v/>
      </c>
      <c r="FN304" s="71" t="str">
        <f t="shared" ref="FN304:FN306" si="5571">IF(CH304="","","|n"&amp;FN$2&amp;"+"&amp;CH304&amp;FN$1)</f>
        <v/>
      </c>
      <c r="FO304" s="71" t="str">
        <f t="shared" ref="FO304:FO306" si="5572">IF(CI304="","","|n"&amp;FO$2&amp;"+"&amp;CI304&amp;FO$1)</f>
        <v/>
      </c>
      <c r="FP304" s="71" t="str">
        <f t="shared" ref="FP304:FP306" si="5573">IF(CJ304="","","|n"&amp;FP$2&amp;"+"&amp;CJ304&amp;FP$1)</f>
        <v/>
      </c>
      <c r="FQ304" s="71" t="str">
        <f t="shared" ref="FQ304:FQ306" si="5574">IF(CK304="","","|n"&amp;FQ$2&amp;"+"&amp;CK304&amp;FQ$1)</f>
        <v/>
      </c>
      <c r="FR304" s="71" t="str">
        <f t="shared" ref="FR304:FR306" si="5575">IF(CL304="","","|n"&amp;FR$2&amp;"+"&amp;CL304&amp;FR$1)</f>
        <v/>
      </c>
      <c r="FS304" s="71" t="str">
        <f t="shared" ref="FS304:FS306" si="5576">IF(CM304="","","|n"&amp;FS$2&amp;"+"&amp;CM304&amp;FS$1)</f>
        <v/>
      </c>
    </row>
    <row r="305" spans="1:175" ht="16.5">
      <c r="A305" s="72"/>
      <c r="B305" s="130" t="s">
        <v>887</v>
      </c>
      <c r="C305" s="132" t="s">
        <v>888</v>
      </c>
      <c r="E305" s="100"/>
      <c r="F305" s="99"/>
      <c r="S305" s="107"/>
      <c r="T305" s="61" t="s">
        <v>880</v>
      </c>
      <c r="U305" s="85" t="str">
        <f t="shared" si="5433"/>
        <v>ReplaceableTextures\\CommandButtons\\BTNRY2E.blp</v>
      </c>
      <c r="V305" s="79"/>
      <c r="Z305" s="79"/>
      <c r="AG305" s="109"/>
      <c r="AL305" s="109"/>
      <c r="BC305" s="110"/>
      <c r="BD305" s="110"/>
      <c r="CU305" s="95" t="str">
        <f t="shared" ref="CU305" si="5577">CONCATENATE(DB305,DC305,DD305,DE305,DF305,DG305,DH305,DI305,DJ305,DK305,DL305,DM305,DN305,DO305,DP305,DQ305,DR305,DS305,DT305,DU305,DV305,DW305,DX305,DY305,DZ305,EA305,EB305,EC305,ED305,EE305,EF305,EG305,EH305,EI305,EJ305,EK305,EL305,EM305,EN305,EO305,EP305,EQ305,ER305,ES305,ET305,EU305,EV305,EW305,EX305,EY305,EZ305,FA305,FB305,FC305,FD305,FE305,FF305,FG305,FH305,FI305,FJ305,FK305,FL305,FM305,FN305,FO305,FP305,FQ305,FR305,FS305&amp;"|n")</f>
        <v>|n</v>
      </c>
      <c r="CV305" s="61" t="str">
        <f t="shared" si="5128"/>
        <v>代码生成</v>
      </c>
      <c r="CW305" s="60"/>
      <c r="CX305" s="60"/>
      <c r="CY305" s="60"/>
      <c r="CZ305" s="60"/>
      <c r="DA305" s="60"/>
      <c r="DB305" s="71" t="str">
        <f t="shared" ref="DB305" si="5578">IF(V305="","","|n"&amp;DB$2&amp;"+"&amp;V305&amp;DB$1)</f>
        <v/>
      </c>
      <c r="DC305" s="71" t="str">
        <f t="shared" ref="DC305" si="5579">IF(W305="","","|n"&amp;DC$2&amp;"+"&amp;W305&amp;DC$1)</f>
        <v/>
      </c>
      <c r="DD305" s="71" t="str">
        <f t="shared" ref="DD305" si="5580">IF(X305="","","|n"&amp;DD$2&amp;"+"&amp;X305&amp;DD$1)</f>
        <v/>
      </c>
      <c r="DE305" s="71" t="str">
        <f t="shared" ref="DE305" si="5581">IF(Y305="","","|n"&amp;DE$2&amp;"+"&amp;Y305&amp;DE$1)</f>
        <v/>
      </c>
      <c r="DF305" s="71" t="str">
        <f t="shared" ref="DF305" si="5582">IF(Z305="","","|n"&amp;DF$2&amp;"+"&amp;Z305&amp;DF$1)</f>
        <v/>
      </c>
      <c r="DG305" s="71" t="str">
        <f t="shared" ref="DG305" si="5583">IF(AA305="","","|n"&amp;DG$2&amp;"+"&amp;AA305&amp;DG$1)</f>
        <v/>
      </c>
      <c r="DH305" s="71" t="str">
        <f t="shared" ref="DH305" si="5584">IF(AB305="","","|n"&amp;DH$2&amp;"+"&amp;AB305&amp;DH$1)</f>
        <v/>
      </c>
      <c r="DI305" s="71" t="str">
        <f t="shared" ref="DI305" si="5585">IF(AC305="","","|n"&amp;DI$2&amp;"+"&amp;AC305&amp;DI$1)</f>
        <v/>
      </c>
      <c r="DJ305" s="71" t="str">
        <f t="shared" ref="DJ305" si="5586">IF(AD305="","","|n"&amp;DJ$2&amp;"+"&amp;AD305&amp;DJ$1)</f>
        <v/>
      </c>
      <c r="DK305" s="71" t="str">
        <f t="shared" ref="DK305" si="5587">IF(AE305="","","|n"&amp;DK$2&amp;"+"&amp;AE305&amp;DK$1)</f>
        <v/>
      </c>
      <c r="DL305" s="71" t="str">
        <f t="shared" ref="DL305" si="5588">IF(AF305="","","|n"&amp;DL$2&amp;"+"&amp;AF305&amp;DL$1)</f>
        <v/>
      </c>
      <c r="DM305" s="71" t="str">
        <f t="shared" ref="DM305" si="5589">IF(AG305="","","|n"&amp;DM$2&amp;"+"&amp;AG305&amp;DM$1)</f>
        <v/>
      </c>
      <c r="DN305" s="71" t="str">
        <f t="shared" ref="DN305" si="5590">IF(AH305="","","|n"&amp;DN$2&amp;"+"&amp;AH305&amp;DN$1)</f>
        <v/>
      </c>
      <c r="DO305" s="71" t="str">
        <f t="shared" ref="DO305" si="5591">IF(AI305="","","|n"&amp;DO$2&amp;"+"&amp;AI305&amp;DO$1)</f>
        <v/>
      </c>
      <c r="DP305" s="71" t="str">
        <f t="shared" ref="DP305" si="5592">IF(AJ305="","","|n"&amp;DP$2&amp;"+"&amp;AJ305&amp;DP$1)</f>
        <v/>
      </c>
      <c r="DQ305" s="71" t="str">
        <f t="shared" ref="DQ305" si="5593">IF(AK305="","","|n"&amp;DQ$2&amp;"+"&amp;AK305&amp;DQ$1)</f>
        <v/>
      </c>
      <c r="DR305" s="71" t="str">
        <f t="shared" ref="DR305" si="5594">IF(AL305="","","|n"&amp;DR$2&amp;"+"&amp;AL305&amp;DR$1)</f>
        <v/>
      </c>
      <c r="DS305" s="71" t="str">
        <f t="shared" ref="DS305" si="5595">IF(AM305="","","|n"&amp;DS$2&amp;"+"&amp;AM305&amp;DS$1)</f>
        <v/>
      </c>
      <c r="DT305" s="71" t="str">
        <f t="shared" ref="DT305" si="5596">IF(AN305="","","|n"&amp;DT$2&amp;"+"&amp;AN305&amp;DT$1)</f>
        <v/>
      </c>
      <c r="DU305" s="71" t="str">
        <f t="shared" ref="DU305" si="5597">IF(AO305="","","|n"&amp;DU$2&amp;"+"&amp;AO305&amp;DU$1)</f>
        <v/>
      </c>
      <c r="DV305" s="71" t="str">
        <f t="shared" ref="DV305" si="5598">IF(AP305="","","|n"&amp;DV$2&amp;"+"&amp;AP305&amp;DV$1)</f>
        <v/>
      </c>
      <c r="DW305" s="71" t="str">
        <f t="shared" ref="DW305" si="5599">IF(AQ305="","","|n"&amp;DW$2&amp;"+"&amp;AQ305&amp;DW$1)</f>
        <v/>
      </c>
      <c r="DX305" s="71" t="str">
        <f t="shared" ref="DX305" si="5600">IF(AR305="","","|n"&amp;DX$2&amp;"+"&amp;AR305&amp;DX$1)</f>
        <v/>
      </c>
      <c r="DY305" s="71" t="str">
        <f t="shared" ref="DY305" si="5601">IF(AS305="","","|n"&amp;DY$2&amp;"+"&amp;AS305&amp;DY$1)</f>
        <v/>
      </c>
      <c r="DZ305" s="71" t="str">
        <f t="shared" ref="DZ305" si="5602">IF(AT305="","","|n"&amp;DZ$2&amp;"+"&amp;AT305&amp;DZ$1)</f>
        <v/>
      </c>
      <c r="EA305" s="71" t="str">
        <f t="shared" ref="EA305" si="5603">IF(AU305="","","|n"&amp;EA$2&amp;"+"&amp;AU305&amp;EA$1)</f>
        <v/>
      </c>
      <c r="EB305" s="71" t="str">
        <f t="shared" ref="EB305" si="5604">IF(AV305="","","|n"&amp;EB$2&amp;"+"&amp;AV305&amp;EB$1)</f>
        <v/>
      </c>
      <c r="EC305" s="71" t="str">
        <f t="shared" ref="EC305" si="5605">IF(AW305="","","|n"&amp;EC$2&amp;"+"&amp;AW305&amp;EC$1)</f>
        <v/>
      </c>
      <c r="ED305" s="71" t="str">
        <f t="shared" ref="ED305" si="5606">IF(AX305="","","|n"&amp;ED$2&amp;"+"&amp;AX305&amp;ED$1)</f>
        <v/>
      </c>
      <c r="EE305" s="71" t="str">
        <f t="shared" ref="EE305" si="5607">IF(AY305="","","|n"&amp;EE$2&amp;"+"&amp;AY305&amp;EE$1)</f>
        <v/>
      </c>
      <c r="EF305" s="71" t="str">
        <f t="shared" ref="EF305" si="5608">IF(AZ305="","","|n"&amp;EF$2&amp;"+"&amp;AZ305&amp;EF$1)</f>
        <v/>
      </c>
      <c r="EG305" s="71" t="str">
        <f t="shared" ref="EG305" si="5609">IF(BA305="","","|n"&amp;EG$2&amp;"+"&amp;BA305&amp;EG$1)</f>
        <v/>
      </c>
      <c r="EH305" s="71" t="str">
        <f t="shared" ref="EH305" si="5610">IF(BB305="","","|n"&amp;EH$2&amp;"+"&amp;BB305&amp;EH$1)</f>
        <v/>
      </c>
      <c r="EI305" s="71" t="str">
        <f t="shared" ref="EI305" si="5611">IF(BC305="","","|n"&amp;EI$2&amp;"+"&amp;BC305&amp;EI$1)</f>
        <v/>
      </c>
      <c r="EJ305" s="71" t="str">
        <f t="shared" ref="EJ305" si="5612">IF(BD305="","","|n"&amp;EJ$2&amp;"+"&amp;BD305&amp;EJ$1)</f>
        <v/>
      </c>
      <c r="EK305" s="71" t="str">
        <f t="shared" ref="EK305" si="5613">IF(BE305="","","|n"&amp;EK$2&amp;"+"&amp;BE305&amp;EK$1)</f>
        <v/>
      </c>
      <c r="EL305" s="71" t="str">
        <f t="shared" ref="EL305" si="5614">IF(BF305="","","|n"&amp;EL$2&amp;"+"&amp;BF305&amp;EL$1)</f>
        <v/>
      </c>
      <c r="EM305" s="71" t="str">
        <f t="shared" ref="EM305" si="5615">IF(BG305="","","|n"&amp;EM$2&amp;"+"&amp;BG305&amp;EM$1)</f>
        <v/>
      </c>
      <c r="EN305" s="71" t="str">
        <f t="shared" ref="EN305" si="5616">IF(BH305="","","|n"&amp;EN$2&amp;"+"&amp;BH305&amp;EN$1)</f>
        <v/>
      </c>
      <c r="EO305" s="71" t="str">
        <f t="shared" ref="EO305" si="5617">IF(BI305="","","|n"&amp;EO$2&amp;"+"&amp;BI305&amp;EO$1)</f>
        <v/>
      </c>
      <c r="EP305" s="71" t="str">
        <f t="shared" ref="EP305" si="5618">IF(BJ305="","","|n"&amp;EP$2&amp;"+"&amp;BJ305&amp;EP$1)</f>
        <v/>
      </c>
      <c r="EQ305" s="71" t="str">
        <f t="shared" ref="EQ305" si="5619">IF(BK305="","","|n"&amp;EQ$2&amp;"+"&amp;BK305&amp;EQ$1)</f>
        <v/>
      </c>
      <c r="ER305" s="71" t="str">
        <f t="shared" ref="ER305" si="5620">IF(BL305="","","|n"&amp;ER$2&amp;"+"&amp;BL305&amp;ER$1)</f>
        <v/>
      </c>
      <c r="ES305" s="71" t="str">
        <f t="shared" ref="ES305" si="5621">IF(BM305="","","|n"&amp;ES$2&amp;"+"&amp;BM305&amp;ES$1)</f>
        <v/>
      </c>
      <c r="ET305" s="71" t="str">
        <f t="shared" ref="ET305" si="5622">IF(BN305="","","|n"&amp;ET$2&amp;"+"&amp;BN305&amp;ET$1)</f>
        <v/>
      </c>
      <c r="EU305" s="71" t="str">
        <f t="shared" ref="EU305" si="5623">IF(BO305="","","|n"&amp;EU$2&amp;"+"&amp;BO305&amp;EU$1)</f>
        <v/>
      </c>
      <c r="EV305" s="71" t="str">
        <f t="shared" ref="EV305" si="5624">IF(BP305="","","|n"&amp;EV$2&amp;"+"&amp;BP305&amp;EV$1)</f>
        <v/>
      </c>
      <c r="EW305" s="71" t="str">
        <f t="shared" ref="EW305" si="5625">IF(BQ305="","","|n"&amp;EW$2&amp;"+"&amp;BQ305&amp;EW$1)</f>
        <v/>
      </c>
      <c r="EX305" s="71" t="str">
        <f t="shared" ref="EX305" si="5626">IF(BR305="","","|n"&amp;EX$2&amp;"+"&amp;BR305&amp;EX$1)</f>
        <v/>
      </c>
      <c r="EY305" s="71" t="str">
        <f t="shared" ref="EY305" si="5627">IF(BS305="","","|n"&amp;EY$2&amp;"+"&amp;BS305&amp;EY$1)</f>
        <v/>
      </c>
      <c r="EZ305" s="71" t="str">
        <f t="shared" ref="EZ305" si="5628">IF(BT305="","","|n"&amp;EZ$2&amp;"+"&amp;BT305&amp;EZ$1)</f>
        <v/>
      </c>
      <c r="FA305" s="71" t="str">
        <f t="shared" ref="FA305" si="5629">IF(BU305="","","|n"&amp;FA$2&amp;"+"&amp;BU305&amp;FA$1)</f>
        <v/>
      </c>
      <c r="FB305" s="71" t="str">
        <f t="shared" ref="FB305" si="5630">IF(BV305="","","|n"&amp;FB$2&amp;"+"&amp;BV305&amp;FB$1)</f>
        <v/>
      </c>
      <c r="FC305" s="71" t="str">
        <f t="shared" ref="FC305" si="5631">IF(BW305="","","|n"&amp;FC$2&amp;"+"&amp;BW305&amp;FC$1)</f>
        <v/>
      </c>
      <c r="FD305" s="71" t="str">
        <f t="shared" ref="FD305" si="5632">IF(BX305="","","|n"&amp;FD$2&amp;"+"&amp;BX305&amp;FD$1)</f>
        <v/>
      </c>
      <c r="FE305" s="71" t="str">
        <f t="shared" ref="FE305" si="5633">IF(BY305="","","|n"&amp;FE$2&amp;"+"&amp;BY305&amp;FE$1)</f>
        <v/>
      </c>
      <c r="FF305" s="71" t="str">
        <f t="shared" ref="FF305" si="5634">IF(BZ305="","","|n"&amp;FF$2&amp;"+"&amp;BZ305&amp;FF$1)</f>
        <v/>
      </c>
      <c r="FG305" s="71" t="str">
        <f t="shared" ref="FG305" si="5635">IF(CA305="","","|n"&amp;FG$2&amp;"+"&amp;CA305&amp;FG$1)</f>
        <v/>
      </c>
      <c r="FH305" s="71" t="str">
        <f t="shared" ref="FH305" si="5636">IF(CB305="","","|n"&amp;FH$2&amp;"+"&amp;CB305&amp;FH$1)</f>
        <v/>
      </c>
      <c r="FI305" s="71" t="str">
        <f t="shared" ref="FI305" si="5637">IF(CC305="","","|n"&amp;FI$2&amp;"+"&amp;CC305&amp;FI$1)</f>
        <v/>
      </c>
      <c r="FJ305" s="71" t="str">
        <f t="shared" ref="FJ305" si="5638">IF(CD305="","","|n"&amp;FJ$2&amp;"+"&amp;CD305&amp;FJ$1)</f>
        <v/>
      </c>
      <c r="FK305" s="71" t="str">
        <f t="shared" ref="FK305" si="5639">IF(CE305="","","|n"&amp;FK$2&amp;"+"&amp;CE305&amp;FK$1)</f>
        <v/>
      </c>
      <c r="FL305" s="71" t="str">
        <f t="shared" ref="FL305" si="5640">IF(CF305="","","|n"&amp;FL$2&amp;"+"&amp;CF305&amp;FL$1)</f>
        <v/>
      </c>
      <c r="FM305" s="71" t="str">
        <f t="shared" ref="FM305" si="5641">IF(CG305="","","|n"&amp;FM$2&amp;"+"&amp;CG305&amp;FM$1)</f>
        <v/>
      </c>
      <c r="FN305" s="71" t="str">
        <f t="shared" ref="FN305" si="5642">IF(CH305="","","|n"&amp;FN$2&amp;"+"&amp;CH305&amp;FN$1)</f>
        <v/>
      </c>
      <c r="FO305" s="71" t="str">
        <f t="shared" ref="FO305" si="5643">IF(CI305="","","|n"&amp;FO$2&amp;"+"&amp;CI305&amp;FO$1)</f>
        <v/>
      </c>
      <c r="FP305" s="71" t="str">
        <f t="shared" ref="FP305" si="5644">IF(CJ305="","","|n"&amp;FP$2&amp;"+"&amp;CJ305&amp;FP$1)</f>
        <v/>
      </c>
      <c r="FQ305" s="71" t="str">
        <f t="shared" ref="FQ305" si="5645">IF(CK305="","","|n"&amp;FQ$2&amp;"+"&amp;CK305&amp;FQ$1)</f>
        <v/>
      </c>
      <c r="FR305" s="71" t="str">
        <f t="shared" ref="FR305" si="5646">IF(CL305="","","|n"&amp;FR$2&amp;"+"&amp;CL305&amp;FR$1)</f>
        <v/>
      </c>
      <c r="FS305" s="71" t="str">
        <f t="shared" ref="FS305" si="5647">IF(CM305="","","|n"&amp;FS$2&amp;"+"&amp;CM305&amp;FS$1)</f>
        <v/>
      </c>
    </row>
    <row r="306" spans="1:175" ht="16.5">
      <c r="A306" s="72"/>
      <c r="B306" s="130" t="s">
        <v>889</v>
      </c>
      <c r="C306" s="132" t="s">
        <v>890</v>
      </c>
      <c r="E306" s="100"/>
      <c r="F306" s="99"/>
      <c r="S306" s="107"/>
      <c r="T306" s="61" t="s">
        <v>880</v>
      </c>
      <c r="U306" s="85" t="str">
        <f t="shared" ref="U306" si="5648">"ReplaceableTextures\\CommandButtons\\BTNR"&amp;RIGHT(B306,3)&amp;".blp"</f>
        <v>ReplaceableTextures\\CommandButtons\\BTNRY2F.blp</v>
      </c>
      <c r="V306" s="79"/>
      <c r="Z306" s="79"/>
      <c r="AG306" s="109"/>
      <c r="AL306" s="109"/>
      <c r="BC306" s="110"/>
      <c r="BD306" s="110"/>
      <c r="CU306" s="95" t="str">
        <f t="shared" si="5506"/>
        <v>|n</v>
      </c>
      <c r="CV306" s="61" t="str">
        <f t="shared" ref="CV306" si="5649">T306</f>
        <v>代码生成</v>
      </c>
      <c r="CW306" s="60"/>
      <c r="CX306" s="60"/>
      <c r="CY306" s="60"/>
      <c r="CZ306" s="60"/>
      <c r="DA306" s="60"/>
      <c r="DB306" s="71" t="str">
        <f t="shared" si="5507"/>
        <v/>
      </c>
      <c r="DC306" s="71" t="str">
        <f t="shared" si="5508"/>
        <v/>
      </c>
      <c r="DD306" s="71" t="str">
        <f t="shared" si="5509"/>
        <v/>
      </c>
      <c r="DE306" s="71" t="str">
        <f t="shared" si="5510"/>
        <v/>
      </c>
      <c r="DF306" s="71" t="str">
        <f t="shared" si="5511"/>
        <v/>
      </c>
      <c r="DG306" s="71" t="str">
        <f t="shared" si="5512"/>
        <v/>
      </c>
      <c r="DH306" s="71" t="str">
        <f t="shared" si="5513"/>
        <v/>
      </c>
      <c r="DI306" s="71" t="str">
        <f t="shared" si="5514"/>
        <v/>
      </c>
      <c r="DJ306" s="71" t="str">
        <f t="shared" si="5515"/>
        <v/>
      </c>
      <c r="DK306" s="71" t="str">
        <f t="shared" si="5516"/>
        <v/>
      </c>
      <c r="DL306" s="71" t="str">
        <f t="shared" si="5517"/>
        <v/>
      </c>
      <c r="DM306" s="71" t="str">
        <f t="shared" si="5518"/>
        <v/>
      </c>
      <c r="DN306" s="71" t="str">
        <f t="shared" si="5519"/>
        <v/>
      </c>
      <c r="DO306" s="71" t="str">
        <f t="shared" si="5520"/>
        <v/>
      </c>
      <c r="DP306" s="71" t="str">
        <f t="shared" si="5521"/>
        <v/>
      </c>
      <c r="DQ306" s="71" t="str">
        <f t="shared" si="5522"/>
        <v/>
      </c>
      <c r="DR306" s="71" t="str">
        <f t="shared" si="5523"/>
        <v/>
      </c>
      <c r="DS306" s="71" t="str">
        <f t="shared" si="5524"/>
        <v/>
      </c>
      <c r="DT306" s="71" t="str">
        <f t="shared" si="5525"/>
        <v/>
      </c>
      <c r="DU306" s="71" t="str">
        <f t="shared" si="5526"/>
        <v/>
      </c>
      <c r="DV306" s="71" t="str">
        <f t="shared" si="5527"/>
        <v/>
      </c>
      <c r="DW306" s="71" t="str">
        <f t="shared" si="5528"/>
        <v/>
      </c>
      <c r="DX306" s="71" t="str">
        <f t="shared" si="5529"/>
        <v/>
      </c>
      <c r="DY306" s="71" t="str">
        <f t="shared" si="5530"/>
        <v/>
      </c>
      <c r="DZ306" s="71" t="str">
        <f t="shared" si="5531"/>
        <v/>
      </c>
      <c r="EA306" s="71" t="str">
        <f t="shared" si="5532"/>
        <v/>
      </c>
      <c r="EB306" s="71" t="str">
        <f t="shared" si="5533"/>
        <v/>
      </c>
      <c r="EC306" s="71" t="str">
        <f t="shared" si="5534"/>
        <v/>
      </c>
      <c r="ED306" s="71" t="str">
        <f t="shared" si="5535"/>
        <v/>
      </c>
      <c r="EE306" s="71" t="str">
        <f t="shared" si="5536"/>
        <v/>
      </c>
      <c r="EF306" s="71" t="str">
        <f t="shared" si="5537"/>
        <v/>
      </c>
      <c r="EG306" s="71" t="str">
        <f t="shared" si="5538"/>
        <v/>
      </c>
      <c r="EH306" s="71" t="str">
        <f t="shared" si="5539"/>
        <v/>
      </c>
      <c r="EI306" s="71" t="str">
        <f t="shared" si="5540"/>
        <v/>
      </c>
      <c r="EJ306" s="71" t="str">
        <f t="shared" si="5541"/>
        <v/>
      </c>
      <c r="EK306" s="71" t="str">
        <f t="shared" si="5542"/>
        <v/>
      </c>
      <c r="EL306" s="71" t="str">
        <f t="shared" si="5543"/>
        <v/>
      </c>
      <c r="EM306" s="71" t="str">
        <f t="shared" si="5544"/>
        <v/>
      </c>
      <c r="EN306" s="71" t="str">
        <f t="shared" si="5545"/>
        <v/>
      </c>
      <c r="EO306" s="71" t="str">
        <f t="shared" si="5546"/>
        <v/>
      </c>
      <c r="EP306" s="71" t="str">
        <f t="shared" si="5547"/>
        <v/>
      </c>
      <c r="EQ306" s="71" t="str">
        <f t="shared" si="5548"/>
        <v/>
      </c>
      <c r="ER306" s="71" t="str">
        <f t="shared" si="5549"/>
        <v/>
      </c>
      <c r="ES306" s="71" t="str">
        <f t="shared" si="5550"/>
        <v/>
      </c>
      <c r="ET306" s="71" t="str">
        <f t="shared" si="5551"/>
        <v/>
      </c>
      <c r="EU306" s="71" t="str">
        <f t="shared" si="5552"/>
        <v/>
      </c>
      <c r="EV306" s="71" t="str">
        <f t="shared" si="5553"/>
        <v/>
      </c>
      <c r="EW306" s="71" t="str">
        <f t="shared" si="5554"/>
        <v/>
      </c>
      <c r="EX306" s="71" t="str">
        <f t="shared" si="5555"/>
        <v/>
      </c>
      <c r="EY306" s="71" t="str">
        <f t="shared" si="5556"/>
        <v/>
      </c>
      <c r="EZ306" s="71" t="str">
        <f t="shared" si="5557"/>
        <v/>
      </c>
      <c r="FA306" s="71" t="str">
        <f t="shared" si="5558"/>
        <v/>
      </c>
      <c r="FB306" s="71" t="str">
        <f t="shared" si="5559"/>
        <v/>
      </c>
      <c r="FC306" s="71" t="str">
        <f t="shared" si="5560"/>
        <v/>
      </c>
      <c r="FD306" s="71" t="str">
        <f t="shared" si="5561"/>
        <v/>
      </c>
      <c r="FE306" s="71" t="str">
        <f t="shared" si="5562"/>
        <v/>
      </c>
      <c r="FF306" s="71" t="str">
        <f t="shared" si="5563"/>
        <v/>
      </c>
      <c r="FG306" s="71" t="str">
        <f t="shared" si="5564"/>
        <v/>
      </c>
      <c r="FH306" s="71" t="str">
        <f t="shared" si="5565"/>
        <v/>
      </c>
      <c r="FI306" s="71" t="str">
        <f t="shared" si="5566"/>
        <v/>
      </c>
      <c r="FJ306" s="71" t="str">
        <f t="shared" si="5567"/>
        <v/>
      </c>
      <c r="FK306" s="71" t="str">
        <f t="shared" si="5568"/>
        <v/>
      </c>
      <c r="FL306" s="71" t="str">
        <f t="shared" si="5569"/>
        <v/>
      </c>
      <c r="FM306" s="71" t="str">
        <f t="shared" si="5570"/>
        <v/>
      </c>
      <c r="FN306" s="71" t="str">
        <f t="shared" si="5571"/>
        <v/>
      </c>
      <c r="FO306" s="71" t="str">
        <f t="shared" si="5572"/>
        <v/>
      </c>
      <c r="FP306" s="71" t="str">
        <f t="shared" si="5573"/>
        <v/>
      </c>
      <c r="FQ306" s="71" t="str">
        <f t="shared" si="5574"/>
        <v/>
      </c>
      <c r="FR306" s="71" t="str">
        <f t="shared" si="5575"/>
        <v/>
      </c>
      <c r="FS306" s="71" t="str">
        <f t="shared" si="5576"/>
        <v/>
      </c>
    </row>
    <row r="307" spans="1:175" ht="16.5">
      <c r="A307" s="72"/>
      <c r="B307" s="9" t="s">
        <v>891</v>
      </c>
      <c r="C307" s="9" t="s">
        <v>892</v>
      </c>
      <c r="E307" s="100"/>
      <c r="F307" s="99"/>
      <c r="S307" s="107"/>
      <c r="T307" s="61" t="s">
        <v>880</v>
      </c>
      <c r="U307" s="85" t="str">
        <f t="shared" ref="U307" si="5650">"ReplaceableTextures\\CommandButtons\\BTNR"&amp;RIGHT(B307,3)&amp;".blp"</f>
        <v>ReplaceableTextures\\CommandButtons\\BTNRY4O.blp</v>
      </c>
      <c r="V307" s="79"/>
      <c r="Z307" s="79"/>
      <c r="AG307" s="109"/>
      <c r="AL307" s="109"/>
      <c r="BC307" s="110"/>
      <c r="BD307" s="110"/>
      <c r="CU307" s="95" t="str">
        <f t="shared" ref="CU307" si="5651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ref="CV307" si="5652">T307</f>
        <v>代码生成</v>
      </c>
      <c r="CW307" s="60"/>
      <c r="CX307" s="60"/>
      <c r="CY307" s="60"/>
      <c r="CZ307" s="60"/>
      <c r="DA307" s="60"/>
      <c r="DB307" s="71" t="str">
        <f t="shared" ref="DB307" si="5653">IF(V307="","","|n"&amp;DB$2&amp;"+"&amp;V307&amp;DB$1)</f>
        <v/>
      </c>
      <c r="DC307" s="71" t="str">
        <f t="shared" ref="DC307" si="5654">IF(W307="","","|n"&amp;DC$2&amp;"+"&amp;W307&amp;DC$1)</f>
        <v/>
      </c>
      <c r="DD307" s="71" t="str">
        <f t="shared" ref="DD307" si="5655">IF(X307="","","|n"&amp;DD$2&amp;"+"&amp;X307&amp;DD$1)</f>
        <v/>
      </c>
      <c r="DE307" s="71" t="str">
        <f t="shared" ref="DE307" si="5656">IF(Y307="","","|n"&amp;DE$2&amp;"+"&amp;Y307&amp;DE$1)</f>
        <v/>
      </c>
      <c r="DF307" s="71" t="str">
        <f t="shared" ref="DF307" si="5657">IF(Z307="","","|n"&amp;DF$2&amp;"+"&amp;Z307&amp;DF$1)</f>
        <v/>
      </c>
      <c r="DG307" s="71" t="str">
        <f t="shared" ref="DG307" si="5658">IF(AA307="","","|n"&amp;DG$2&amp;"+"&amp;AA307&amp;DG$1)</f>
        <v/>
      </c>
      <c r="DH307" s="71" t="str">
        <f t="shared" ref="DH307" si="5659">IF(AB307="","","|n"&amp;DH$2&amp;"+"&amp;AB307&amp;DH$1)</f>
        <v/>
      </c>
      <c r="DI307" s="71" t="str">
        <f t="shared" ref="DI307" si="5660">IF(AC307="","","|n"&amp;DI$2&amp;"+"&amp;AC307&amp;DI$1)</f>
        <v/>
      </c>
      <c r="DJ307" s="71" t="str">
        <f t="shared" ref="DJ307" si="5661">IF(AD307="","","|n"&amp;DJ$2&amp;"+"&amp;AD307&amp;DJ$1)</f>
        <v/>
      </c>
      <c r="DK307" s="71" t="str">
        <f t="shared" ref="DK307" si="5662">IF(AE307="","","|n"&amp;DK$2&amp;"+"&amp;AE307&amp;DK$1)</f>
        <v/>
      </c>
      <c r="DL307" s="71" t="str">
        <f t="shared" ref="DL307" si="5663">IF(AF307="","","|n"&amp;DL$2&amp;"+"&amp;AF307&amp;DL$1)</f>
        <v/>
      </c>
      <c r="DM307" s="71" t="str">
        <f t="shared" ref="DM307" si="5664">IF(AG307="","","|n"&amp;DM$2&amp;"+"&amp;AG307&amp;DM$1)</f>
        <v/>
      </c>
      <c r="DN307" s="71" t="str">
        <f t="shared" ref="DN307" si="5665">IF(AH307="","","|n"&amp;DN$2&amp;"+"&amp;AH307&amp;DN$1)</f>
        <v/>
      </c>
      <c r="DO307" s="71" t="str">
        <f t="shared" ref="DO307" si="5666">IF(AI307="","","|n"&amp;DO$2&amp;"+"&amp;AI307&amp;DO$1)</f>
        <v/>
      </c>
      <c r="DP307" s="71" t="str">
        <f t="shared" ref="DP307" si="5667">IF(AJ307="","","|n"&amp;DP$2&amp;"+"&amp;AJ307&amp;DP$1)</f>
        <v/>
      </c>
      <c r="DQ307" s="71" t="str">
        <f t="shared" ref="DQ307" si="5668">IF(AK307="","","|n"&amp;DQ$2&amp;"+"&amp;AK307&amp;DQ$1)</f>
        <v/>
      </c>
      <c r="DR307" s="71" t="str">
        <f t="shared" ref="DR307" si="5669">IF(AL307="","","|n"&amp;DR$2&amp;"+"&amp;AL307&amp;DR$1)</f>
        <v/>
      </c>
      <c r="DS307" s="71" t="str">
        <f t="shared" ref="DS307" si="5670">IF(AM307="","","|n"&amp;DS$2&amp;"+"&amp;AM307&amp;DS$1)</f>
        <v/>
      </c>
      <c r="DT307" s="71" t="str">
        <f t="shared" ref="DT307" si="5671">IF(AN307="","","|n"&amp;DT$2&amp;"+"&amp;AN307&amp;DT$1)</f>
        <v/>
      </c>
      <c r="DU307" s="71" t="str">
        <f t="shared" ref="DU307" si="5672">IF(AO307="","","|n"&amp;DU$2&amp;"+"&amp;AO307&amp;DU$1)</f>
        <v/>
      </c>
      <c r="DV307" s="71" t="str">
        <f t="shared" ref="DV307" si="5673">IF(AP307="","","|n"&amp;DV$2&amp;"+"&amp;AP307&amp;DV$1)</f>
        <v/>
      </c>
      <c r="DW307" s="71" t="str">
        <f t="shared" ref="DW307" si="5674">IF(AQ307="","","|n"&amp;DW$2&amp;"+"&amp;AQ307&amp;DW$1)</f>
        <v/>
      </c>
      <c r="DX307" s="71" t="str">
        <f t="shared" ref="DX307" si="5675">IF(AR307="","","|n"&amp;DX$2&amp;"+"&amp;AR307&amp;DX$1)</f>
        <v/>
      </c>
      <c r="DY307" s="71" t="str">
        <f t="shared" ref="DY307" si="5676">IF(AS307="","","|n"&amp;DY$2&amp;"+"&amp;AS307&amp;DY$1)</f>
        <v/>
      </c>
      <c r="DZ307" s="71" t="str">
        <f t="shared" ref="DZ307" si="5677">IF(AT307="","","|n"&amp;DZ$2&amp;"+"&amp;AT307&amp;DZ$1)</f>
        <v/>
      </c>
      <c r="EA307" s="71" t="str">
        <f t="shared" ref="EA307" si="5678">IF(AU307="","","|n"&amp;EA$2&amp;"+"&amp;AU307&amp;EA$1)</f>
        <v/>
      </c>
      <c r="EB307" s="71" t="str">
        <f t="shared" ref="EB307" si="5679">IF(AV307="","","|n"&amp;EB$2&amp;"+"&amp;AV307&amp;EB$1)</f>
        <v/>
      </c>
      <c r="EC307" s="71" t="str">
        <f t="shared" ref="EC307" si="5680">IF(AW307="","","|n"&amp;EC$2&amp;"+"&amp;AW307&amp;EC$1)</f>
        <v/>
      </c>
      <c r="ED307" s="71" t="str">
        <f t="shared" ref="ED307" si="5681">IF(AX307="","","|n"&amp;ED$2&amp;"+"&amp;AX307&amp;ED$1)</f>
        <v/>
      </c>
      <c r="EE307" s="71" t="str">
        <f t="shared" ref="EE307" si="5682">IF(AY307="","","|n"&amp;EE$2&amp;"+"&amp;AY307&amp;EE$1)</f>
        <v/>
      </c>
      <c r="EF307" s="71" t="str">
        <f t="shared" ref="EF307" si="5683">IF(AZ307="","","|n"&amp;EF$2&amp;"+"&amp;AZ307&amp;EF$1)</f>
        <v/>
      </c>
      <c r="EG307" s="71" t="str">
        <f t="shared" ref="EG307" si="5684">IF(BA307="","","|n"&amp;EG$2&amp;"+"&amp;BA307&amp;EG$1)</f>
        <v/>
      </c>
      <c r="EH307" s="71" t="str">
        <f t="shared" ref="EH307" si="5685">IF(BB307="","","|n"&amp;EH$2&amp;"+"&amp;BB307&amp;EH$1)</f>
        <v/>
      </c>
      <c r="EI307" s="71" t="str">
        <f t="shared" ref="EI307" si="5686">IF(BC307="","","|n"&amp;EI$2&amp;"+"&amp;BC307&amp;EI$1)</f>
        <v/>
      </c>
      <c r="EJ307" s="71" t="str">
        <f t="shared" ref="EJ307" si="5687">IF(BD307="","","|n"&amp;EJ$2&amp;"+"&amp;BD307&amp;EJ$1)</f>
        <v/>
      </c>
      <c r="EK307" s="71" t="str">
        <f t="shared" ref="EK307" si="5688">IF(BE307="","","|n"&amp;EK$2&amp;"+"&amp;BE307&amp;EK$1)</f>
        <v/>
      </c>
      <c r="EL307" s="71" t="str">
        <f t="shared" ref="EL307" si="5689">IF(BF307="","","|n"&amp;EL$2&amp;"+"&amp;BF307&amp;EL$1)</f>
        <v/>
      </c>
      <c r="EM307" s="71" t="str">
        <f t="shared" ref="EM307" si="5690">IF(BG307="","","|n"&amp;EM$2&amp;"+"&amp;BG307&amp;EM$1)</f>
        <v/>
      </c>
      <c r="EN307" s="71" t="str">
        <f t="shared" ref="EN307" si="5691">IF(BH307="","","|n"&amp;EN$2&amp;"+"&amp;BH307&amp;EN$1)</f>
        <v/>
      </c>
      <c r="EO307" s="71" t="str">
        <f t="shared" ref="EO307" si="5692">IF(BI307="","","|n"&amp;EO$2&amp;"+"&amp;BI307&amp;EO$1)</f>
        <v/>
      </c>
      <c r="EP307" s="71" t="str">
        <f t="shared" ref="EP307" si="5693">IF(BJ307="","","|n"&amp;EP$2&amp;"+"&amp;BJ307&amp;EP$1)</f>
        <v/>
      </c>
      <c r="EQ307" s="71" t="str">
        <f t="shared" ref="EQ307" si="5694">IF(BK307="","","|n"&amp;EQ$2&amp;"+"&amp;BK307&amp;EQ$1)</f>
        <v/>
      </c>
      <c r="ER307" s="71" t="str">
        <f t="shared" ref="ER307" si="5695">IF(BL307="","","|n"&amp;ER$2&amp;"+"&amp;BL307&amp;ER$1)</f>
        <v/>
      </c>
      <c r="ES307" s="71" t="str">
        <f t="shared" ref="ES307" si="5696">IF(BM307="","","|n"&amp;ES$2&amp;"+"&amp;BM307&amp;ES$1)</f>
        <v/>
      </c>
      <c r="ET307" s="71" t="str">
        <f t="shared" ref="ET307" si="5697">IF(BN307="","","|n"&amp;ET$2&amp;"+"&amp;BN307&amp;ET$1)</f>
        <v/>
      </c>
      <c r="EU307" s="71" t="str">
        <f t="shared" ref="EU307" si="5698">IF(BO307="","","|n"&amp;EU$2&amp;"+"&amp;BO307&amp;EU$1)</f>
        <v/>
      </c>
      <c r="EV307" s="71" t="str">
        <f t="shared" ref="EV307" si="5699">IF(BP307="","","|n"&amp;EV$2&amp;"+"&amp;BP307&amp;EV$1)</f>
        <v/>
      </c>
      <c r="EW307" s="71" t="str">
        <f t="shared" ref="EW307" si="5700">IF(BQ307="","","|n"&amp;EW$2&amp;"+"&amp;BQ307&amp;EW$1)</f>
        <v/>
      </c>
      <c r="EX307" s="71" t="str">
        <f t="shared" ref="EX307" si="5701">IF(BR307="","","|n"&amp;EX$2&amp;"+"&amp;BR307&amp;EX$1)</f>
        <v/>
      </c>
      <c r="EY307" s="71" t="str">
        <f t="shared" ref="EY307" si="5702">IF(BS307="","","|n"&amp;EY$2&amp;"+"&amp;BS307&amp;EY$1)</f>
        <v/>
      </c>
      <c r="EZ307" s="71" t="str">
        <f t="shared" ref="EZ307" si="5703">IF(BT307="","","|n"&amp;EZ$2&amp;"+"&amp;BT307&amp;EZ$1)</f>
        <v/>
      </c>
      <c r="FA307" s="71" t="str">
        <f t="shared" ref="FA307" si="5704">IF(BU307="","","|n"&amp;FA$2&amp;"+"&amp;BU307&amp;FA$1)</f>
        <v/>
      </c>
      <c r="FB307" s="71" t="str">
        <f t="shared" ref="FB307" si="5705">IF(BV307="","","|n"&amp;FB$2&amp;"+"&amp;BV307&amp;FB$1)</f>
        <v/>
      </c>
      <c r="FC307" s="71" t="str">
        <f t="shared" ref="FC307" si="5706">IF(BW307="","","|n"&amp;FC$2&amp;"+"&amp;BW307&amp;FC$1)</f>
        <v/>
      </c>
      <c r="FD307" s="71" t="str">
        <f t="shared" ref="FD307" si="5707">IF(BX307="","","|n"&amp;FD$2&amp;"+"&amp;BX307&amp;FD$1)</f>
        <v/>
      </c>
      <c r="FE307" s="71" t="str">
        <f t="shared" ref="FE307" si="5708">IF(BY307="","","|n"&amp;FE$2&amp;"+"&amp;BY307&amp;FE$1)</f>
        <v/>
      </c>
      <c r="FF307" s="71" t="str">
        <f t="shared" ref="FF307" si="5709">IF(BZ307="","","|n"&amp;FF$2&amp;"+"&amp;BZ307&amp;FF$1)</f>
        <v/>
      </c>
      <c r="FG307" s="71" t="str">
        <f t="shared" ref="FG307" si="5710">IF(CA307="","","|n"&amp;FG$2&amp;"+"&amp;CA307&amp;FG$1)</f>
        <v/>
      </c>
      <c r="FH307" s="71" t="str">
        <f t="shared" ref="FH307" si="5711">IF(CB307="","","|n"&amp;FH$2&amp;"+"&amp;CB307&amp;FH$1)</f>
        <v/>
      </c>
      <c r="FI307" s="71" t="str">
        <f t="shared" ref="FI307" si="5712">IF(CC307="","","|n"&amp;FI$2&amp;"+"&amp;CC307&amp;FI$1)</f>
        <v/>
      </c>
      <c r="FJ307" s="71" t="str">
        <f t="shared" ref="FJ307" si="5713">IF(CD307="","","|n"&amp;FJ$2&amp;"+"&amp;CD307&amp;FJ$1)</f>
        <v/>
      </c>
      <c r="FK307" s="71" t="str">
        <f t="shared" ref="FK307" si="5714">IF(CE307="","","|n"&amp;FK$2&amp;"+"&amp;CE307&amp;FK$1)</f>
        <v/>
      </c>
      <c r="FL307" s="71" t="str">
        <f t="shared" ref="FL307" si="5715">IF(CF307="","","|n"&amp;FL$2&amp;"+"&amp;CF307&amp;FL$1)</f>
        <v/>
      </c>
      <c r="FM307" s="71" t="str">
        <f t="shared" ref="FM307" si="5716">IF(CG307="","","|n"&amp;FM$2&amp;"+"&amp;CG307&amp;FM$1)</f>
        <v/>
      </c>
      <c r="FN307" s="71" t="str">
        <f t="shared" ref="FN307" si="5717">IF(CH307="","","|n"&amp;FN$2&amp;"+"&amp;CH307&amp;FN$1)</f>
        <v/>
      </c>
      <c r="FO307" s="71" t="str">
        <f t="shared" ref="FO307" si="5718">IF(CI307="","","|n"&amp;FO$2&amp;"+"&amp;CI307&amp;FO$1)</f>
        <v/>
      </c>
      <c r="FP307" s="71" t="str">
        <f t="shared" ref="FP307" si="5719">IF(CJ307="","","|n"&amp;FP$2&amp;"+"&amp;CJ307&amp;FP$1)</f>
        <v/>
      </c>
      <c r="FQ307" s="71" t="str">
        <f t="shared" ref="FQ307" si="5720">IF(CK307="","","|n"&amp;FQ$2&amp;"+"&amp;CK307&amp;FQ$1)</f>
        <v/>
      </c>
      <c r="FR307" s="71" t="str">
        <f t="shared" ref="FR307" si="5721">IF(CL307="","","|n"&amp;FR$2&amp;"+"&amp;CL307&amp;FR$1)</f>
        <v/>
      </c>
      <c r="FS307" s="71" t="str">
        <f t="shared" ref="FS307" si="5722">IF(CM307="","","|n"&amp;FS$2&amp;"+"&amp;CM307&amp;FS$1)</f>
        <v/>
      </c>
    </row>
    <row r="308" spans="1:175" ht="16.5">
      <c r="A308" s="72"/>
      <c r="B308" s="9" t="s">
        <v>893</v>
      </c>
      <c r="C308" s="9" t="s">
        <v>894</v>
      </c>
      <c r="E308" s="100"/>
      <c r="F308" s="99"/>
      <c r="S308" s="107"/>
      <c r="T308" s="61" t="s">
        <v>880</v>
      </c>
      <c r="U308" s="85" t="str">
        <f t="shared" ref="U308" si="5723">"ReplaceableTextures\\CommandButtons\\BTNR"&amp;RIGHT(B308,3)&amp;".blp"</f>
        <v>ReplaceableTextures\\CommandButtons\\BTNRY1E.blp</v>
      </c>
      <c r="V308" s="79"/>
      <c r="Z308" s="79"/>
      <c r="AG308" s="109"/>
      <c r="AL308" s="109"/>
      <c r="BC308" s="110"/>
      <c r="BD308" s="110"/>
      <c r="CU308" s="95" t="str">
        <f t="shared" ref="CU308" si="5724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ref="CV308" si="5725">T308</f>
        <v>代码生成</v>
      </c>
      <c r="CW308" s="60"/>
      <c r="CX308" s="60"/>
      <c r="CY308" s="60"/>
      <c r="CZ308" s="60"/>
      <c r="DA308" s="60"/>
      <c r="DB308" s="71" t="str">
        <f t="shared" ref="DB308" si="5726">IF(V308="","","|n"&amp;DB$2&amp;"+"&amp;V308&amp;DB$1)</f>
        <v/>
      </c>
      <c r="DC308" s="71" t="str">
        <f t="shared" ref="DC308" si="5727">IF(W308="","","|n"&amp;DC$2&amp;"+"&amp;W308&amp;DC$1)</f>
        <v/>
      </c>
      <c r="DD308" s="71" t="str">
        <f t="shared" ref="DD308" si="5728">IF(X308="","","|n"&amp;DD$2&amp;"+"&amp;X308&amp;DD$1)</f>
        <v/>
      </c>
      <c r="DE308" s="71" t="str">
        <f t="shared" ref="DE308" si="5729">IF(Y308="","","|n"&amp;DE$2&amp;"+"&amp;Y308&amp;DE$1)</f>
        <v/>
      </c>
      <c r="DF308" s="71" t="str">
        <f t="shared" ref="DF308" si="5730">IF(Z308="","","|n"&amp;DF$2&amp;"+"&amp;Z308&amp;DF$1)</f>
        <v/>
      </c>
      <c r="DG308" s="71" t="str">
        <f t="shared" ref="DG308" si="5731">IF(AA308="","","|n"&amp;DG$2&amp;"+"&amp;AA308&amp;DG$1)</f>
        <v/>
      </c>
      <c r="DH308" s="71" t="str">
        <f t="shared" ref="DH308" si="5732">IF(AB308="","","|n"&amp;DH$2&amp;"+"&amp;AB308&amp;DH$1)</f>
        <v/>
      </c>
      <c r="DI308" s="71" t="str">
        <f t="shared" ref="DI308" si="5733">IF(AC308="","","|n"&amp;DI$2&amp;"+"&amp;AC308&amp;DI$1)</f>
        <v/>
      </c>
      <c r="DJ308" s="71" t="str">
        <f t="shared" ref="DJ308" si="5734">IF(AD308="","","|n"&amp;DJ$2&amp;"+"&amp;AD308&amp;DJ$1)</f>
        <v/>
      </c>
      <c r="DK308" s="71" t="str">
        <f t="shared" ref="DK308" si="5735">IF(AE308="","","|n"&amp;DK$2&amp;"+"&amp;AE308&amp;DK$1)</f>
        <v/>
      </c>
      <c r="DL308" s="71" t="str">
        <f t="shared" ref="DL308" si="5736">IF(AF308="","","|n"&amp;DL$2&amp;"+"&amp;AF308&amp;DL$1)</f>
        <v/>
      </c>
      <c r="DM308" s="71" t="str">
        <f t="shared" ref="DM308" si="5737">IF(AG308="","","|n"&amp;DM$2&amp;"+"&amp;AG308&amp;DM$1)</f>
        <v/>
      </c>
      <c r="DN308" s="71" t="str">
        <f t="shared" ref="DN308" si="5738">IF(AH308="","","|n"&amp;DN$2&amp;"+"&amp;AH308&amp;DN$1)</f>
        <v/>
      </c>
      <c r="DO308" s="71" t="str">
        <f t="shared" ref="DO308" si="5739">IF(AI308="","","|n"&amp;DO$2&amp;"+"&amp;AI308&amp;DO$1)</f>
        <v/>
      </c>
      <c r="DP308" s="71" t="str">
        <f t="shared" ref="DP308" si="5740">IF(AJ308="","","|n"&amp;DP$2&amp;"+"&amp;AJ308&amp;DP$1)</f>
        <v/>
      </c>
      <c r="DQ308" s="71" t="str">
        <f t="shared" ref="DQ308" si="5741">IF(AK308="","","|n"&amp;DQ$2&amp;"+"&amp;AK308&amp;DQ$1)</f>
        <v/>
      </c>
      <c r="DR308" s="71" t="str">
        <f t="shared" ref="DR308" si="5742">IF(AL308="","","|n"&amp;DR$2&amp;"+"&amp;AL308&amp;DR$1)</f>
        <v/>
      </c>
      <c r="DS308" s="71" t="str">
        <f t="shared" ref="DS308" si="5743">IF(AM308="","","|n"&amp;DS$2&amp;"+"&amp;AM308&amp;DS$1)</f>
        <v/>
      </c>
      <c r="DT308" s="71" t="str">
        <f t="shared" ref="DT308" si="5744">IF(AN308="","","|n"&amp;DT$2&amp;"+"&amp;AN308&amp;DT$1)</f>
        <v/>
      </c>
      <c r="DU308" s="71" t="str">
        <f t="shared" ref="DU308" si="5745">IF(AO308="","","|n"&amp;DU$2&amp;"+"&amp;AO308&amp;DU$1)</f>
        <v/>
      </c>
      <c r="DV308" s="71" t="str">
        <f t="shared" ref="DV308" si="5746">IF(AP308="","","|n"&amp;DV$2&amp;"+"&amp;AP308&amp;DV$1)</f>
        <v/>
      </c>
      <c r="DW308" s="71" t="str">
        <f t="shared" ref="DW308" si="5747">IF(AQ308="","","|n"&amp;DW$2&amp;"+"&amp;AQ308&amp;DW$1)</f>
        <v/>
      </c>
      <c r="DX308" s="71" t="str">
        <f t="shared" ref="DX308" si="5748">IF(AR308="","","|n"&amp;DX$2&amp;"+"&amp;AR308&amp;DX$1)</f>
        <v/>
      </c>
      <c r="DY308" s="71" t="str">
        <f t="shared" ref="DY308" si="5749">IF(AS308="","","|n"&amp;DY$2&amp;"+"&amp;AS308&amp;DY$1)</f>
        <v/>
      </c>
      <c r="DZ308" s="71" t="str">
        <f t="shared" ref="DZ308" si="5750">IF(AT308="","","|n"&amp;DZ$2&amp;"+"&amp;AT308&amp;DZ$1)</f>
        <v/>
      </c>
      <c r="EA308" s="71" t="str">
        <f t="shared" ref="EA308" si="5751">IF(AU308="","","|n"&amp;EA$2&amp;"+"&amp;AU308&amp;EA$1)</f>
        <v/>
      </c>
      <c r="EB308" s="71" t="str">
        <f t="shared" ref="EB308" si="5752">IF(AV308="","","|n"&amp;EB$2&amp;"+"&amp;AV308&amp;EB$1)</f>
        <v/>
      </c>
      <c r="EC308" s="71" t="str">
        <f t="shared" ref="EC308" si="5753">IF(AW308="","","|n"&amp;EC$2&amp;"+"&amp;AW308&amp;EC$1)</f>
        <v/>
      </c>
      <c r="ED308" s="71" t="str">
        <f t="shared" ref="ED308" si="5754">IF(AX308="","","|n"&amp;ED$2&amp;"+"&amp;AX308&amp;ED$1)</f>
        <v/>
      </c>
      <c r="EE308" s="71" t="str">
        <f t="shared" ref="EE308" si="5755">IF(AY308="","","|n"&amp;EE$2&amp;"+"&amp;AY308&amp;EE$1)</f>
        <v/>
      </c>
      <c r="EF308" s="71" t="str">
        <f t="shared" ref="EF308" si="5756">IF(AZ308="","","|n"&amp;EF$2&amp;"+"&amp;AZ308&amp;EF$1)</f>
        <v/>
      </c>
      <c r="EG308" s="71" t="str">
        <f t="shared" ref="EG308" si="5757">IF(BA308="","","|n"&amp;EG$2&amp;"+"&amp;BA308&amp;EG$1)</f>
        <v/>
      </c>
      <c r="EH308" s="71" t="str">
        <f t="shared" ref="EH308" si="5758">IF(BB308="","","|n"&amp;EH$2&amp;"+"&amp;BB308&amp;EH$1)</f>
        <v/>
      </c>
      <c r="EI308" s="71" t="str">
        <f t="shared" ref="EI308" si="5759">IF(BC308="","","|n"&amp;EI$2&amp;"+"&amp;BC308&amp;EI$1)</f>
        <v/>
      </c>
      <c r="EJ308" s="71" t="str">
        <f t="shared" ref="EJ308" si="5760">IF(BD308="","","|n"&amp;EJ$2&amp;"+"&amp;BD308&amp;EJ$1)</f>
        <v/>
      </c>
      <c r="EK308" s="71" t="str">
        <f t="shared" ref="EK308" si="5761">IF(BE308="","","|n"&amp;EK$2&amp;"+"&amp;BE308&amp;EK$1)</f>
        <v/>
      </c>
      <c r="EL308" s="71" t="str">
        <f t="shared" ref="EL308" si="5762">IF(BF308="","","|n"&amp;EL$2&amp;"+"&amp;BF308&amp;EL$1)</f>
        <v/>
      </c>
      <c r="EM308" s="71" t="str">
        <f t="shared" ref="EM308" si="5763">IF(BG308="","","|n"&amp;EM$2&amp;"+"&amp;BG308&amp;EM$1)</f>
        <v/>
      </c>
      <c r="EN308" s="71" t="str">
        <f t="shared" ref="EN308" si="5764">IF(BH308="","","|n"&amp;EN$2&amp;"+"&amp;BH308&amp;EN$1)</f>
        <v/>
      </c>
      <c r="EO308" s="71" t="str">
        <f t="shared" ref="EO308" si="5765">IF(BI308="","","|n"&amp;EO$2&amp;"+"&amp;BI308&amp;EO$1)</f>
        <v/>
      </c>
      <c r="EP308" s="71" t="str">
        <f t="shared" ref="EP308" si="5766">IF(BJ308="","","|n"&amp;EP$2&amp;"+"&amp;BJ308&amp;EP$1)</f>
        <v/>
      </c>
      <c r="EQ308" s="71" t="str">
        <f t="shared" ref="EQ308" si="5767">IF(BK308="","","|n"&amp;EQ$2&amp;"+"&amp;BK308&amp;EQ$1)</f>
        <v/>
      </c>
      <c r="ER308" s="71" t="str">
        <f t="shared" ref="ER308" si="5768">IF(BL308="","","|n"&amp;ER$2&amp;"+"&amp;BL308&amp;ER$1)</f>
        <v/>
      </c>
      <c r="ES308" s="71" t="str">
        <f t="shared" ref="ES308" si="5769">IF(BM308="","","|n"&amp;ES$2&amp;"+"&amp;BM308&amp;ES$1)</f>
        <v/>
      </c>
      <c r="ET308" s="71" t="str">
        <f t="shared" ref="ET308" si="5770">IF(BN308="","","|n"&amp;ET$2&amp;"+"&amp;BN308&amp;ET$1)</f>
        <v/>
      </c>
      <c r="EU308" s="71" t="str">
        <f t="shared" ref="EU308" si="5771">IF(BO308="","","|n"&amp;EU$2&amp;"+"&amp;BO308&amp;EU$1)</f>
        <v/>
      </c>
      <c r="EV308" s="71" t="str">
        <f t="shared" ref="EV308" si="5772">IF(BP308="","","|n"&amp;EV$2&amp;"+"&amp;BP308&amp;EV$1)</f>
        <v/>
      </c>
      <c r="EW308" s="71" t="str">
        <f t="shared" ref="EW308" si="5773">IF(BQ308="","","|n"&amp;EW$2&amp;"+"&amp;BQ308&amp;EW$1)</f>
        <v/>
      </c>
      <c r="EX308" s="71" t="str">
        <f t="shared" ref="EX308" si="5774">IF(BR308="","","|n"&amp;EX$2&amp;"+"&amp;BR308&amp;EX$1)</f>
        <v/>
      </c>
      <c r="EY308" s="71" t="str">
        <f t="shared" ref="EY308" si="5775">IF(BS308="","","|n"&amp;EY$2&amp;"+"&amp;BS308&amp;EY$1)</f>
        <v/>
      </c>
      <c r="EZ308" s="71" t="str">
        <f t="shared" ref="EZ308" si="5776">IF(BT308="","","|n"&amp;EZ$2&amp;"+"&amp;BT308&amp;EZ$1)</f>
        <v/>
      </c>
      <c r="FA308" s="71" t="str">
        <f t="shared" ref="FA308" si="5777">IF(BU308="","","|n"&amp;FA$2&amp;"+"&amp;BU308&amp;FA$1)</f>
        <v/>
      </c>
      <c r="FB308" s="71" t="str">
        <f t="shared" ref="FB308" si="5778">IF(BV308="","","|n"&amp;FB$2&amp;"+"&amp;BV308&amp;FB$1)</f>
        <v/>
      </c>
      <c r="FC308" s="71" t="str">
        <f t="shared" ref="FC308" si="5779">IF(BW308="","","|n"&amp;FC$2&amp;"+"&amp;BW308&amp;FC$1)</f>
        <v/>
      </c>
      <c r="FD308" s="71" t="str">
        <f t="shared" ref="FD308" si="5780">IF(BX308="","","|n"&amp;FD$2&amp;"+"&amp;BX308&amp;FD$1)</f>
        <v/>
      </c>
      <c r="FE308" s="71" t="str">
        <f t="shared" ref="FE308" si="5781">IF(BY308="","","|n"&amp;FE$2&amp;"+"&amp;BY308&amp;FE$1)</f>
        <v/>
      </c>
      <c r="FF308" s="71" t="str">
        <f t="shared" ref="FF308" si="5782">IF(BZ308="","","|n"&amp;FF$2&amp;"+"&amp;BZ308&amp;FF$1)</f>
        <v/>
      </c>
      <c r="FG308" s="71" t="str">
        <f t="shared" ref="FG308" si="5783">IF(CA308="","","|n"&amp;FG$2&amp;"+"&amp;CA308&amp;FG$1)</f>
        <v/>
      </c>
      <c r="FH308" s="71" t="str">
        <f t="shared" ref="FH308" si="5784">IF(CB308="","","|n"&amp;FH$2&amp;"+"&amp;CB308&amp;FH$1)</f>
        <v/>
      </c>
      <c r="FI308" s="71" t="str">
        <f t="shared" ref="FI308" si="5785">IF(CC308="","","|n"&amp;FI$2&amp;"+"&amp;CC308&amp;FI$1)</f>
        <v/>
      </c>
      <c r="FJ308" s="71" t="str">
        <f t="shared" ref="FJ308" si="5786">IF(CD308="","","|n"&amp;FJ$2&amp;"+"&amp;CD308&amp;FJ$1)</f>
        <v/>
      </c>
      <c r="FK308" s="71" t="str">
        <f t="shared" ref="FK308" si="5787">IF(CE308="","","|n"&amp;FK$2&amp;"+"&amp;CE308&amp;FK$1)</f>
        <v/>
      </c>
      <c r="FL308" s="71" t="str">
        <f t="shared" ref="FL308" si="5788">IF(CF308="","","|n"&amp;FL$2&amp;"+"&amp;CF308&amp;FL$1)</f>
        <v/>
      </c>
      <c r="FM308" s="71" t="str">
        <f t="shared" ref="FM308" si="5789">IF(CG308="","","|n"&amp;FM$2&amp;"+"&amp;CG308&amp;FM$1)</f>
        <v/>
      </c>
      <c r="FN308" s="71" t="str">
        <f t="shared" ref="FN308" si="5790">IF(CH308="","","|n"&amp;FN$2&amp;"+"&amp;CH308&amp;FN$1)</f>
        <v/>
      </c>
      <c r="FO308" s="71" t="str">
        <f t="shared" ref="FO308" si="5791">IF(CI308="","","|n"&amp;FO$2&amp;"+"&amp;CI308&amp;FO$1)</f>
        <v/>
      </c>
      <c r="FP308" s="71" t="str">
        <f t="shared" ref="FP308" si="5792">IF(CJ308="","","|n"&amp;FP$2&amp;"+"&amp;CJ308&amp;FP$1)</f>
        <v/>
      </c>
      <c r="FQ308" s="71" t="str">
        <f t="shared" ref="FQ308" si="5793">IF(CK308="","","|n"&amp;FQ$2&amp;"+"&amp;CK308&amp;FQ$1)</f>
        <v/>
      </c>
      <c r="FR308" s="71" t="str">
        <f t="shared" ref="FR308" si="5794">IF(CL308="","","|n"&amp;FR$2&amp;"+"&amp;CL308&amp;FR$1)</f>
        <v/>
      </c>
      <c r="FS308" s="71" t="str">
        <f t="shared" ref="FS308" si="5795">IF(CM308="","","|n"&amp;FS$2&amp;"+"&amp;CM308&amp;FS$1)</f>
        <v/>
      </c>
    </row>
    <row r="309" spans="1:175" ht="16.5">
      <c r="A309" s="72"/>
      <c r="B309" s="121" t="s">
        <v>895</v>
      </c>
      <c r="C309" s="9" t="s">
        <v>896</v>
      </c>
      <c r="E309" s="100"/>
      <c r="F309" s="99"/>
      <c r="S309" s="107"/>
      <c r="T309" s="61" t="s">
        <v>880</v>
      </c>
      <c r="U309" s="85" t="str">
        <f t="shared" ref="U309" si="5796">"ReplaceableTextures\\CommandButtons\\BTNR"&amp;RIGHT(B309,3)&amp;".blp"</f>
        <v>ReplaceableTextures\\CommandButtons\\BTNRY3E.blp</v>
      </c>
      <c r="V309" s="79"/>
      <c r="Z309" s="79"/>
      <c r="AG309" s="109"/>
      <c r="AL309" s="109"/>
      <c r="BC309" s="110"/>
      <c r="BD309" s="110"/>
      <c r="CU309" s="95" t="str">
        <f t="shared" ref="CU309" si="5797">CONCATENATE(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&amp;"|n")</f>
        <v>|n</v>
      </c>
      <c r="CV309" s="61" t="str">
        <f t="shared" ref="CV309" si="5798">T309</f>
        <v>代码生成</v>
      </c>
      <c r="CW309" s="60"/>
      <c r="CX309" s="60"/>
      <c r="CY309" s="60"/>
      <c r="CZ309" s="60"/>
      <c r="DA309" s="60"/>
      <c r="DB309" s="71" t="str">
        <f t="shared" ref="DB309" si="5799">IF(V309="","","|n"&amp;DB$2&amp;"+"&amp;V309&amp;DB$1)</f>
        <v/>
      </c>
      <c r="DC309" s="71" t="str">
        <f t="shared" ref="DC309" si="5800">IF(W309="","","|n"&amp;DC$2&amp;"+"&amp;W309&amp;DC$1)</f>
        <v/>
      </c>
      <c r="DD309" s="71" t="str">
        <f t="shared" ref="DD309" si="5801">IF(X309="","","|n"&amp;DD$2&amp;"+"&amp;X309&amp;DD$1)</f>
        <v/>
      </c>
      <c r="DE309" s="71" t="str">
        <f t="shared" ref="DE309" si="5802">IF(Y309="","","|n"&amp;DE$2&amp;"+"&amp;Y309&amp;DE$1)</f>
        <v/>
      </c>
      <c r="DF309" s="71" t="str">
        <f t="shared" ref="DF309" si="5803">IF(Z309="","","|n"&amp;DF$2&amp;"+"&amp;Z309&amp;DF$1)</f>
        <v/>
      </c>
      <c r="DG309" s="71" t="str">
        <f t="shared" ref="DG309" si="5804">IF(AA309="","","|n"&amp;DG$2&amp;"+"&amp;AA309&amp;DG$1)</f>
        <v/>
      </c>
      <c r="DH309" s="71" t="str">
        <f t="shared" ref="DH309" si="5805">IF(AB309="","","|n"&amp;DH$2&amp;"+"&amp;AB309&amp;DH$1)</f>
        <v/>
      </c>
      <c r="DI309" s="71" t="str">
        <f t="shared" ref="DI309" si="5806">IF(AC309="","","|n"&amp;DI$2&amp;"+"&amp;AC309&amp;DI$1)</f>
        <v/>
      </c>
      <c r="DJ309" s="71" t="str">
        <f t="shared" ref="DJ309" si="5807">IF(AD309="","","|n"&amp;DJ$2&amp;"+"&amp;AD309&amp;DJ$1)</f>
        <v/>
      </c>
      <c r="DK309" s="71" t="str">
        <f t="shared" ref="DK309" si="5808">IF(AE309="","","|n"&amp;DK$2&amp;"+"&amp;AE309&amp;DK$1)</f>
        <v/>
      </c>
      <c r="DL309" s="71" t="str">
        <f t="shared" ref="DL309" si="5809">IF(AF309="","","|n"&amp;DL$2&amp;"+"&amp;AF309&amp;DL$1)</f>
        <v/>
      </c>
      <c r="DM309" s="71" t="str">
        <f t="shared" ref="DM309" si="5810">IF(AG309="","","|n"&amp;DM$2&amp;"+"&amp;AG309&amp;DM$1)</f>
        <v/>
      </c>
      <c r="DN309" s="71" t="str">
        <f t="shared" ref="DN309" si="5811">IF(AH309="","","|n"&amp;DN$2&amp;"+"&amp;AH309&amp;DN$1)</f>
        <v/>
      </c>
      <c r="DO309" s="71" t="str">
        <f t="shared" ref="DO309" si="5812">IF(AI309="","","|n"&amp;DO$2&amp;"+"&amp;AI309&amp;DO$1)</f>
        <v/>
      </c>
      <c r="DP309" s="71" t="str">
        <f t="shared" ref="DP309" si="5813">IF(AJ309="","","|n"&amp;DP$2&amp;"+"&amp;AJ309&amp;DP$1)</f>
        <v/>
      </c>
      <c r="DQ309" s="71" t="str">
        <f t="shared" ref="DQ309" si="5814">IF(AK309="","","|n"&amp;DQ$2&amp;"+"&amp;AK309&amp;DQ$1)</f>
        <v/>
      </c>
      <c r="DR309" s="71" t="str">
        <f t="shared" ref="DR309" si="5815">IF(AL309="","","|n"&amp;DR$2&amp;"+"&amp;AL309&amp;DR$1)</f>
        <v/>
      </c>
      <c r="DS309" s="71" t="str">
        <f t="shared" ref="DS309" si="5816">IF(AM309="","","|n"&amp;DS$2&amp;"+"&amp;AM309&amp;DS$1)</f>
        <v/>
      </c>
      <c r="DT309" s="71" t="str">
        <f t="shared" ref="DT309" si="5817">IF(AN309="","","|n"&amp;DT$2&amp;"+"&amp;AN309&amp;DT$1)</f>
        <v/>
      </c>
      <c r="DU309" s="71" t="str">
        <f t="shared" ref="DU309" si="5818">IF(AO309="","","|n"&amp;DU$2&amp;"+"&amp;AO309&amp;DU$1)</f>
        <v/>
      </c>
      <c r="DV309" s="71" t="str">
        <f t="shared" ref="DV309" si="5819">IF(AP309="","","|n"&amp;DV$2&amp;"+"&amp;AP309&amp;DV$1)</f>
        <v/>
      </c>
      <c r="DW309" s="71" t="str">
        <f t="shared" ref="DW309" si="5820">IF(AQ309="","","|n"&amp;DW$2&amp;"+"&amp;AQ309&amp;DW$1)</f>
        <v/>
      </c>
      <c r="DX309" s="71" t="str">
        <f t="shared" ref="DX309" si="5821">IF(AR309="","","|n"&amp;DX$2&amp;"+"&amp;AR309&amp;DX$1)</f>
        <v/>
      </c>
      <c r="DY309" s="71" t="str">
        <f t="shared" ref="DY309" si="5822">IF(AS309="","","|n"&amp;DY$2&amp;"+"&amp;AS309&amp;DY$1)</f>
        <v/>
      </c>
      <c r="DZ309" s="71" t="str">
        <f t="shared" ref="DZ309" si="5823">IF(AT309="","","|n"&amp;DZ$2&amp;"+"&amp;AT309&amp;DZ$1)</f>
        <v/>
      </c>
      <c r="EA309" s="71" t="str">
        <f t="shared" ref="EA309" si="5824">IF(AU309="","","|n"&amp;EA$2&amp;"+"&amp;AU309&amp;EA$1)</f>
        <v/>
      </c>
      <c r="EB309" s="71" t="str">
        <f t="shared" ref="EB309" si="5825">IF(AV309="","","|n"&amp;EB$2&amp;"+"&amp;AV309&amp;EB$1)</f>
        <v/>
      </c>
      <c r="EC309" s="71" t="str">
        <f t="shared" ref="EC309" si="5826">IF(AW309="","","|n"&amp;EC$2&amp;"+"&amp;AW309&amp;EC$1)</f>
        <v/>
      </c>
      <c r="ED309" s="71" t="str">
        <f t="shared" ref="ED309" si="5827">IF(AX309="","","|n"&amp;ED$2&amp;"+"&amp;AX309&amp;ED$1)</f>
        <v/>
      </c>
      <c r="EE309" s="71" t="str">
        <f t="shared" ref="EE309" si="5828">IF(AY309="","","|n"&amp;EE$2&amp;"+"&amp;AY309&amp;EE$1)</f>
        <v/>
      </c>
      <c r="EF309" s="71" t="str">
        <f t="shared" ref="EF309" si="5829">IF(AZ309="","","|n"&amp;EF$2&amp;"+"&amp;AZ309&amp;EF$1)</f>
        <v/>
      </c>
      <c r="EG309" s="71" t="str">
        <f t="shared" ref="EG309" si="5830">IF(BA309="","","|n"&amp;EG$2&amp;"+"&amp;BA309&amp;EG$1)</f>
        <v/>
      </c>
      <c r="EH309" s="71" t="str">
        <f t="shared" ref="EH309" si="5831">IF(BB309="","","|n"&amp;EH$2&amp;"+"&amp;BB309&amp;EH$1)</f>
        <v/>
      </c>
      <c r="EI309" s="71" t="str">
        <f t="shared" ref="EI309" si="5832">IF(BC309="","","|n"&amp;EI$2&amp;"+"&amp;BC309&amp;EI$1)</f>
        <v/>
      </c>
      <c r="EJ309" s="71" t="str">
        <f t="shared" ref="EJ309" si="5833">IF(BD309="","","|n"&amp;EJ$2&amp;"+"&amp;BD309&amp;EJ$1)</f>
        <v/>
      </c>
      <c r="EK309" s="71" t="str">
        <f t="shared" ref="EK309" si="5834">IF(BE309="","","|n"&amp;EK$2&amp;"+"&amp;BE309&amp;EK$1)</f>
        <v/>
      </c>
      <c r="EL309" s="71" t="str">
        <f t="shared" ref="EL309" si="5835">IF(BF309="","","|n"&amp;EL$2&amp;"+"&amp;BF309&amp;EL$1)</f>
        <v/>
      </c>
      <c r="EM309" s="71" t="str">
        <f t="shared" ref="EM309" si="5836">IF(BG309="","","|n"&amp;EM$2&amp;"+"&amp;BG309&amp;EM$1)</f>
        <v/>
      </c>
      <c r="EN309" s="71" t="str">
        <f t="shared" ref="EN309" si="5837">IF(BH309="","","|n"&amp;EN$2&amp;"+"&amp;BH309&amp;EN$1)</f>
        <v/>
      </c>
      <c r="EO309" s="71" t="str">
        <f t="shared" ref="EO309" si="5838">IF(BI309="","","|n"&amp;EO$2&amp;"+"&amp;BI309&amp;EO$1)</f>
        <v/>
      </c>
      <c r="EP309" s="71" t="str">
        <f t="shared" ref="EP309" si="5839">IF(BJ309="","","|n"&amp;EP$2&amp;"+"&amp;BJ309&amp;EP$1)</f>
        <v/>
      </c>
      <c r="EQ309" s="71" t="str">
        <f t="shared" ref="EQ309" si="5840">IF(BK309="","","|n"&amp;EQ$2&amp;"+"&amp;BK309&amp;EQ$1)</f>
        <v/>
      </c>
      <c r="ER309" s="71" t="str">
        <f t="shared" ref="ER309" si="5841">IF(BL309="","","|n"&amp;ER$2&amp;"+"&amp;BL309&amp;ER$1)</f>
        <v/>
      </c>
      <c r="ES309" s="71" t="str">
        <f t="shared" ref="ES309" si="5842">IF(BM309="","","|n"&amp;ES$2&amp;"+"&amp;BM309&amp;ES$1)</f>
        <v/>
      </c>
      <c r="ET309" s="71" t="str">
        <f t="shared" ref="ET309" si="5843">IF(BN309="","","|n"&amp;ET$2&amp;"+"&amp;BN309&amp;ET$1)</f>
        <v/>
      </c>
      <c r="EU309" s="71" t="str">
        <f t="shared" ref="EU309" si="5844">IF(BO309="","","|n"&amp;EU$2&amp;"+"&amp;BO309&amp;EU$1)</f>
        <v/>
      </c>
      <c r="EV309" s="71" t="str">
        <f t="shared" ref="EV309" si="5845">IF(BP309="","","|n"&amp;EV$2&amp;"+"&amp;BP309&amp;EV$1)</f>
        <v/>
      </c>
      <c r="EW309" s="71" t="str">
        <f t="shared" ref="EW309" si="5846">IF(BQ309="","","|n"&amp;EW$2&amp;"+"&amp;BQ309&amp;EW$1)</f>
        <v/>
      </c>
      <c r="EX309" s="71" t="str">
        <f t="shared" ref="EX309" si="5847">IF(BR309="","","|n"&amp;EX$2&amp;"+"&amp;BR309&amp;EX$1)</f>
        <v/>
      </c>
      <c r="EY309" s="71" t="str">
        <f t="shared" ref="EY309" si="5848">IF(BS309="","","|n"&amp;EY$2&amp;"+"&amp;BS309&amp;EY$1)</f>
        <v/>
      </c>
      <c r="EZ309" s="71" t="str">
        <f t="shared" ref="EZ309" si="5849">IF(BT309="","","|n"&amp;EZ$2&amp;"+"&amp;BT309&amp;EZ$1)</f>
        <v/>
      </c>
      <c r="FA309" s="71" t="str">
        <f t="shared" ref="FA309" si="5850">IF(BU309="","","|n"&amp;FA$2&amp;"+"&amp;BU309&amp;FA$1)</f>
        <v/>
      </c>
      <c r="FB309" s="71" t="str">
        <f t="shared" ref="FB309" si="5851">IF(BV309="","","|n"&amp;FB$2&amp;"+"&amp;BV309&amp;FB$1)</f>
        <v/>
      </c>
      <c r="FC309" s="71" t="str">
        <f t="shared" ref="FC309" si="5852">IF(BW309="","","|n"&amp;FC$2&amp;"+"&amp;BW309&amp;FC$1)</f>
        <v/>
      </c>
      <c r="FD309" s="71" t="str">
        <f t="shared" ref="FD309" si="5853">IF(BX309="","","|n"&amp;FD$2&amp;"+"&amp;BX309&amp;FD$1)</f>
        <v/>
      </c>
      <c r="FE309" s="71" t="str">
        <f t="shared" ref="FE309" si="5854">IF(BY309="","","|n"&amp;FE$2&amp;"+"&amp;BY309&amp;FE$1)</f>
        <v/>
      </c>
      <c r="FF309" s="71" t="str">
        <f t="shared" ref="FF309" si="5855">IF(BZ309="","","|n"&amp;FF$2&amp;"+"&amp;BZ309&amp;FF$1)</f>
        <v/>
      </c>
      <c r="FG309" s="71" t="str">
        <f t="shared" ref="FG309" si="5856">IF(CA309="","","|n"&amp;FG$2&amp;"+"&amp;CA309&amp;FG$1)</f>
        <v/>
      </c>
      <c r="FH309" s="71" t="str">
        <f t="shared" ref="FH309" si="5857">IF(CB309="","","|n"&amp;FH$2&amp;"+"&amp;CB309&amp;FH$1)</f>
        <v/>
      </c>
      <c r="FI309" s="71" t="str">
        <f t="shared" ref="FI309" si="5858">IF(CC309="","","|n"&amp;FI$2&amp;"+"&amp;CC309&amp;FI$1)</f>
        <v/>
      </c>
      <c r="FJ309" s="71" t="str">
        <f t="shared" ref="FJ309" si="5859">IF(CD309="","","|n"&amp;FJ$2&amp;"+"&amp;CD309&amp;FJ$1)</f>
        <v/>
      </c>
      <c r="FK309" s="71" t="str">
        <f t="shared" ref="FK309" si="5860">IF(CE309="","","|n"&amp;FK$2&amp;"+"&amp;CE309&amp;FK$1)</f>
        <v/>
      </c>
      <c r="FL309" s="71" t="str">
        <f t="shared" ref="FL309" si="5861">IF(CF309="","","|n"&amp;FL$2&amp;"+"&amp;CF309&amp;FL$1)</f>
        <v/>
      </c>
      <c r="FM309" s="71" t="str">
        <f t="shared" ref="FM309" si="5862">IF(CG309="","","|n"&amp;FM$2&amp;"+"&amp;CG309&amp;FM$1)</f>
        <v/>
      </c>
      <c r="FN309" s="71" t="str">
        <f t="shared" ref="FN309" si="5863">IF(CH309="","","|n"&amp;FN$2&amp;"+"&amp;CH309&amp;FN$1)</f>
        <v/>
      </c>
      <c r="FO309" s="71" t="str">
        <f t="shared" ref="FO309" si="5864">IF(CI309="","","|n"&amp;FO$2&amp;"+"&amp;CI309&amp;FO$1)</f>
        <v/>
      </c>
      <c r="FP309" s="71" t="str">
        <f t="shared" ref="FP309" si="5865">IF(CJ309="","","|n"&amp;FP$2&amp;"+"&amp;CJ309&amp;FP$1)</f>
        <v/>
      </c>
      <c r="FQ309" s="71" t="str">
        <f t="shared" ref="FQ309" si="5866">IF(CK309="","","|n"&amp;FQ$2&amp;"+"&amp;CK309&amp;FQ$1)</f>
        <v/>
      </c>
      <c r="FR309" s="71" t="str">
        <f t="shared" ref="FR309" si="5867">IF(CL309="","","|n"&amp;FR$2&amp;"+"&amp;CL309&amp;FR$1)</f>
        <v/>
      </c>
      <c r="FS309" s="71" t="str">
        <f t="shared" ref="FS309" si="5868">IF(CM309="","","|n"&amp;FS$2&amp;"+"&amp;CM309&amp;FS$1)</f>
        <v/>
      </c>
    </row>
    <row r="310" spans="1:175" ht="16.5">
      <c r="A310" s="72"/>
      <c r="B310" s="121" t="s">
        <v>1427</v>
      </c>
      <c r="C310" s="9" t="s">
        <v>1428</v>
      </c>
      <c r="E310" s="100"/>
      <c r="F310" s="99"/>
      <c r="S310" s="107"/>
      <c r="T310" s="61" t="s">
        <v>880</v>
      </c>
      <c r="U310" s="195" t="s">
        <v>1433</v>
      </c>
      <c r="V310" s="79"/>
      <c r="Z310" s="79"/>
      <c r="AG310" s="109"/>
      <c r="AL310" s="109"/>
      <c r="BC310" s="110"/>
      <c r="BD310" s="110"/>
      <c r="CU310" s="95" t="str">
        <f t="shared" ref="CU310:CU311" si="5869">CONCATENATE(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&amp;"|n")</f>
        <v>|n</v>
      </c>
      <c r="CV310" s="61" t="str">
        <f t="shared" ref="CV310:CV311" si="5870">T310</f>
        <v>代码生成</v>
      </c>
      <c r="CW310" s="60"/>
      <c r="CX310" s="60"/>
      <c r="CY310" s="60"/>
      <c r="CZ310" s="60"/>
      <c r="DA310" s="60"/>
      <c r="DB310" s="71" t="str">
        <f t="shared" ref="DB310:DB311" si="5871">IF(V310="","","|n"&amp;DB$2&amp;"+"&amp;V310&amp;DB$1)</f>
        <v/>
      </c>
      <c r="DC310" s="71" t="str">
        <f t="shared" ref="DC310:DC311" si="5872">IF(W310="","","|n"&amp;DC$2&amp;"+"&amp;W310&amp;DC$1)</f>
        <v/>
      </c>
      <c r="DD310" s="71" t="str">
        <f t="shared" ref="DD310:DD311" si="5873">IF(X310="","","|n"&amp;DD$2&amp;"+"&amp;X310&amp;DD$1)</f>
        <v/>
      </c>
      <c r="DE310" s="71" t="str">
        <f t="shared" ref="DE310:DE311" si="5874">IF(Y310="","","|n"&amp;DE$2&amp;"+"&amp;Y310&amp;DE$1)</f>
        <v/>
      </c>
      <c r="DF310" s="71" t="str">
        <f t="shared" ref="DF310:DF311" si="5875">IF(Z310="","","|n"&amp;DF$2&amp;"+"&amp;Z310&amp;DF$1)</f>
        <v/>
      </c>
      <c r="DG310" s="71" t="str">
        <f t="shared" ref="DG310:DG311" si="5876">IF(AA310="","","|n"&amp;DG$2&amp;"+"&amp;AA310&amp;DG$1)</f>
        <v/>
      </c>
      <c r="DH310" s="71" t="str">
        <f t="shared" ref="DH310:DH311" si="5877">IF(AB310="","","|n"&amp;DH$2&amp;"+"&amp;AB310&amp;DH$1)</f>
        <v/>
      </c>
      <c r="DI310" s="71" t="str">
        <f t="shared" ref="DI310:DI311" si="5878">IF(AC310="","","|n"&amp;DI$2&amp;"+"&amp;AC310&amp;DI$1)</f>
        <v/>
      </c>
      <c r="DJ310" s="71" t="str">
        <f t="shared" ref="DJ310:DJ311" si="5879">IF(AD310="","","|n"&amp;DJ$2&amp;"+"&amp;AD310&amp;DJ$1)</f>
        <v/>
      </c>
      <c r="DK310" s="71" t="str">
        <f t="shared" ref="DK310:DK311" si="5880">IF(AE310="","","|n"&amp;DK$2&amp;"+"&amp;AE310&amp;DK$1)</f>
        <v/>
      </c>
      <c r="DL310" s="71" t="str">
        <f t="shared" ref="DL310:DL311" si="5881">IF(AF310="","","|n"&amp;DL$2&amp;"+"&amp;AF310&amp;DL$1)</f>
        <v/>
      </c>
      <c r="DM310" s="71" t="str">
        <f t="shared" ref="DM310:DM311" si="5882">IF(AG310="","","|n"&amp;DM$2&amp;"+"&amp;AG310&amp;DM$1)</f>
        <v/>
      </c>
      <c r="DN310" s="71" t="str">
        <f t="shared" ref="DN310:DN311" si="5883">IF(AH310="","","|n"&amp;DN$2&amp;"+"&amp;AH310&amp;DN$1)</f>
        <v/>
      </c>
      <c r="DO310" s="71" t="str">
        <f t="shared" ref="DO310:DO311" si="5884">IF(AI310="","","|n"&amp;DO$2&amp;"+"&amp;AI310&amp;DO$1)</f>
        <v/>
      </c>
      <c r="DP310" s="71" t="str">
        <f t="shared" ref="DP310:DP311" si="5885">IF(AJ310="","","|n"&amp;DP$2&amp;"+"&amp;AJ310&amp;DP$1)</f>
        <v/>
      </c>
      <c r="DQ310" s="71" t="str">
        <f t="shared" ref="DQ310:DQ311" si="5886">IF(AK310="","","|n"&amp;DQ$2&amp;"+"&amp;AK310&amp;DQ$1)</f>
        <v/>
      </c>
      <c r="DR310" s="71" t="str">
        <f t="shared" ref="DR310:DR311" si="5887">IF(AL310="","","|n"&amp;DR$2&amp;"+"&amp;AL310&amp;DR$1)</f>
        <v/>
      </c>
      <c r="DS310" s="71" t="str">
        <f t="shared" ref="DS310:DS311" si="5888">IF(AM310="","","|n"&amp;DS$2&amp;"+"&amp;AM310&amp;DS$1)</f>
        <v/>
      </c>
      <c r="DT310" s="71" t="str">
        <f t="shared" ref="DT310:DT311" si="5889">IF(AN310="","","|n"&amp;DT$2&amp;"+"&amp;AN310&amp;DT$1)</f>
        <v/>
      </c>
      <c r="DU310" s="71" t="str">
        <f t="shared" ref="DU310:DU311" si="5890">IF(AO310="","","|n"&amp;DU$2&amp;"+"&amp;AO310&amp;DU$1)</f>
        <v/>
      </c>
      <c r="DV310" s="71" t="str">
        <f t="shared" ref="DV310:DV311" si="5891">IF(AP310="","","|n"&amp;DV$2&amp;"+"&amp;AP310&amp;DV$1)</f>
        <v/>
      </c>
      <c r="DW310" s="71" t="str">
        <f t="shared" ref="DW310:DW311" si="5892">IF(AQ310="","","|n"&amp;DW$2&amp;"+"&amp;AQ310&amp;DW$1)</f>
        <v/>
      </c>
      <c r="DX310" s="71" t="str">
        <f t="shared" ref="DX310:DX311" si="5893">IF(AR310="","","|n"&amp;DX$2&amp;"+"&amp;AR310&amp;DX$1)</f>
        <v/>
      </c>
      <c r="DY310" s="71" t="str">
        <f t="shared" ref="DY310:DY311" si="5894">IF(AS310="","","|n"&amp;DY$2&amp;"+"&amp;AS310&amp;DY$1)</f>
        <v/>
      </c>
      <c r="DZ310" s="71" t="str">
        <f t="shared" ref="DZ310:DZ311" si="5895">IF(AT310="","","|n"&amp;DZ$2&amp;"+"&amp;AT310&amp;DZ$1)</f>
        <v/>
      </c>
      <c r="EA310" s="71" t="str">
        <f t="shared" ref="EA310:EA311" si="5896">IF(AU310="","","|n"&amp;EA$2&amp;"+"&amp;AU310&amp;EA$1)</f>
        <v/>
      </c>
      <c r="EB310" s="71" t="str">
        <f t="shared" ref="EB310:EB311" si="5897">IF(AV310="","","|n"&amp;EB$2&amp;"+"&amp;AV310&amp;EB$1)</f>
        <v/>
      </c>
      <c r="EC310" s="71" t="str">
        <f t="shared" ref="EC310:EC311" si="5898">IF(AW310="","","|n"&amp;EC$2&amp;"+"&amp;AW310&amp;EC$1)</f>
        <v/>
      </c>
      <c r="ED310" s="71" t="str">
        <f t="shared" ref="ED310:ED311" si="5899">IF(AX310="","","|n"&amp;ED$2&amp;"+"&amp;AX310&amp;ED$1)</f>
        <v/>
      </c>
      <c r="EE310" s="71" t="str">
        <f t="shared" ref="EE310:EE311" si="5900">IF(AY310="","","|n"&amp;EE$2&amp;"+"&amp;AY310&amp;EE$1)</f>
        <v/>
      </c>
      <c r="EF310" s="71" t="str">
        <f t="shared" ref="EF310:EF311" si="5901">IF(AZ310="","","|n"&amp;EF$2&amp;"+"&amp;AZ310&amp;EF$1)</f>
        <v/>
      </c>
      <c r="EG310" s="71" t="str">
        <f t="shared" ref="EG310:EG311" si="5902">IF(BA310="","","|n"&amp;EG$2&amp;"+"&amp;BA310&amp;EG$1)</f>
        <v/>
      </c>
      <c r="EH310" s="71" t="str">
        <f t="shared" ref="EH310:EH311" si="5903">IF(BB310="","","|n"&amp;EH$2&amp;"+"&amp;BB310&amp;EH$1)</f>
        <v/>
      </c>
      <c r="EI310" s="71" t="str">
        <f t="shared" ref="EI310:EI311" si="5904">IF(BC310="","","|n"&amp;EI$2&amp;"+"&amp;BC310&amp;EI$1)</f>
        <v/>
      </c>
      <c r="EJ310" s="71" t="str">
        <f t="shared" ref="EJ310:EJ311" si="5905">IF(BD310="","","|n"&amp;EJ$2&amp;"+"&amp;BD310&amp;EJ$1)</f>
        <v/>
      </c>
      <c r="EK310" s="71" t="str">
        <f t="shared" ref="EK310:EK311" si="5906">IF(BE310="","","|n"&amp;EK$2&amp;"+"&amp;BE310&amp;EK$1)</f>
        <v/>
      </c>
      <c r="EL310" s="71" t="str">
        <f t="shared" ref="EL310:EL311" si="5907">IF(BF310="","","|n"&amp;EL$2&amp;"+"&amp;BF310&amp;EL$1)</f>
        <v/>
      </c>
      <c r="EM310" s="71" t="str">
        <f t="shared" ref="EM310:EM311" si="5908">IF(BG310="","","|n"&amp;EM$2&amp;"+"&amp;BG310&amp;EM$1)</f>
        <v/>
      </c>
      <c r="EN310" s="71" t="str">
        <f t="shared" ref="EN310:EN311" si="5909">IF(BH310="","","|n"&amp;EN$2&amp;"+"&amp;BH310&amp;EN$1)</f>
        <v/>
      </c>
      <c r="EO310" s="71" t="str">
        <f t="shared" ref="EO310:EO311" si="5910">IF(BI310="","","|n"&amp;EO$2&amp;"+"&amp;BI310&amp;EO$1)</f>
        <v/>
      </c>
      <c r="EP310" s="71" t="str">
        <f t="shared" ref="EP310:EP311" si="5911">IF(BJ310="","","|n"&amp;EP$2&amp;"+"&amp;BJ310&amp;EP$1)</f>
        <v/>
      </c>
      <c r="EQ310" s="71" t="str">
        <f t="shared" ref="EQ310:EQ311" si="5912">IF(BK310="","","|n"&amp;EQ$2&amp;"+"&amp;BK310&amp;EQ$1)</f>
        <v/>
      </c>
      <c r="ER310" s="71" t="str">
        <f t="shared" ref="ER310:ER311" si="5913">IF(BL310="","","|n"&amp;ER$2&amp;"+"&amp;BL310&amp;ER$1)</f>
        <v/>
      </c>
      <c r="ES310" s="71" t="str">
        <f t="shared" ref="ES310:ES311" si="5914">IF(BM310="","","|n"&amp;ES$2&amp;"+"&amp;BM310&amp;ES$1)</f>
        <v/>
      </c>
      <c r="ET310" s="71" t="str">
        <f t="shared" ref="ET310:ET311" si="5915">IF(BN310="","","|n"&amp;ET$2&amp;"+"&amp;BN310&amp;ET$1)</f>
        <v/>
      </c>
      <c r="EU310" s="71" t="str">
        <f t="shared" ref="EU310:EU311" si="5916">IF(BO310="","","|n"&amp;EU$2&amp;"+"&amp;BO310&amp;EU$1)</f>
        <v/>
      </c>
      <c r="EV310" s="71" t="str">
        <f t="shared" ref="EV310:EV311" si="5917">IF(BP310="","","|n"&amp;EV$2&amp;"+"&amp;BP310&amp;EV$1)</f>
        <v/>
      </c>
      <c r="EW310" s="71" t="str">
        <f t="shared" ref="EW310:EW311" si="5918">IF(BQ310="","","|n"&amp;EW$2&amp;"+"&amp;BQ310&amp;EW$1)</f>
        <v/>
      </c>
      <c r="EX310" s="71" t="str">
        <f t="shared" ref="EX310:EX311" si="5919">IF(BR310="","","|n"&amp;EX$2&amp;"+"&amp;BR310&amp;EX$1)</f>
        <v/>
      </c>
      <c r="EY310" s="71" t="str">
        <f t="shared" ref="EY310:EY311" si="5920">IF(BS310="","","|n"&amp;EY$2&amp;"+"&amp;BS310&amp;EY$1)</f>
        <v/>
      </c>
      <c r="EZ310" s="71" t="str">
        <f t="shared" ref="EZ310:EZ311" si="5921">IF(BT310="","","|n"&amp;EZ$2&amp;"+"&amp;BT310&amp;EZ$1)</f>
        <v/>
      </c>
      <c r="FA310" s="71" t="str">
        <f t="shared" ref="FA310:FA311" si="5922">IF(BU310="","","|n"&amp;FA$2&amp;"+"&amp;BU310&amp;FA$1)</f>
        <v/>
      </c>
      <c r="FB310" s="71" t="str">
        <f t="shared" ref="FB310:FB311" si="5923">IF(BV310="","","|n"&amp;FB$2&amp;"+"&amp;BV310&amp;FB$1)</f>
        <v/>
      </c>
      <c r="FC310" s="71" t="str">
        <f t="shared" ref="FC310:FC311" si="5924">IF(BW310="","","|n"&amp;FC$2&amp;"+"&amp;BW310&amp;FC$1)</f>
        <v/>
      </c>
      <c r="FD310" s="71" t="str">
        <f t="shared" ref="FD310:FD311" si="5925">IF(BX310="","","|n"&amp;FD$2&amp;"+"&amp;BX310&amp;FD$1)</f>
        <v/>
      </c>
      <c r="FE310" s="71" t="str">
        <f t="shared" ref="FE310:FE311" si="5926">IF(BY310="","","|n"&amp;FE$2&amp;"+"&amp;BY310&amp;FE$1)</f>
        <v/>
      </c>
      <c r="FF310" s="71" t="str">
        <f t="shared" ref="FF310:FF311" si="5927">IF(BZ310="","","|n"&amp;FF$2&amp;"+"&amp;BZ310&amp;FF$1)</f>
        <v/>
      </c>
      <c r="FG310" s="71" t="str">
        <f t="shared" ref="FG310:FG311" si="5928">IF(CA310="","","|n"&amp;FG$2&amp;"+"&amp;CA310&amp;FG$1)</f>
        <v/>
      </c>
      <c r="FH310" s="71" t="str">
        <f t="shared" ref="FH310:FH311" si="5929">IF(CB310="","","|n"&amp;FH$2&amp;"+"&amp;CB310&amp;FH$1)</f>
        <v/>
      </c>
      <c r="FI310" s="71" t="str">
        <f t="shared" ref="FI310:FI311" si="5930">IF(CC310="","","|n"&amp;FI$2&amp;"+"&amp;CC310&amp;FI$1)</f>
        <v/>
      </c>
      <c r="FJ310" s="71" t="str">
        <f t="shared" ref="FJ310:FJ311" si="5931">IF(CD310="","","|n"&amp;FJ$2&amp;"+"&amp;CD310&amp;FJ$1)</f>
        <v/>
      </c>
      <c r="FK310" s="71" t="str">
        <f t="shared" ref="FK310:FK311" si="5932">IF(CE310="","","|n"&amp;FK$2&amp;"+"&amp;CE310&amp;FK$1)</f>
        <v/>
      </c>
      <c r="FL310" s="71" t="str">
        <f t="shared" ref="FL310:FL311" si="5933">IF(CF310="","","|n"&amp;FL$2&amp;"+"&amp;CF310&amp;FL$1)</f>
        <v/>
      </c>
      <c r="FM310" s="71" t="str">
        <f t="shared" ref="FM310:FM311" si="5934">IF(CG310="","","|n"&amp;FM$2&amp;"+"&amp;CG310&amp;FM$1)</f>
        <v/>
      </c>
      <c r="FN310" s="71" t="str">
        <f t="shared" ref="FN310:FN311" si="5935">IF(CH310="","","|n"&amp;FN$2&amp;"+"&amp;CH310&amp;FN$1)</f>
        <v/>
      </c>
      <c r="FO310" s="71" t="str">
        <f t="shared" ref="FO310:FO311" si="5936">IF(CI310="","","|n"&amp;FO$2&amp;"+"&amp;CI310&amp;FO$1)</f>
        <v/>
      </c>
      <c r="FP310" s="71" t="str">
        <f t="shared" ref="FP310:FP311" si="5937">IF(CJ310="","","|n"&amp;FP$2&amp;"+"&amp;CJ310&amp;FP$1)</f>
        <v/>
      </c>
      <c r="FQ310" s="71" t="str">
        <f t="shared" ref="FQ310:FQ311" si="5938">IF(CK310="","","|n"&amp;FQ$2&amp;"+"&amp;CK310&amp;FQ$1)</f>
        <v/>
      </c>
      <c r="FR310" s="71" t="str">
        <f t="shared" ref="FR310:FR311" si="5939">IF(CL310="","","|n"&amp;FR$2&amp;"+"&amp;CL310&amp;FR$1)</f>
        <v/>
      </c>
      <c r="FS310" s="71" t="str">
        <f t="shared" ref="FS310:FS311" si="5940">IF(CM310="","","|n"&amp;FS$2&amp;"+"&amp;CM310&amp;FS$1)</f>
        <v/>
      </c>
    </row>
    <row r="311" spans="1:175" ht="16.5">
      <c r="A311" s="72"/>
      <c r="B311" s="121" t="s">
        <v>1429</v>
      </c>
      <c r="C311" s="9" t="s">
        <v>1430</v>
      </c>
      <c r="E311" s="100"/>
      <c r="F311" s="99"/>
      <c r="S311" s="107"/>
      <c r="T311" s="61" t="s">
        <v>880</v>
      </c>
      <c r="U311" s="195" t="s">
        <v>1434</v>
      </c>
      <c r="V311" s="79"/>
      <c r="Z311" s="79"/>
      <c r="AG311" s="109"/>
      <c r="AL311" s="109"/>
      <c r="BC311" s="110"/>
      <c r="BD311" s="110"/>
      <c r="CU311" s="95" t="str">
        <f t="shared" si="5869"/>
        <v>|n</v>
      </c>
      <c r="CV311" s="61" t="str">
        <f t="shared" si="5870"/>
        <v>代码生成</v>
      </c>
      <c r="CW311" s="60"/>
      <c r="CX311" s="60"/>
      <c r="CY311" s="60"/>
      <c r="CZ311" s="60"/>
      <c r="DA311" s="60"/>
      <c r="DB311" s="71" t="str">
        <f t="shared" si="5871"/>
        <v/>
      </c>
      <c r="DC311" s="71" t="str">
        <f t="shared" si="5872"/>
        <v/>
      </c>
      <c r="DD311" s="71" t="str">
        <f t="shared" si="5873"/>
        <v/>
      </c>
      <c r="DE311" s="71" t="str">
        <f t="shared" si="5874"/>
        <v/>
      </c>
      <c r="DF311" s="71" t="str">
        <f t="shared" si="5875"/>
        <v/>
      </c>
      <c r="DG311" s="71" t="str">
        <f t="shared" si="5876"/>
        <v/>
      </c>
      <c r="DH311" s="71" t="str">
        <f t="shared" si="5877"/>
        <v/>
      </c>
      <c r="DI311" s="71" t="str">
        <f t="shared" si="5878"/>
        <v/>
      </c>
      <c r="DJ311" s="71" t="str">
        <f t="shared" si="5879"/>
        <v/>
      </c>
      <c r="DK311" s="71" t="str">
        <f t="shared" si="5880"/>
        <v/>
      </c>
      <c r="DL311" s="71" t="str">
        <f t="shared" si="5881"/>
        <v/>
      </c>
      <c r="DM311" s="71" t="str">
        <f t="shared" si="5882"/>
        <v/>
      </c>
      <c r="DN311" s="71" t="str">
        <f t="shared" si="5883"/>
        <v/>
      </c>
      <c r="DO311" s="71" t="str">
        <f t="shared" si="5884"/>
        <v/>
      </c>
      <c r="DP311" s="71" t="str">
        <f t="shared" si="5885"/>
        <v/>
      </c>
      <c r="DQ311" s="71" t="str">
        <f t="shared" si="5886"/>
        <v/>
      </c>
      <c r="DR311" s="71" t="str">
        <f t="shared" si="5887"/>
        <v/>
      </c>
      <c r="DS311" s="71" t="str">
        <f t="shared" si="5888"/>
        <v/>
      </c>
      <c r="DT311" s="71" t="str">
        <f t="shared" si="5889"/>
        <v/>
      </c>
      <c r="DU311" s="71" t="str">
        <f t="shared" si="5890"/>
        <v/>
      </c>
      <c r="DV311" s="71" t="str">
        <f t="shared" si="5891"/>
        <v/>
      </c>
      <c r="DW311" s="71" t="str">
        <f t="shared" si="5892"/>
        <v/>
      </c>
      <c r="DX311" s="71" t="str">
        <f t="shared" si="5893"/>
        <v/>
      </c>
      <c r="DY311" s="71" t="str">
        <f t="shared" si="5894"/>
        <v/>
      </c>
      <c r="DZ311" s="71" t="str">
        <f t="shared" si="5895"/>
        <v/>
      </c>
      <c r="EA311" s="71" t="str">
        <f t="shared" si="5896"/>
        <v/>
      </c>
      <c r="EB311" s="71" t="str">
        <f t="shared" si="5897"/>
        <v/>
      </c>
      <c r="EC311" s="71" t="str">
        <f t="shared" si="5898"/>
        <v/>
      </c>
      <c r="ED311" s="71" t="str">
        <f t="shared" si="5899"/>
        <v/>
      </c>
      <c r="EE311" s="71" t="str">
        <f t="shared" si="5900"/>
        <v/>
      </c>
      <c r="EF311" s="71" t="str">
        <f t="shared" si="5901"/>
        <v/>
      </c>
      <c r="EG311" s="71" t="str">
        <f t="shared" si="5902"/>
        <v/>
      </c>
      <c r="EH311" s="71" t="str">
        <f t="shared" si="5903"/>
        <v/>
      </c>
      <c r="EI311" s="71" t="str">
        <f t="shared" si="5904"/>
        <v/>
      </c>
      <c r="EJ311" s="71" t="str">
        <f t="shared" si="5905"/>
        <v/>
      </c>
      <c r="EK311" s="71" t="str">
        <f t="shared" si="5906"/>
        <v/>
      </c>
      <c r="EL311" s="71" t="str">
        <f t="shared" si="5907"/>
        <v/>
      </c>
      <c r="EM311" s="71" t="str">
        <f t="shared" si="5908"/>
        <v/>
      </c>
      <c r="EN311" s="71" t="str">
        <f t="shared" si="5909"/>
        <v/>
      </c>
      <c r="EO311" s="71" t="str">
        <f t="shared" si="5910"/>
        <v/>
      </c>
      <c r="EP311" s="71" t="str">
        <f t="shared" si="5911"/>
        <v/>
      </c>
      <c r="EQ311" s="71" t="str">
        <f t="shared" si="5912"/>
        <v/>
      </c>
      <c r="ER311" s="71" t="str">
        <f t="shared" si="5913"/>
        <v/>
      </c>
      <c r="ES311" s="71" t="str">
        <f t="shared" si="5914"/>
        <v/>
      </c>
      <c r="ET311" s="71" t="str">
        <f t="shared" si="5915"/>
        <v/>
      </c>
      <c r="EU311" s="71" t="str">
        <f t="shared" si="5916"/>
        <v/>
      </c>
      <c r="EV311" s="71" t="str">
        <f t="shared" si="5917"/>
        <v/>
      </c>
      <c r="EW311" s="71" t="str">
        <f t="shared" si="5918"/>
        <v/>
      </c>
      <c r="EX311" s="71" t="str">
        <f t="shared" si="5919"/>
        <v/>
      </c>
      <c r="EY311" s="71" t="str">
        <f t="shared" si="5920"/>
        <v/>
      </c>
      <c r="EZ311" s="71" t="str">
        <f t="shared" si="5921"/>
        <v/>
      </c>
      <c r="FA311" s="71" t="str">
        <f t="shared" si="5922"/>
        <v/>
      </c>
      <c r="FB311" s="71" t="str">
        <f t="shared" si="5923"/>
        <v/>
      </c>
      <c r="FC311" s="71" t="str">
        <f t="shared" si="5924"/>
        <v/>
      </c>
      <c r="FD311" s="71" t="str">
        <f t="shared" si="5925"/>
        <v/>
      </c>
      <c r="FE311" s="71" t="str">
        <f t="shared" si="5926"/>
        <v/>
      </c>
      <c r="FF311" s="71" t="str">
        <f t="shared" si="5927"/>
        <v/>
      </c>
      <c r="FG311" s="71" t="str">
        <f t="shared" si="5928"/>
        <v/>
      </c>
      <c r="FH311" s="71" t="str">
        <f t="shared" si="5929"/>
        <v/>
      </c>
      <c r="FI311" s="71" t="str">
        <f t="shared" si="5930"/>
        <v/>
      </c>
      <c r="FJ311" s="71" t="str">
        <f t="shared" si="5931"/>
        <v/>
      </c>
      <c r="FK311" s="71" t="str">
        <f t="shared" si="5932"/>
        <v/>
      </c>
      <c r="FL311" s="71" t="str">
        <f t="shared" si="5933"/>
        <v/>
      </c>
      <c r="FM311" s="71" t="str">
        <f t="shared" si="5934"/>
        <v/>
      </c>
      <c r="FN311" s="71" t="str">
        <f t="shared" si="5935"/>
        <v/>
      </c>
      <c r="FO311" s="71" t="str">
        <f t="shared" si="5936"/>
        <v/>
      </c>
      <c r="FP311" s="71" t="str">
        <f t="shared" si="5937"/>
        <v/>
      </c>
      <c r="FQ311" s="71" t="str">
        <f t="shared" si="5938"/>
        <v/>
      </c>
      <c r="FR311" s="71" t="str">
        <f t="shared" si="5939"/>
        <v/>
      </c>
      <c r="FS311" s="71" t="str">
        <f t="shared" si="5940"/>
        <v/>
      </c>
    </row>
    <row r="312" spans="1:175" ht="16.5">
      <c r="A312" s="72"/>
      <c r="B312" s="121" t="s">
        <v>1432</v>
      </c>
      <c r="C312" s="9" t="s">
        <v>1431</v>
      </c>
      <c r="E312" s="100"/>
      <c r="F312" s="99"/>
      <c r="S312" s="107"/>
      <c r="T312" s="61" t="s">
        <v>880</v>
      </c>
      <c r="U312" s="85" t="str">
        <f t="shared" ref="U312" si="5941">"ReplaceableTextures\\CommandButtons\\BTNR"&amp;RIGHT(B312,3)&amp;".blp"</f>
        <v>ReplaceableTextures\\CommandButtons\\BTNRY0A.blp</v>
      </c>
      <c r="V312" s="79"/>
      <c r="Z312" s="79"/>
      <c r="AG312" s="109"/>
      <c r="AL312" s="109"/>
      <c r="BC312" s="110"/>
      <c r="BD312" s="110"/>
      <c r="CU312" s="95" t="str">
        <f t="shared" ref="CU312" si="5942">CONCATENATE(DB312,DC312,DD312,DE312,DF312,DG312,DH312,DI312,DJ312,DK312,DL312,DM312,DN312,DO312,DP312,DQ312,DR312,DS312,DT312,DU312,DV312,DW312,DX312,DY312,DZ312,EA312,EB312,EC312,ED312,EE312,EF312,EG312,EH312,EI312,EJ312,EK312,EL312,EM312,EN312,EO312,EP312,EQ312,ER312,ES312,ET312,EU312,EV312,EW312,EX312,EY312,EZ312,FA312,FB312,FC312,FD312,FE312,FF312,FG312,FH312,FI312,FJ312,FK312,FL312,FM312,FN312,FO312,FP312,FQ312,FR312,FS312&amp;"|n")</f>
        <v>|n</v>
      </c>
      <c r="CV312" s="61" t="str">
        <f t="shared" ref="CV312" si="5943">T312</f>
        <v>代码生成</v>
      </c>
      <c r="CW312" s="60"/>
      <c r="CX312" s="60"/>
      <c r="CY312" s="60"/>
      <c r="CZ312" s="60"/>
      <c r="DA312" s="60"/>
      <c r="DB312" s="71" t="str">
        <f t="shared" ref="DB312" si="5944">IF(V312="","","|n"&amp;DB$2&amp;"+"&amp;V312&amp;DB$1)</f>
        <v/>
      </c>
      <c r="DC312" s="71" t="str">
        <f t="shared" ref="DC312" si="5945">IF(W312="","","|n"&amp;DC$2&amp;"+"&amp;W312&amp;DC$1)</f>
        <v/>
      </c>
      <c r="DD312" s="71" t="str">
        <f t="shared" ref="DD312" si="5946">IF(X312="","","|n"&amp;DD$2&amp;"+"&amp;X312&amp;DD$1)</f>
        <v/>
      </c>
      <c r="DE312" s="71" t="str">
        <f t="shared" ref="DE312" si="5947">IF(Y312="","","|n"&amp;DE$2&amp;"+"&amp;Y312&amp;DE$1)</f>
        <v/>
      </c>
      <c r="DF312" s="71" t="str">
        <f t="shared" ref="DF312" si="5948">IF(Z312="","","|n"&amp;DF$2&amp;"+"&amp;Z312&amp;DF$1)</f>
        <v/>
      </c>
      <c r="DG312" s="71" t="str">
        <f t="shared" ref="DG312" si="5949">IF(AA312="","","|n"&amp;DG$2&amp;"+"&amp;AA312&amp;DG$1)</f>
        <v/>
      </c>
      <c r="DH312" s="71" t="str">
        <f t="shared" ref="DH312" si="5950">IF(AB312="","","|n"&amp;DH$2&amp;"+"&amp;AB312&amp;DH$1)</f>
        <v/>
      </c>
      <c r="DI312" s="71" t="str">
        <f t="shared" ref="DI312" si="5951">IF(AC312="","","|n"&amp;DI$2&amp;"+"&amp;AC312&amp;DI$1)</f>
        <v/>
      </c>
      <c r="DJ312" s="71" t="str">
        <f t="shared" ref="DJ312" si="5952">IF(AD312="","","|n"&amp;DJ$2&amp;"+"&amp;AD312&amp;DJ$1)</f>
        <v/>
      </c>
      <c r="DK312" s="71" t="str">
        <f t="shared" ref="DK312" si="5953">IF(AE312="","","|n"&amp;DK$2&amp;"+"&amp;AE312&amp;DK$1)</f>
        <v/>
      </c>
      <c r="DL312" s="71" t="str">
        <f t="shared" ref="DL312" si="5954">IF(AF312="","","|n"&amp;DL$2&amp;"+"&amp;AF312&amp;DL$1)</f>
        <v/>
      </c>
      <c r="DM312" s="71" t="str">
        <f t="shared" ref="DM312" si="5955">IF(AG312="","","|n"&amp;DM$2&amp;"+"&amp;AG312&amp;DM$1)</f>
        <v/>
      </c>
      <c r="DN312" s="71" t="str">
        <f t="shared" ref="DN312" si="5956">IF(AH312="","","|n"&amp;DN$2&amp;"+"&amp;AH312&amp;DN$1)</f>
        <v/>
      </c>
      <c r="DO312" s="71" t="str">
        <f t="shared" ref="DO312" si="5957">IF(AI312="","","|n"&amp;DO$2&amp;"+"&amp;AI312&amp;DO$1)</f>
        <v/>
      </c>
      <c r="DP312" s="71" t="str">
        <f t="shared" ref="DP312" si="5958">IF(AJ312="","","|n"&amp;DP$2&amp;"+"&amp;AJ312&amp;DP$1)</f>
        <v/>
      </c>
      <c r="DQ312" s="71" t="str">
        <f t="shared" ref="DQ312" si="5959">IF(AK312="","","|n"&amp;DQ$2&amp;"+"&amp;AK312&amp;DQ$1)</f>
        <v/>
      </c>
      <c r="DR312" s="71" t="str">
        <f t="shared" ref="DR312" si="5960">IF(AL312="","","|n"&amp;DR$2&amp;"+"&amp;AL312&amp;DR$1)</f>
        <v/>
      </c>
      <c r="DS312" s="71" t="str">
        <f t="shared" ref="DS312" si="5961">IF(AM312="","","|n"&amp;DS$2&amp;"+"&amp;AM312&amp;DS$1)</f>
        <v/>
      </c>
      <c r="DT312" s="71" t="str">
        <f t="shared" ref="DT312" si="5962">IF(AN312="","","|n"&amp;DT$2&amp;"+"&amp;AN312&amp;DT$1)</f>
        <v/>
      </c>
      <c r="DU312" s="71" t="str">
        <f t="shared" ref="DU312" si="5963">IF(AO312="","","|n"&amp;DU$2&amp;"+"&amp;AO312&amp;DU$1)</f>
        <v/>
      </c>
      <c r="DV312" s="71" t="str">
        <f t="shared" ref="DV312" si="5964">IF(AP312="","","|n"&amp;DV$2&amp;"+"&amp;AP312&amp;DV$1)</f>
        <v/>
      </c>
      <c r="DW312" s="71" t="str">
        <f t="shared" ref="DW312" si="5965">IF(AQ312="","","|n"&amp;DW$2&amp;"+"&amp;AQ312&amp;DW$1)</f>
        <v/>
      </c>
      <c r="DX312" s="71" t="str">
        <f t="shared" ref="DX312" si="5966">IF(AR312="","","|n"&amp;DX$2&amp;"+"&amp;AR312&amp;DX$1)</f>
        <v/>
      </c>
      <c r="DY312" s="71" t="str">
        <f t="shared" ref="DY312" si="5967">IF(AS312="","","|n"&amp;DY$2&amp;"+"&amp;AS312&amp;DY$1)</f>
        <v/>
      </c>
      <c r="DZ312" s="71" t="str">
        <f t="shared" ref="DZ312" si="5968">IF(AT312="","","|n"&amp;DZ$2&amp;"+"&amp;AT312&amp;DZ$1)</f>
        <v/>
      </c>
      <c r="EA312" s="71" t="str">
        <f t="shared" ref="EA312" si="5969">IF(AU312="","","|n"&amp;EA$2&amp;"+"&amp;AU312&amp;EA$1)</f>
        <v/>
      </c>
      <c r="EB312" s="71" t="str">
        <f t="shared" ref="EB312" si="5970">IF(AV312="","","|n"&amp;EB$2&amp;"+"&amp;AV312&amp;EB$1)</f>
        <v/>
      </c>
      <c r="EC312" s="71" t="str">
        <f t="shared" ref="EC312" si="5971">IF(AW312="","","|n"&amp;EC$2&amp;"+"&amp;AW312&amp;EC$1)</f>
        <v/>
      </c>
      <c r="ED312" s="71" t="str">
        <f t="shared" ref="ED312" si="5972">IF(AX312="","","|n"&amp;ED$2&amp;"+"&amp;AX312&amp;ED$1)</f>
        <v/>
      </c>
      <c r="EE312" s="71" t="str">
        <f t="shared" ref="EE312" si="5973">IF(AY312="","","|n"&amp;EE$2&amp;"+"&amp;AY312&amp;EE$1)</f>
        <v/>
      </c>
      <c r="EF312" s="71" t="str">
        <f t="shared" ref="EF312" si="5974">IF(AZ312="","","|n"&amp;EF$2&amp;"+"&amp;AZ312&amp;EF$1)</f>
        <v/>
      </c>
      <c r="EG312" s="71" t="str">
        <f t="shared" ref="EG312" si="5975">IF(BA312="","","|n"&amp;EG$2&amp;"+"&amp;BA312&amp;EG$1)</f>
        <v/>
      </c>
      <c r="EH312" s="71" t="str">
        <f t="shared" ref="EH312" si="5976">IF(BB312="","","|n"&amp;EH$2&amp;"+"&amp;BB312&amp;EH$1)</f>
        <v/>
      </c>
      <c r="EI312" s="71" t="str">
        <f t="shared" ref="EI312" si="5977">IF(BC312="","","|n"&amp;EI$2&amp;"+"&amp;BC312&amp;EI$1)</f>
        <v/>
      </c>
      <c r="EJ312" s="71" t="str">
        <f t="shared" ref="EJ312" si="5978">IF(BD312="","","|n"&amp;EJ$2&amp;"+"&amp;BD312&amp;EJ$1)</f>
        <v/>
      </c>
      <c r="EK312" s="71" t="str">
        <f t="shared" ref="EK312" si="5979">IF(BE312="","","|n"&amp;EK$2&amp;"+"&amp;BE312&amp;EK$1)</f>
        <v/>
      </c>
      <c r="EL312" s="71" t="str">
        <f t="shared" ref="EL312" si="5980">IF(BF312="","","|n"&amp;EL$2&amp;"+"&amp;BF312&amp;EL$1)</f>
        <v/>
      </c>
      <c r="EM312" s="71" t="str">
        <f t="shared" ref="EM312" si="5981">IF(BG312="","","|n"&amp;EM$2&amp;"+"&amp;BG312&amp;EM$1)</f>
        <v/>
      </c>
      <c r="EN312" s="71" t="str">
        <f t="shared" ref="EN312" si="5982">IF(BH312="","","|n"&amp;EN$2&amp;"+"&amp;BH312&amp;EN$1)</f>
        <v/>
      </c>
      <c r="EO312" s="71" t="str">
        <f t="shared" ref="EO312" si="5983">IF(BI312="","","|n"&amp;EO$2&amp;"+"&amp;BI312&amp;EO$1)</f>
        <v/>
      </c>
      <c r="EP312" s="71" t="str">
        <f t="shared" ref="EP312" si="5984">IF(BJ312="","","|n"&amp;EP$2&amp;"+"&amp;BJ312&amp;EP$1)</f>
        <v/>
      </c>
      <c r="EQ312" s="71" t="str">
        <f t="shared" ref="EQ312" si="5985">IF(BK312="","","|n"&amp;EQ$2&amp;"+"&amp;BK312&amp;EQ$1)</f>
        <v/>
      </c>
      <c r="ER312" s="71" t="str">
        <f t="shared" ref="ER312" si="5986">IF(BL312="","","|n"&amp;ER$2&amp;"+"&amp;BL312&amp;ER$1)</f>
        <v/>
      </c>
      <c r="ES312" s="71" t="str">
        <f t="shared" ref="ES312" si="5987">IF(BM312="","","|n"&amp;ES$2&amp;"+"&amp;BM312&amp;ES$1)</f>
        <v/>
      </c>
      <c r="ET312" s="71" t="str">
        <f t="shared" ref="ET312" si="5988">IF(BN312="","","|n"&amp;ET$2&amp;"+"&amp;BN312&amp;ET$1)</f>
        <v/>
      </c>
      <c r="EU312" s="71" t="str">
        <f t="shared" ref="EU312" si="5989">IF(BO312="","","|n"&amp;EU$2&amp;"+"&amp;BO312&amp;EU$1)</f>
        <v/>
      </c>
      <c r="EV312" s="71" t="str">
        <f t="shared" ref="EV312" si="5990">IF(BP312="","","|n"&amp;EV$2&amp;"+"&amp;BP312&amp;EV$1)</f>
        <v/>
      </c>
      <c r="EW312" s="71" t="str">
        <f t="shared" ref="EW312" si="5991">IF(BQ312="","","|n"&amp;EW$2&amp;"+"&amp;BQ312&amp;EW$1)</f>
        <v/>
      </c>
      <c r="EX312" s="71" t="str">
        <f t="shared" ref="EX312" si="5992">IF(BR312="","","|n"&amp;EX$2&amp;"+"&amp;BR312&amp;EX$1)</f>
        <v/>
      </c>
      <c r="EY312" s="71" t="str">
        <f t="shared" ref="EY312" si="5993">IF(BS312="","","|n"&amp;EY$2&amp;"+"&amp;BS312&amp;EY$1)</f>
        <v/>
      </c>
      <c r="EZ312" s="71" t="str">
        <f t="shared" ref="EZ312" si="5994">IF(BT312="","","|n"&amp;EZ$2&amp;"+"&amp;BT312&amp;EZ$1)</f>
        <v/>
      </c>
      <c r="FA312" s="71" t="str">
        <f t="shared" ref="FA312" si="5995">IF(BU312="","","|n"&amp;FA$2&amp;"+"&amp;BU312&amp;FA$1)</f>
        <v/>
      </c>
      <c r="FB312" s="71" t="str">
        <f t="shared" ref="FB312" si="5996">IF(BV312="","","|n"&amp;FB$2&amp;"+"&amp;BV312&amp;FB$1)</f>
        <v/>
      </c>
      <c r="FC312" s="71" t="str">
        <f t="shared" ref="FC312" si="5997">IF(BW312="","","|n"&amp;FC$2&amp;"+"&amp;BW312&amp;FC$1)</f>
        <v/>
      </c>
      <c r="FD312" s="71" t="str">
        <f t="shared" ref="FD312" si="5998">IF(BX312="","","|n"&amp;FD$2&amp;"+"&amp;BX312&amp;FD$1)</f>
        <v/>
      </c>
      <c r="FE312" s="71" t="str">
        <f t="shared" ref="FE312" si="5999">IF(BY312="","","|n"&amp;FE$2&amp;"+"&amp;BY312&amp;FE$1)</f>
        <v/>
      </c>
      <c r="FF312" s="71" t="str">
        <f t="shared" ref="FF312" si="6000">IF(BZ312="","","|n"&amp;FF$2&amp;"+"&amp;BZ312&amp;FF$1)</f>
        <v/>
      </c>
      <c r="FG312" s="71" t="str">
        <f t="shared" ref="FG312" si="6001">IF(CA312="","","|n"&amp;FG$2&amp;"+"&amp;CA312&amp;FG$1)</f>
        <v/>
      </c>
      <c r="FH312" s="71" t="str">
        <f t="shared" ref="FH312" si="6002">IF(CB312="","","|n"&amp;FH$2&amp;"+"&amp;CB312&amp;FH$1)</f>
        <v/>
      </c>
      <c r="FI312" s="71" t="str">
        <f t="shared" ref="FI312" si="6003">IF(CC312="","","|n"&amp;FI$2&amp;"+"&amp;CC312&amp;FI$1)</f>
        <v/>
      </c>
      <c r="FJ312" s="71" t="str">
        <f t="shared" ref="FJ312" si="6004">IF(CD312="","","|n"&amp;FJ$2&amp;"+"&amp;CD312&amp;FJ$1)</f>
        <v/>
      </c>
      <c r="FK312" s="71" t="str">
        <f t="shared" ref="FK312" si="6005">IF(CE312="","","|n"&amp;FK$2&amp;"+"&amp;CE312&amp;FK$1)</f>
        <v/>
      </c>
      <c r="FL312" s="71" t="str">
        <f t="shared" ref="FL312" si="6006">IF(CF312="","","|n"&amp;FL$2&amp;"+"&amp;CF312&amp;FL$1)</f>
        <v/>
      </c>
      <c r="FM312" s="71" t="str">
        <f t="shared" ref="FM312" si="6007">IF(CG312="","","|n"&amp;FM$2&amp;"+"&amp;CG312&amp;FM$1)</f>
        <v/>
      </c>
      <c r="FN312" s="71" t="str">
        <f t="shared" ref="FN312" si="6008">IF(CH312="","","|n"&amp;FN$2&amp;"+"&amp;CH312&amp;FN$1)</f>
        <v/>
      </c>
      <c r="FO312" s="71" t="str">
        <f t="shared" ref="FO312" si="6009">IF(CI312="","","|n"&amp;FO$2&amp;"+"&amp;CI312&amp;FO$1)</f>
        <v/>
      </c>
      <c r="FP312" s="71" t="str">
        <f t="shared" ref="FP312" si="6010">IF(CJ312="","","|n"&amp;FP$2&amp;"+"&amp;CJ312&amp;FP$1)</f>
        <v/>
      </c>
      <c r="FQ312" s="71" t="str">
        <f t="shared" ref="FQ312" si="6011">IF(CK312="","","|n"&amp;FQ$2&amp;"+"&amp;CK312&amp;FQ$1)</f>
        <v/>
      </c>
      <c r="FR312" s="71" t="str">
        <f t="shared" ref="FR312" si="6012">IF(CL312="","","|n"&amp;FR$2&amp;"+"&amp;CL312&amp;FR$1)</f>
        <v/>
      </c>
      <c r="FS312" s="71" t="str">
        <f t="shared" ref="FS312" si="6013">IF(CM312="","","|n"&amp;FS$2&amp;"+"&amp;CM312&amp;FS$1)</f>
        <v/>
      </c>
    </row>
    <row r="313" spans="1:175" ht="16.5">
      <c r="A313" s="72"/>
      <c r="B313" s="121" t="s">
        <v>1403</v>
      </c>
      <c r="C313" s="194" t="s">
        <v>1406</v>
      </c>
      <c r="E313" s="100"/>
      <c r="F313" s="99"/>
      <c r="S313" s="107"/>
      <c r="T313" s="61" t="s">
        <v>1420</v>
      </c>
      <c r="U313" s="85" t="str">
        <f t="shared" ref="U313" si="6014">"ReplaceableTextures\\CommandButtons\\BTNR"&amp;RIGHT(B313,3)&amp;".blp"</f>
        <v>ReplaceableTextures\\CommandButtons\\BTNRV01.blp</v>
      </c>
      <c r="V313" s="79"/>
      <c r="Z313" s="79"/>
      <c r="AG313" s="109"/>
      <c r="AL313" s="109"/>
      <c r="BC313" s="110"/>
      <c r="BD313" s="110"/>
      <c r="CU313" s="95" t="str">
        <f t="shared" ref="CU313" si="6015">CONCATENATE(DB313,DC313,DD313,DE313,DF313,DG313,DH313,DI313,DJ313,DK313,DL313,DM313,DN313,DO313,DP313,DQ313,DR313,DS313,DT313,DU313,DV313,DW313,DX313,DY313,DZ313,EA313,EB313,EC313,ED313,EE313,EF313,EG313,EH313,EI313,EJ313,EK313,EL313,EM313,EN313,EO313,EP313,EQ313,ER313,ES313,ET313,EU313,EV313,EW313,EX313,EY313,EZ313,FA313,FB313,FC313,FD313,FE313,FF313,FG313,FH313,FI313,FJ313,FK313,FL313,FM313,FN313,FO313,FP313,FQ313,FR313,FS313&amp;"|n")</f>
        <v>|n</v>
      </c>
      <c r="CV313" s="61" t="str">
        <f t="shared" ref="CV313" si="6016">T313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13" s="60"/>
      <c r="CX313" s="60"/>
      <c r="CY313" s="60"/>
      <c r="CZ313" s="60"/>
      <c r="DA313" s="60"/>
      <c r="DB313" s="71" t="str">
        <f t="shared" ref="DB313" si="6017">IF(V313="","","|n"&amp;DB$2&amp;"+"&amp;V313&amp;DB$1)</f>
        <v/>
      </c>
      <c r="DC313" s="71" t="str">
        <f t="shared" ref="DC313" si="6018">IF(W313="","","|n"&amp;DC$2&amp;"+"&amp;W313&amp;DC$1)</f>
        <v/>
      </c>
      <c r="DD313" s="71" t="str">
        <f t="shared" ref="DD313" si="6019">IF(X313="","","|n"&amp;DD$2&amp;"+"&amp;X313&amp;DD$1)</f>
        <v/>
      </c>
      <c r="DE313" s="71" t="str">
        <f t="shared" ref="DE313" si="6020">IF(Y313="","","|n"&amp;DE$2&amp;"+"&amp;Y313&amp;DE$1)</f>
        <v/>
      </c>
      <c r="DF313" s="71" t="str">
        <f t="shared" ref="DF313" si="6021">IF(Z313="","","|n"&amp;DF$2&amp;"+"&amp;Z313&amp;DF$1)</f>
        <v/>
      </c>
      <c r="DG313" s="71" t="str">
        <f t="shared" ref="DG313" si="6022">IF(AA313="","","|n"&amp;DG$2&amp;"+"&amp;AA313&amp;DG$1)</f>
        <v/>
      </c>
      <c r="DH313" s="71" t="str">
        <f t="shared" ref="DH313" si="6023">IF(AB313="","","|n"&amp;DH$2&amp;"+"&amp;AB313&amp;DH$1)</f>
        <v/>
      </c>
      <c r="DI313" s="71" t="str">
        <f t="shared" ref="DI313" si="6024">IF(AC313="","","|n"&amp;DI$2&amp;"+"&amp;AC313&amp;DI$1)</f>
        <v/>
      </c>
      <c r="DJ313" s="71" t="str">
        <f t="shared" ref="DJ313" si="6025">IF(AD313="","","|n"&amp;DJ$2&amp;"+"&amp;AD313&amp;DJ$1)</f>
        <v/>
      </c>
      <c r="DK313" s="71" t="str">
        <f t="shared" ref="DK313" si="6026">IF(AE313="","","|n"&amp;DK$2&amp;"+"&amp;AE313&amp;DK$1)</f>
        <v/>
      </c>
      <c r="DL313" s="71" t="str">
        <f t="shared" ref="DL313" si="6027">IF(AF313="","","|n"&amp;DL$2&amp;"+"&amp;AF313&amp;DL$1)</f>
        <v/>
      </c>
      <c r="DM313" s="71" t="str">
        <f t="shared" ref="DM313" si="6028">IF(AG313="","","|n"&amp;DM$2&amp;"+"&amp;AG313&amp;DM$1)</f>
        <v/>
      </c>
      <c r="DN313" s="71" t="str">
        <f t="shared" ref="DN313" si="6029">IF(AH313="","","|n"&amp;DN$2&amp;"+"&amp;AH313&amp;DN$1)</f>
        <v/>
      </c>
      <c r="DO313" s="71" t="str">
        <f t="shared" ref="DO313" si="6030">IF(AI313="","","|n"&amp;DO$2&amp;"+"&amp;AI313&amp;DO$1)</f>
        <v/>
      </c>
      <c r="DP313" s="71" t="str">
        <f t="shared" ref="DP313" si="6031">IF(AJ313="","","|n"&amp;DP$2&amp;"+"&amp;AJ313&amp;DP$1)</f>
        <v/>
      </c>
      <c r="DQ313" s="71" t="str">
        <f t="shared" ref="DQ313" si="6032">IF(AK313="","","|n"&amp;DQ$2&amp;"+"&amp;AK313&amp;DQ$1)</f>
        <v/>
      </c>
      <c r="DR313" s="71" t="str">
        <f t="shared" ref="DR313" si="6033">IF(AL313="","","|n"&amp;DR$2&amp;"+"&amp;AL313&amp;DR$1)</f>
        <v/>
      </c>
      <c r="DS313" s="71" t="str">
        <f t="shared" ref="DS313" si="6034">IF(AM313="","","|n"&amp;DS$2&amp;"+"&amp;AM313&amp;DS$1)</f>
        <v/>
      </c>
      <c r="DT313" s="71" t="str">
        <f t="shared" ref="DT313" si="6035">IF(AN313="","","|n"&amp;DT$2&amp;"+"&amp;AN313&amp;DT$1)</f>
        <v/>
      </c>
      <c r="DU313" s="71" t="str">
        <f t="shared" ref="DU313" si="6036">IF(AO313="","","|n"&amp;DU$2&amp;"+"&amp;AO313&amp;DU$1)</f>
        <v/>
      </c>
      <c r="DV313" s="71" t="str">
        <f t="shared" ref="DV313" si="6037">IF(AP313="","","|n"&amp;DV$2&amp;"+"&amp;AP313&amp;DV$1)</f>
        <v/>
      </c>
      <c r="DW313" s="71" t="str">
        <f t="shared" ref="DW313" si="6038">IF(AQ313="","","|n"&amp;DW$2&amp;"+"&amp;AQ313&amp;DW$1)</f>
        <v/>
      </c>
      <c r="DX313" s="71" t="str">
        <f t="shared" ref="DX313" si="6039">IF(AR313="","","|n"&amp;DX$2&amp;"+"&amp;AR313&amp;DX$1)</f>
        <v/>
      </c>
      <c r="DY313" s="71" t="str">
        <f t="shared" ref="DY313" si="6040">IF(AS313="","","|n"&amp;DY$2&amp;"+"&amp;AS313&amp;DY$1)</f>
        <v/>
      </c>
      <c r="DZ313" s="71" t="str">
        <f t="shared" ref="DZ313" si="6041">IF(AT313="","","|n"&amp;DZ$2&amp;"+"&amp;AT313&amp;DZ$1)</f>
        <v/>
      </c>
      <c r="EA313" s="71" t="str">
        <f t="shared" ref="EA313" si="6042">IF(AU313="","","|n"&amp;EA$2&amp;"+"&amp;AU313&amp;EA$1)</f>
        <v/>
      </c>
      <c r="EB313" s="71" t="str">
        <f t="shared" ref="EB313" si="6043">IF(AV313="","","|n"&amp;EB$2&amp;"+"&amp;AV313&amp;EB$1)</f>
        <v/>
      </c>
      <c r="EC313" s="71" t="str">
        <f t="shared" ref="EC313" si="6044">IF(AW313="","","|n"&amp;EC$2&amp;"+"&amp;AW313&amp;EC$1)</f>
        <v/>
      </c>
      <c r="ED313" s="71" t="str">
        <f t="shared" ref="ED313" si="6045">IF(AX313="","","|n"&amp;ED$2&amp;"+"&amp;AX313&amp;ED$1)</f>
        <v/>
      </c>
      <c r="EE313" s="71" t="str">
        <f t="shared" ref="EE313" si="6046">IF(AY313="","","|n"&amp;EE$2&amp;"+"&amp;AY313&amp;EE$1)</f>
        <v/>
      </c>
      <c r="EF313" s="71" t="str">
        <f t="shared" ref="EF313" si="6047">IF(AZ313="","","|n"&amp;EF$2&amp;"+"&amp;AZ313&amp;EF$1)</f>
        <v/>
      </c>
      <c r="EG313" s="71" t="str">
        <f t="shared" ref="EG313" si="6048">IF(BA313="","","|n"&amp;EG$2&amp;"+"&amp;BA313&amp;EG$1)</f>
        <v/>
      </c>
      <c r="EH313" s="71" t="str">
        <f t="shared" ref="EH313" si="6049">IF(BB313="","","|n"&amp;EH$2&amp;"+"&amp;BB313&amp;EH$1)</f>
        <v/>
      </c>
      <c r="EI313" s="71" t="str">
        <f t="shared" ref="EI313" si="6050">IF(BC313="","","|n"&amp;EI$2&amp;"+"&amp;BC313&amp;EI$1)</f>
        <v/>
      </c>
      <c r="EJ313" s="71" t="str">
        <f t="shared" ref="EJ313" si="6051">IF(BD313="","","|n"&amp;EJ$2&amp;"+"&amp;BD313&amp;EJ$1)</f>
        <v/>
      </c>
      <c r="EK313" s="71" t="str">
        <f t="shared" ref="EK313" si="6052">IF(BE313="","","|n"&amp;EK$2&amp;"+"&amp;BE313&amp;EK$1)</f>
        <v/>
      </c>
      <c r="EL313" s="71" t="str">
        <f t="shared" ref="EL313" si="6053">IF(BF313="","","|n"&amp;EL$2&amp;"+"&amp;BF313&amp;EL$1)</f>
        <v/>
      </c>
      <c r="EM313" s="71" t="str">
        <f t="shared" ref="EM313" si="6054">IF(BG313="","","|n"&amp;EM$2&amp;"+"&amp;BG313&amp;EM$1)</f>
        <v/>
      </c>
      <c r="EN313" s="71" t="str">
        <f t="shared" ref="EN313" si="6055">IF(BH313="","","|n"&amp;EN$2&amp;"+"&amp;BH313&amp;EN$1)</f>
        <v/>
      </c>
      <c r="EO313" s="71" t="str">
        <f t="shared" ref="EO313" si="6056">IF(BI313="","","|n"&amp;EO$2&amp;"+"&amp;BI313&amp;EO$1)</f>
        <v/>
      </c>
      <c r="EP313" s="71" t="str">
        <f t="shared" ref="EP313" si="6057">IF(BJ313="","","|n"&amp;EP$2&amp;"+"&amp;BJ313&amp;EP$1)</f>
        <v/>
      </c>
      <c r="EQ313" s="71" t="str">
        <f t="shared" ref="EQ313" si="6058">IF(BK313="","","|n"&amp;EQ$2&amp;"+"&amp;BK313&amp;EQ$1)</f>
        <v/>
      </c>
      <c r="ER313" s="71" t="str">
        <f t="shared" ref="ER313" si="6059">IF(BL313="","","|n"&amp;ER$2&amp;"+"&amp;BL313&amp;ER$1)</f>
        <v/>
      </c>
      <c r="ES313" s="71" t="str">
        <f t="shared" ref="ES313" si="6060">IF(BM313="","","|n"&amp;ES$2&amp;"+"&amp;BM313&amp;ES$1)</f>
        <v/>
      </c>
      <c r="ET313" s="71" t="str">
        <f t="shared" ref="ET313" si="6061">IF(BN313="","","|n"&amp;ET$2&amp;"+"&amp;BN313&amp;ET$1)</f>
        <v/>
      </c>
      <c r="EU313" s="71" t="str">
        <f t="shared" ref="EU313" si="6062">IF(BO313="","","|n"&amp;EU$2&amp;"+"&amp;BO313&amp;EU$1)</f>
        <v/>
      </c>
      <c r="EV313" s="71" t="str">
        <f t="shared" ref="EV313" si="6063">IF(BP313="","","|n"&amp;EV$2&amp;"+"&amp;BP313&amp;EV$1)</f>
        <v/>
      </c>
      <c r="EW313" s="71" t="str">
        <f t="shared" ref="EW313" si="6064">IF(BQ313="","","|n"&amp;EW$2&amp;"+"&amp;BQ313&amp;EW$1)</f>
        <v/>
      </c>
      <c r="EX313" s="71" t="str">
        <f t="shared" ref="EX313" si="6065">IF(BR313="","","|n"&amp;EX$2&amp;"+"&amp;BR313&amp;EX$1)</f>
        <v/>
      </c>
      <c r="EY313" s="71" t="str">
        <f t="shared" ref="EY313" si="6066">IF(BS313="","","|n"&amp;EY$2&amp;"+"&amp;BS313&amp;EY$1)</f>
        <v/>
      </c>
      <c r="EZ313" s="71" t="str">
        <f t="shared" ref="EZ313" si="6067">IF(BT313="","","|n"&amp;EZ$2&amp;"+"&amp;BT313&amp;EZ$1)</f>
        <v/>
      </c>
      <c r="FA313" s="71" t="str">
        <f t="shared" ref="FA313" si="6068">IF(BU313="","","|n"&amp;FA$2&amp;"+"&amp;BU313&amp;FA$1)</f>
        <v/>
      </c>
      <c r="FB313" s="71" t="str">
        <f t="shared" ref="FB313" si="6069">IF(BV313="","","|n"&amp;FB$2&amp;"+"&amp;BV313&amp;FB$1)</f>
        <v/>
      </c>
      <c r="FC313" s="71" t="str">
        <f t="shared" ref="FC313" si="6070">IF(BW313="","","|n"&amp;FC$2&amp;"+"&amp;BW313&amp;FC$1)</f>
        <v/>
      </c>
      <c r="FD313" s="71" t="str">
        <f t="shared" ref="FD313" si="6071">IF(BX313="","","|n"&amp;FD$2&amp;"+"&amp;BX313&amp;FD$1)</f>
        <v/>
      </c>
      <c r="FE313" s="71" t="str">
        <f t="shared" ref="FE313" si="6072">IF(BY313="","","|n"&amp;FE$2&amp;"+"&amp;BY313&amp;FE$1)</f>
        <v/>
      </c>
      <c r="FF313" s="71" t="str">
        <f t="shared" ref="FF313" si="6073">IF(BZ313="","","|n"&amp;FF$2&amp;"+"&amp;BZ313&amp;FF$1)</f>
        <v/>
      </c>
      <c r="FG313" s="71" t="str">
        <f t="shared" ref="FG313" si="6074">IF(CA313="","","|n"&amp;FG$2&amp;"+"&amp;CA313&amp;FG$1)</f>
        <v/>
      </c>
      <c r="FH313" s="71" t="str">
        <f t="shared" ref="FH313" si="6075">IF(CB313="","","|n"&amp;FH$2&amp;"+"&amp;CB313&amp;FH$1)</f>
        <v/>
      </c>
      <c r="FI313" s="71" t="str">
        <f t="shared" ref="FI313" si="6076">IF(CC313="","","|n"&amp;FI$2&amp;"+"&amp;CC313&amp;FI$1)</f>
        <v/>
      </c>
      <c r="FJ313" s="71" t="str">
        <f t="shared" ref="FJ313" si="6077">IF(CD313="","","|n"&amp;FJ$2&amp;"+"&amp;CD313&amp;FJ$1)</f>
        <v/>
      </c>
      <c r="FK313" s="71" t="str">
        <f t="shared" ref="FK313" si="6078">IF(CE313="","","|n"&amp;FK$2&amp;"+"&amp;CE313&amp;FK$1)</f>
        <v/>
      </c>
      <c r="FL313" s="71" t="str">
        <f t="shared" ref="FL313" si="6079">IF(CF313="","","|n"&amp;FL$2&amp;"+"&amp;CF313&amp;FL$1)</f>
        <v/>
      </c>
      <c r="FM313" s="71" t="str">
        <f t="shared" ref="FM313" si="6080">IF(CG313="","","|n"&amp;FM$2&amp;"+"&amp;CG313&amp;FM$1)</f>
        <v/>
      </c>
      <c r="FN313" s="71" t="str">
        <f t="shared" ref="FN313" si="6081">IF(CH313="","","|n"&amp;FN$2&amp;"+"&amp;CH313&amp;FN$1)</f>
        <v/>
      </c>
      <c r="FO313" s="71" t="str">
        <f t="shared" ref="FO313" si="6082">IF(CI313="","","|n"&amp;FO$2&amp;"+"&amp;CI313&amp;FO$1)</f>
        <v/>
      </c>
      <c r="FP313" s="71" t="str">
        <f t="shared" ref="FP313" si="6083">IF(CJ313="","","|n"&amp;FP$2&amp;"+"&amp;CJ313&amp;FP$1)</f>
        <v/>
      </c>
      <c r="FQ313" s="71" t="str">
        <f t="shared" ref="FQ313" si="6084">IF(CK313="","","|n"&amp;FQ$2&amp;"+"&amp;CK313&amp;FQ$1)</f>
        <v/>
      </c>
      <c r="FR313" s="71" t="str">
        <f t="shared" ref="FR313" si="6085">IF(CL313="","","|n"&amp;FR$2&amp;"+"&amp;CL313&amp;FR$1)</f>
        <v/>
      </c>
      <c r="FS313" s="71" t="str">
        <f t="shared" ref="FS313" si="6086">IF(CM313="","","|n"&amp;FS$2&amp;"+"&amp;CM313&amp;FS$1)</f>
        <v/>
      </c>
    </row>
    <row r="314" spans="1:175" ht="16.5">
      <c r="A314" s="72"/>
      <c r="B314" s="121" t="s">
        <v>1404</v>
      </c>
      <c r="C314" s="194" t="s">
        <v>1407</v>
      </c>
      <c r="E314" s="100"/>
      <c r="F314" s="99"/>
      <c r="S314" s="107"/>
      <c r="T314" s="61" t="s">
        <v>1421</v>
      </c>
      <c r="U314" s="85" t="str">
        <f t="shared" ref="U314" si="6087">"ReplaceableTextures\\CommandButtons\\BTNR"&amp;RIGHT(B314,3)&amp;".blp"</f>
        <v>ReplaceableTextures\\CommandButtons\\BTNRV02.blp</v>
      </c>
      <c r="V314" s="79"/>
      <c r="Z314" s="79"/>
      <c r="AG314" s="109"/>
      <c r="AL314" s="109"/>
      <c r="BC314" s="110"/>
      <c r="BD314" s="110"/>
      <c r="CU314" s="95" t="str">
        <f t="shared" ref="CU314" si="6088">CONCATENATE(DB314,DC314,DD314,DE314,DF314,DG314,DH314,DI314,DJ314,DK314,DL314,DM314,DN314,DO314,DP314,DQ314,DR314,DS314,DT314,DU314,DV314,DW314,DX314,DY314,DZ314,EA314,EB314,EC314,ED314,EE314,EF314,EG314,EH314,EI314,EJ314,EK314,EL314,EM314,EN314,EO314,EP314,EQ314,ER314,ES314,ET314,EU314,EV314,EW314,EX314,EY314,EZ314,FA314,FB314,FC314,FD314,FE314,FF314,FG314,FH314,FI314,FJ314,FK314,FL314,FM314,FN314,FO314,FP314,FQ314,FR314,FS314&amp;"|n")</f>
        <v>|n</v>
      </c>
      <c r="CV314" s="61" t="str">
        <f t="shared" ref="CV314" si="6089">T314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14" s="60"/>
      <c r="CX314" s="60"/>
      <c r="CY314" s="60"/>
      <c r="CZ314" s="60"/>
      <c r="DA314" s="60"/>
      <c r="DB314" s="71" t="str">
        <f t="shared" ref="DB314" si="6090">IF(V314="","","|n"&amp;DB$2&amp;"+"&amp;V314&amp;DB$1)</f>
        <v/>
      </c>
      <c r="DC314" s="71" t="str">
        <f t="shared" ref="DC314" si="6091">IF(W314="","","|n"&amp;DC$2&amp;"+"&amp;W314&amp;DC$1)</f>
        <v/>
      </c>
      <c r="DD314" s="71" t="str">
        <f t="shared" ref="DD314" si="6092">IF(X314="","","|n"&amp;DD$2&amp;"+"&amp;X314&amp;DD$1)</f>
        <v/>
      </c>
      <c r="DE314" s="71" t="str">
        <f t="shared" ref="DE314" si="6093">IF(Y314="","","|n"&amp;DE$2&amp;"+"&amp;Y314&amp;DE$1)</f>
        <v/>
      </c>
      <c r="DF314" s="71" t="str">
        <f t="shared" ref="DF314" si="6094">IF(Z314="","","|n"&amp;DF$2&amp;"+"&amp;Z314&amp;DF$1)</f>
        <v/>
      </c>
      <c r="DG314" s="71" t="str">
        <f t="shared" ref="DG314" si="6095">IF(AA314="","","|n"&amp;DG$2&amp;"+"&amp;AA314&amp;DG$1)</f>
        <v/>
      </c>
      <c r="DH314" s="71" t="str">
        <f t="shared" ref="DH314" si="6096">IF(AB314="","","|n"&amp;DH$2&amp;"+"&amp;AB314&amp;DH$1)</f>
        <v/>
      </c>
      <c r="DI314" s="71" t="str">
        <f t="shared" ref="DI314" si="6097">IF(AC314="","","|n"&amp;DI$2&amp;"+"&amp;AC314&amp;DI$1)</f>
        <v/>
      </c>
      <c r="DJ314" s="71" t="str">
        <f t="shared" ref="DJ314" si="6098">IF(AD314="","","|n"&amp;DJ$2&amp;"+"&amp;AD314&amp;DJ$1)</f>
        <v/>
      </c>
      <c r="DK314" s="71" t="str">
        <f t="shared" ref="DK314" si="6099">IF(AE314="","","|n"&amp;DK$2&amp;"+"&amp;AE314&amp;DK$1)</f>
        <v/>
      </c>
      <c r="DL314" s="71" t="str">
        <f t="shared" ref="DL314" si="6100">IF(AF314="","","|n"&amp;DL$2&amp;"+"&amp;AF314&amp;DL$1)</f>
        <v/>
      </c>
      <c r="DM314" s="71" t="str">
        <f t="shared" ref="DM314" si="6101">IF(AG314="","","|n"&amp;DM$2&amp;"+"&amp;AG314&amp;DM$1)</f>
        <v/>
      </c>
      <c r="DN314" s="71" t="str">
        <f t="shared" ref="DN314" si="6102">IF(AH314="","","|n"&amp;DN$2&amp;"+"&amp;AH314&amp;DN$1)</f>
        <v/>
      </c>
      <c r="DO314" s="71" t="str">
        <f t="shared" ref="DO314" si="6103">IF(AI314="","","|n"&amp;DO$2&amp;"+"&amp;AI314&amp;DO$1)</f>
        <v/>
      </c>
      <c r="DP314" s="71" t="str">
        <f t="shared" ref="DP314" si="6104">IF(AJ314="","","|n"&amp;DP$2&amp;"+"&amp;AJ314&amp;DP$1)</f>
        <v/>
      </c>
      <c r="DQ314" s="71" t="str">
        <f t="shared" ref="DQ314" si="6105">IF(AK314="","","|n"&amp;DQ$2&amp;"+"&amp;AK314&amp;DQ$1)</f>
        <v/>
      </c>
      <c r="DR314" s="71" t="str">
        <f t="shared" ref="DR314" si="6106">IF(AL314="","","|n"&amp;DR$2&amp;"+"&amp;AL314&amp;DR$1)</f>
        <v/>
      </c>
      <c r="DS314" s="71" t="str">
        <f t="shared" ref="DS314" si="6107">IF(AM314="","","|n"&amp;DS$2&amp;"+"&amp;AM314&amp;DS$1)</f>
        <v/>
      </c>
      <c r="DT314" s="71" t="str">
        <f t="shared" ref="DT314" si="6108">IF(AN314="","","|n"&amp;DT$2&amp;"+"&amp;AN314&amp;DT$1)</f>
        <v/>
      </c>
      <c r="DU314" s="71" t="str">
        <f t="shared" ref="DU314" si="6109">IF(AO314="","","|n"&amp;DU$2&amp;"+"&amp;AO314&amp;DU$1)</f>
        <v/>
      </c>
      <c r="DV314" s="71" t="str">
        <f t="shared" ref="DV314" si="6110">IF(AP314="","","|n"&amp;DV$2&amp;"+"&amp;AP314&amp;DV$1)</f>
        <v/>
      </c>
      <c r="DW314" s="71" t="str">
        <f t="shared" ref="DW314" si="6111">IF(AQ314="","","|n"&amp;DW$2&amp;"+"&amp;AQ314&amp;DW$1)</f>
        <v/>
      </c>
      <c r="DX314" s="71" t="str">
        <f t="shared" ref="DX314" si="6112">IF(AR314="","","|n"&amp;DX$2&amp;"+"&amp;AR314&amp;DX$1)</f>
        <v/>
      </c>
      <c r="DY314" s="71" t="str">
        <f t="shared" ref="DY314" si="6113">IF(AS314="","","|n"&amp;DY$2&amp;"+"&amp;AS314&amp;DY$1)</f>
        <v/>
      </c>
      <c r="DZ314" s="71" t="str">
        <f t="shared" ref="DZ314" si="6114">IF(AT314="","","|n"&amp;DZ$2&amp;"+"&amp;AT314&amp;DZ$1)</f>
        <v/>
      </c>
      <c r="EA314" s="71" t="str">
        <f t="shared" ref="EA314" si="6115">IF(AU314="","","|n"&amp;EA$2&amp;"+"&amp;AU314&amp;EA$1)</f>
        <v/>
      </c>
      <c r="EB314" s="71" t="str">
        <f t="shared" ref="EB314" si="6116">IF(AV314="","","|n"&amp;EB$2&amp;"+"&amp;AV314&amp;EB$1)</f>
        <v/>
      </c>
      <c r="EC314" s="71" t="str">
        <f t="shared" ref="EC314" si="6117">IF(AW314="","","|n"&amp;EC$2&amp;"+"&amp;AW314&amp;EC$1)</f>
        <v/>
      </c>
      <c r="ED314" s="71" t="str">
        <f t="shared" ref="ED314" si="6118">IF(AX314="","","|n"&amp;ED$2&amp;"+"&amp;AX314&amp;ED$1)</f>
        <v/>
      </c>
      <c r="EE314" s="71" t="str">
        <f t="shared" ref="EE314" si="6119">IF(AY314="","","|n"&amp;EE$2&amp;"+"&amp;AY314&amp;EE$1)</f>
        <v/>
      </c>
      <c r="EF314" s="71" t="str">
        <f t="shared" ref="EF314" si="6120">IF(AZ314="","","|n"&amp;EF$2&amp;"+"&amp;AZ314&amp;EF$1)</f>
        <v/>
      </c>
      <c r="EG314" s="71" t="str">
        <f t="shared" ref="EG314" si="6121">IF(BA314="","","|n"&amp;EG$2&amp;"+"&amp;BA314&amp;EG$1)</f>
        <v/>
      </c>
      <c r="EH314" s="71" t="str">
        <f t="shared" ref="EH314" si="6122">IF(BB314="","","|n"&amp;EH$2&amp;"+"&amp;BB314&amp;EH$1)</f>
        <v/>
      </c>
      <c r="EI314" s="71" t="str">
        <f t="shared" ref="EI314" si="6123">IF(BC314="","","|n"&amp;EI$2&amp;"+"&amp;BC314&amp;EI$1)</f>
        <v/>
      </c>
      <c r="EJ314" s="71" t="str">
        <f t="shared" ref="EJ314" si="6124">IF(BD314="","","|n"&amp;EJ$2&amp;"+"&amp;BD314&amp;EJ$1)</f>
        <v/>
      </c>
      <c r="EK314" s="71" t="str">
        <f t="shared" ref="EK314" si="6125">IF(BE314="","","|n"&amp;EK$2&amp;"+"&amp;BE314&amp;EK$1)</f>
        <v/>
      </c>
      <c r="EL314" s="71" t="str">
        <f t="shared" ref="EL314" si="6126">IF(BF314="","","|n"&amp;EL$2&amp;"+"&amp;BF314&amp;EL$1)</f>
        <v/>
      </c>
      <c r="EM314" s="71" t="str">
        <f t="shared" ref="EM314" si="6127">IF(BG314="","","|n"&amp;EM$2&amp;"+"&amp;BG314&amp;EM$1)</f>
        <v/>
      </c>
      <c r="EN314" s="71" t="str">
        <f t="shared" ref="EN314" si="6128">IF(BH314="","","|n"&amp;EN$2&amp;"+"&amp;BH314&amp;EN$1)</f>
        <v/>
      </c>
      <c r="EO314" s="71" t="str">
        <f t="shared" ref="EO314" si="6129">IF(BI314="","","|n"&amp;EO$2&amp;"+"&amp;BI314&amp;EO$1)</f>
        <v/>
      </c>
      <c r="EP314" s="71" t="str">
        <f t="shared" ref="EP314" si="6130">IF(BJ314="","","|n"&amp;EP$2&amp;"+"&amp;BJ314&amp;EP$1)</f>
        <v/>
      </c>
      <c r="EQ314" s="71" t="str">
        <f t="shared" ref="EQ314" si="6131">IF(BK314="","","|n"&amp;EQ$2&amp;"+"&amp;BK314&amp;EQ$1)</f>
        <v/>
      </c>
      <c r="ER314" s="71" t="str">
        <f t="shared" ref="ER314" si="6132">IF(BL314="","","|n"&amp;ER$2&amp;"+"&amp;BL314&amp;ER$1)</f>
        <v/>
      </c>
      <c r="ES314" s="71" t="str">
        <f t="shared" ref="ES314" si="6133">IF(BM314="","","|n"&amp;ES$2&amp;"+"&amp;BM314&amp;ES$1)</f>
        <v/>
      </c>
      <c r="ET314" s="71" t="str">
        <f t="shared" ref="ET314" si="6134">IF(BN314="","","|n"&amp;ET$2&amp;"+"&amp;BN314&amp;ET$1)</f>
        <v/>
      </c>
      <c r="EU314" s="71" t="str">
        <f t="shared" ref="EU314" si="6135">IF(BO314="","","|n"&amp;EU$2&amp;"+"&amp;BO314&amp;EU$1)</f>
        <v/>
      </c>
      <c r="EV314" s="71" t="str">
        <f t="shared" ref="EV314" si="6136">IF(BP314="","","|n"&amp;EV$2&amp;"+"&amp;BP314&amp;EV$1)</f>
        <v/>
      </c>
      <c r="EW314" s="71" t="str">
        <f t="shared" ref="EW314" si="6137">IF(BQ314="","","|n"&amp;EW$2&amp;"+"&amp;BQ314&amp;EW$1)</f>
        <v/>
      </c>
      <c r="EX314" s="71" t="str">
        <f t="shared" ref="EX314" si="6138">IF(BR314="","","|n"&amp;EX$2&amp;"+"&amp;BR314&amp;EX$1)</f>
        <v/>
      </c>
      <c r="EY314" s="71" t="str">
        <f t="shared" ref="EY314" si="6139">IF(BS314="","","|n"&amp;EY$2&amp;"+"&amp;BS314&amp;EY$1)</f>
        <v/>
      </c>
      <c r="EZ314" s="71" t="str">
        <f t="shared" ref="EZ314" si="6140">IF(BT314="","","|n"&amp;EZ$2&amp;"+"&amp;BT314&amp;EZ$1)</f>
        <v/>
      </c>
      <c r="FA314" s="71" t="str">
        <f t="shared" ref="FA314" si="6141">IF(BU314="","","|n"&amp;FA$2&amp;"+"&amp;BU314&amp;FA$1)</f>
        <v/>
      </c>
      <c r="FB314" s="71" t="str">
        <f t="shared" ref="FB314" si="6142">IF(BV314="","","|n"&amp;FB$2&amp;"+"&amp;BV314&amp;FB$1)</f>
        <v/>
      </c>
      <c r="FC314" s="71" t="str">
        <f t="shared" ref="FC314" si="6143">IF(BW314="","","|n"&amp;FC$2&amp;"+"&amp;BW314&amp;FC$1)</f>
        <v/>
      </c>
      <c r="FD314" s="71" t="str">
        <f t="shared" ref="FD314" si="6144">IF(BX314="","","|n"&amp;FD$2&amp;"+"&amp;BX314&amp;FD$1)</f>
        <v/>
      </c>
      <c r="FE314" s="71" t="str">
        <f t="shared" ref="FE314" si="6145">IF(BY314="","","|n"&amp;FE$2&amp;"+"&amp;BY314&amp;FE$1)</f>
        <v/>
      </c>
      <c r="FF314" s="71" t="str">
        <f t="shared" ref="FF314" si="6146">IF(BZ314="","","|n"&amp;FF$2&amp;"+"&amp;BZ314&amp;FF$1)</f>
        <v/>
      </c>
      <c r="FG314" s="71" t="str">
        <f t="shared" ref="FG314" si="6147">IF(CA314="","","|n"&amp;FG$2&amp;"+"&amp;CA314&amp;FG$1)</f>
        <v/>
      </c>
      <c r="FH314" s="71" t="str">
        <f t="shared" ref="FH314" si="6148">IF(CB314="","","|n"&amp;FH$2&amp;"+"&amp;CB314&amp;FH$1)</f>
        <v/>
      </c>
      <c r="FI314" s="71" t="str">
        <f t="shared" ref="FI314" si="6149">IF(CC314="","","|n"&amp;FI$2&amp;"+"&amp;CC314&amp;FI$1)</f>
        <v/>
      </c>
      <c r="FJ314" s="71" t="str">
        <f t="shared" ref="FJ314" si="6150">IF(CD314="","","|n"&amp;FJ$2&amp;"+"&amp;CD314&amp;FJ$1)</f>
        <v/>
      </c>
      <c r="FK314" s="71" t="str">
        <f t="shared" ref="FK314" si="6151">IF(CE314="","","|n"&amp;FK$2&amp;"+"&amp;CE314&amp;FK$1)</f>
        <v/>
      </c>
      <c r="FL314" s="71" t="str">
        <f t="shared" ref="FL314" si="6152">IF(CF314="","","|n"&amp;FL$2&amp;"+"&amp;CF314&amp;FL$1)</f>
        <v/>
      </c>
      <c r="FM314" s="71" t="str">
        <f t="shared" ref="FM314" si="6153">IF(CG314="","","|n"&amp;FM$2&amp;"+"&amp;CG314&amp;FM$1)</f>
        <v/>
      </c>
      <c r="FN314" s="71" t="str">
        <f t="shared" ref="FN314" si="6154">IF(CH314="","","|n"&amp;FN$2&amp;"+"&amp;CH314&amp;FN$1)</f>
        <v/>
      </c>
      <c r="FO314" s="71" t="str">
        <f t="shared" ref="FO314" si="6155">IF(CI314="","","|n"&amp;FO$2&amp;"+"&amp;CI314&amp;FO$1)</f>
        <v/>
      </c>
      <c r="FP314" s="71" t="str">
        <f t="shared" ref="FP314" si="6156">IF(CJ314="","","|n"&amp;FP$2&amp;"+"&amp;CJ314&amp;FP$1)</f>
        <v/>
      </c>
      <c r="FQ314" s="71" t="str">
        <f t="shared" ref="FQ314" si="6157">IF(CK314="","","|n"&amp;FQ$2&amp;"+"&amp;CK314&amp;FQ$1)</f>
        <v/>
      </c>
      <c r="FR314" s="71" t="str">
        <f t="shared" ref="FR314" si="6158">IF(CL314="","","|n"&amp;FR$2&amp;"+"&amp;CL314&amp;FR$1)</f>
        <v/>
      </c>
      <c r="FS314" s="71" t="str">
        <f t="shared" ref="FS314" si="6159">IF(CM314="","","|n"&amp;FS$2&amp;"+"&amp;CM314&amp;FS$1)</f>
        <v/>
      </c>
    </row>
    <row r="315" spans="1:175" ht="16.5">
      <c r="A315" s="72"/>
      <c r="B315" s="121" t="s">
        <v>1405</v>
      </c>
      <c r="C315" s="194" t="s">
        <v>1408</v>
      </c>
      <c r="E315" s="100"/>
      <c r="F315" s="99"/>
      <c r="S315" s="107"/>
      <c r="T315" s="61" t="s">
        <v>1410</v>
      </c>
      <c r="U315" s="85" t="s">
        <v>671</v>
      </c>
      <c r="V315" s="79"/>
      <c r="Z315" s="79"/>
      <c r="AG315" s="109"/>
      <c r="AL315" s="109"/>
      <c r="BC315" s="110"/>
      <c r="BD315" s="110"/>
      <c r="CU315" s="95" t="str">
        <f t="shared" ref="CU315" si="6160">CONCATENATE(DB315,DC315,DD315,DE315,DF315,DG315,DH315,DI315,DJ315,DK315,DL315,DM315,DN315,DO315,DP315,DQ315,DR315,DS315,DT315,DU315,DV315,DW315,DX315,DY315,DZ315,EA315,EB315,EC315,ED315,EE315,EF315,EG315,EH315,EI315,EJ315,EK315,EL315,EM315,EN315,EO315,EP315,EQ315,ER315,ES315,ET315,EU315,EV315,EW315,EX315,EY315,EZ315,FA315,FB315,FC315,FD315,FE315,FF315,FG315,FH315,FI315,FJ315,FK315,FL315,FM315,FN315,FO315,FP315,FQ315,FR315,FS315&amp;"|n")</f>
        <v>|n</v>
      </c>
      <c r="CV315" s="61" t="str">
        <f t="shared" ref="CV315" si="6161">T315</f>
        <v>需求：|cff00ff0050|r 狂欢积分|n|n开启后获得|Cffffd24d随机奖励|r。|n|n|cffff0000每人每局最多只能兑换一次。|r</v>
      </c>
      <c r="CW315" s="60"/>
      <c r="CX315" s="60"/>
      <c r="CY315" s="60"/>
      <c r="CZ315" s="60"/>
      <c r="DA315" s="60"/>
      <c r="DB315" s="71" t="str">
        <f t="shared" ref="DB315" si="6162">IF(V315="","","|n"&amp;DB$2&amp;"+"&amp;V315&amp;DB$1)</f>
        <v/>
      </c>
      <c r="DC315" s="71" t="str">
        <f t="shared" ref="DC315" si="6163">IF(W315="","","|n"&amp;DC$2&amp;"+"&amp;W315&amp;DC$1)</f>
        <v/>
      </c>
      <c r="DD315" s="71" t="str">
        <f t="shared" ref="DD315" si="6164">IF(X315="","","|n"&amp;DD$2&amp;"+"&amp;X315&amp;DD$1)</f>
        <v/>
      </c>
      <c r="DE315" s="71" t="str">
        <f t="shared" ref="DE315" si="6165">IF(Y315="","","|n"&amp;DE$2&amp;"+"&amp;Y315&amp;DE$1)</f>
        <v/>
      </c>
      <c r="DF315" s="71" t="str">
        <f t="shared" ref="DF315" si="6166">IF(Z315="","","|n"&amp;DF$2&amp;"+"&amp;Z315&amp;DF$1)</f>
        <v/>
      </c>
      <c r="DG315" s="71" t="str">
        <f t="shared" ref="DG315" si="6167">IF(AA315="","","|n"&amp;DG$2&amp;"+"&amp;AA315&amp;DG$1)</f>
        <v/>
      </c>
      <c r="DH315" s="71" t="str">
        <f t="shared" ref="DH315" si="6168">IF(AB315="","","|n"&amp;DH$2&amp;"+"&amp;AB315&amp;DH$1)</f>
        <v/>
      </c>
      <c r="DI315" s="71" t="str">
        <f t="shared" ref="DI315" si="6169">IF(AC315="","","|n"&amp;DI$2&amp;"+"&amp;AC315&amp;DI$1)</f>
        <v/>
      </c>
      <c r="DJ315" s="71" t="str">
        <f t="shared" ref="DJ315" si="6170">IF(AD315="","","|n"&amp;DJ$2&amp;"+"&amp;AD315&amp;DJ$1)</f>
        <v/>
      </c>
      <c r="DK315" s="71" t="str">
        <f t="shared" ref="DK315" si="6171">IF(AE315="","","|n"&amp;DK$2&amp;"+"&amp;AE315&amp;DK$1)</f>
        <v/>
      </c>
      <c r="DL315" s="71" t="str">
        <f t="shared" ref="DL315" si="6172">IF(AF315="","","|n"&amp;DL$2&amp;"+"&amp;AF315&amp;DL$1)</f>
        <v/>
      </c>
      <c r="DM315" s="71" t="str">
        <f t="shared" ref="DM315" si="6173">IF(AG315="","","|n"&amp;DM$2&amp;"+"&amp;AG315&amp;DM$1)</f>
        <v/>
      </c>
      <c r="DN315" s="71" t="str">
        <f t="shared" ref="DN315" si="6174">IF(AH315="","","|n"&amp;DN$2&amp;"+"&amp;AH315&amp;DN$1)</f>
        <v/>
      </c>
      <c r="DO315" s="71" t="str">
        <f t="shared" ref="DO315" si="6175">IF(AI315="","","|n"&amp;DO$2&amp;"+"&amp;AI315&amp;DO$1)</f>
        <v/>
      </c>
      <c r="DP315" s="71" t="str">
        <f t="shared" ref="DP315" si="6176">IF(AJ315="","","|n"&amp;DP$2&amp;"+"&amp;AJ315&amp;DP$1)</f>
        <v/>
      </c>
      <c r="DQ315" s="71" t="str">
        <f t="shared" ref="DQ315" si="6177">IF(AK315="","","|n"&amp;DQ$2&amp;"+"&amp;AK315&amp;DQ$1)</f>
        <v/>
      </c>
      <c r="DR315" s="71" t="str">
        <f t="shared" ref="DR315" si="6178">IF(AL315="","","|n"&amp;DR$2&amp;"+"&amp;AL315&amp;DR$1)</f>
        <v/>
      </c>
      <c r="DS315" s="71" t="str">
        <f t="shared" ref="DS315" si="6179">IF(AM315="","","|n"&amp;DS$2&amp;"+"&amp;AM315&amp;DS$1)</f>
        <v/>
      </c>
      <c r="DT315" s="71" t="str">
        <f t="shared" ref="DT315" si="6180">IF(AN315="","","|n"&amp;DT$2&amp;"+"&amp;AN315&amp;DT$1)</f>
        <v/>
      </c>
      <c r="DU315" s="71" t="str">
        <f t="shared" ref="DU315" si="6181">IF(AO315="","","|n"&amp;DU$2&amp;"+"&amp;AO315&amp;DU$1)</f>
        <v/>
      </c>
      <c r="DV315" s="71" t="str">
        <f t="shared" ref="DV315" si="6182">IF(AP315="","","|n"&amp;DV$2&amp;"+"&amp;AP315&amp;DV$1)</f>
        <v/>
      </c>
      <c r="DW315" s="71" t="str">
        <f t="shared" ref="DW315" si="6183">IF(AQ315="","","|n"&amp;DW$2&amp;"+"&amp;AQ315&amp;DW$1)</f>
        <v/>
      </c>
      <c r="DX315" s="71" t="str">
        <f t="shared" ref="DX315" si="6184">IF(AR315="","","|n"&amp;DX$2&amp;"+"&amp;AR315&amp;DX$1)</f>
        <v/>
      </c>
      <c r="DY315" s="71" t="str">
        <f t="shared" ref="DY315" si="6185">IF(AS315="","","|n"&amp;DY$2&amp;"+"&amp;AS315&amp;DY$1)</f>
        <v/>
      </c>
      <c r="DZ315" s="71" t="str">
        <f t="shared" ref="DZ315" si="6186">IF(AT315="","","|n"&amp;DZ$2&amp;"+"&amp;AT315&amp;DZ$1)</f>
        <v/>
      </c>
      <c r="EA315" s="71" t="str">
        <f t="shared" ref="EA315" si="6187">IF(AU315="","","|n"&amp;EA$2&amp;"+"&amp;AU315&amp;EA$1)</f>
        <v/>
      </c>
      <c r="EB315" s="71" t="str">
        <f t="shared" ref="EB315" si="6188">IF(AV315="","","|n"&amp;EB$2&amp;"+"&amp;AV315&amp;EB$1)</f>
        <v/>
      </c>
      <c r="EC315" s="71" t="str">
        <f t="shared" ref="EC315" si="6189">IF(AW315="","","|n"&amp;EC$2&amp;"+"&amp;AW315&amp;EC$1)</f>
        <v/>
      </c>
      <c r="ED315" s="71" t="str">
        <f t="shared" ref="ED315" si="6190">IF(AX315="","","|n"&amp;ED$2&amp;"+"&amp;AX315&amp;ED$1)</f>
        <v/>
      </c>
      <c r="EE315" s="71" t="str">
        <f t="shared" ref="EE315" si="6191">IF(AY315="","","|n"&amp;EE$2&amp;"+"&amp;AY315&amp;EE$1)</f>
        <v/>
      </c>
      <c r="EF315" s="71" t="str">
        <f t="shared" ref="EF315" si="6192">IF(AZ315="","","|n"&amp;EF$2&amp;"+"&amp;AZ315&amp;EF$1)</f>
        <v/>
      </c>
      <c r="EG315" s="71" t="str">
        <f t="shared" ref="EG315" si="6193">IF(BA315="","","|n"&amp;EG$2&amp;"+"&amp;BA315&amp;EG$1)</f>
        <v/>
      </c>
      <c r="EH315" s="71" t="str">
        <f t="shared" ref="EH315" si="6194">IF(BB315="","","|n"&amp;EH$2&amp;"+"&amp;BB315&amp;EH$1)</f>
        <v/>
      </c>
      <c r="EI315" s="71" t="str">
        <f t="shared" ref="EI315" si="6195">IF(BC315="","","|n"&amp;EI$2&amp;"+"&amp;BC315&amp;EI$1)</f>
        <v/>
      </c>
      <c r="EJ315" s="71" t="str">
        <f t="shared" ref="EJ315" si="6196">IF(BD315="","","|n"&amp;EJ$2&amp;"+"&amp;BD315&amp;EJ$1)</f>
        <v/>
      </c>
      <c r="EK315" s="71" t="str">
        <f t="shared" ref="EK315" si="6197">IF(BE315="","","|n"&amp;EK$2&amp;"+"&amp;BE315&amp;EK$1)</f>
        <v/>
      </c>
      <c r="EL315" s="71" t="str">
        <f t="shared" ref="EL315" si="6198">IF(BF315="","","|n"&amp;EL$2&amp;"+"&amp;BF315&amp;EL$1)</f>
        <v/>
      </c>
      <c r="EM315" s="71" t="str">
        <f t="shared" ref="EM315" si="6199">IF(BG315="","","|n"&amp;EM$2&amp;"+"&amp;BG315&amp;EM$1)</f>
        <v/>
      </c>
      <c r="EN315" s="71" t="str">
        <f t="shared" ref="EN315" si="6200">IF(BH315="","","|n"&amp;EN$2&amp;"+"&amp;BH315&amp;EN$1)</f>
        <v/>
      </c>
      <c r="EO315" s="71" t="str">
        <f t="shared" ref="EO315" si="6201">IF(BI315="","","|n"&amp;EO$2&amp;"+"&amp;BI315&amp;EO$1)</f>
        <v/>
      </c>
      <c r="EP315" s="71" t="str">
        <f t="shared" ref="EP315" si="6202">IF(BJ315="","","|n"&amp;EP$2&amp;"+"&amp;BJ315&amp;EP$1)</f>
        <v/>
      </c>
      <c r="EQ315" s="71" t="str">
        <f t="shared" ref="EQ315" si="6203">IF(BK315="","","|n"&amp;EQ$2&amp;"+"&amp;BK315&amp;EQ$1)</f>
        <v/>
      </c>
      <c r="ER315" s="71" t="str">
        <f t="shared" ref="ER315" si="6204">IF(BL315="","","|n"&amp;ER$2&amp;"+"&amp;BL315&amp;ER$1)</f>
        <v/>
      </c>
      <c r="ES315" s="71" t="str">
        <f t="shared" ref="ES315" si="6205">IF(BM315="","","|n"&amp;ES$2&amp;"+"&amp;BM315&amp;ES$1)</f>
        <v/>
      </c>
      <c r="ET315" s="71" t="str">
        <f t="shared" ref="ET315" si="6206">IF(BN315="","","|n"&amp;ET$2&amp;"+"&amp;BN315&amp;ET$1)</f>
        <v/>
      </c>
      <c r="EU315" s="71" t="str">
        <f t="shared" ref="EU315" si="6207">IF(BO315="","","|n"&amp;EU$2&amp;"+"&amp;BO315&amp;EU$1)</f>
        <v/>
      </c>
      <c r="EV315" s="71" t="str">
        <f t="shared" ref="EV315" si="6208">IF(BP315="","","|n"&amp;EV$2&amp;"+"&amp;BP315&amp;EV$1)</f>
        <v/>
      </c>
      <c r="EW315" s="71" t="str">
        <f t="shared" ref="EW315" si="6209">IF(BQ315="","","|n"&amp;EW$2&amp;"+"&amp;BQ315&amp;EW$1)</f>
        <v/>
      </c>
      <c r="EX315" s="71" t="str">
        <f t="shared" ref="EX315" si="6210">IF(BR315="","","|n"&amp;EX$2&amp;"+"&amp;BR315&amp;EX$1)</f>
        <v/>
      </c>
      <c r="EY315" s="71" t="str">
        <f t="shared" ref="EY315" si="6211">IF(BS315="","","|n"&amp;EY$2&amp;"+"&amp;BS315&amp;EY$1)</f>
        <v/>
      </c>
      <c r="EZ315" s="71" t="str">
        <f t="shared" ref="EZ315" si="6212">IF(BT315="","","|n"&amp;EZ$2&amp;"+"&amp;BT315&amp;EZ$1)</f>
        <v/>
      </c>
      <c r="FA315" s="71" t="str">
        <f t="shared" ref="FA315" si="6213">IF(BU315="","","|n"&amp;FA$2&amp;"+"&amp;BU315&amp;FA$1)</f>
        <v/>
      </c>
      <c r="FB315" s="71" t="str">
        <f t="shared" ref="FB315" si="6214">IF(BV315="","","|n"&amp;FB$2&amp;"+"&amp;BV315&amp;FB$1)</f>
        <v/>
      </c>
      <c r="FC315" s="71" t="str">
        <f t="shared" ref="FC315" si="6215">IF(BW315="","","|n"&amp;FC$2&amp;"+"&amp;BW315&amp;FC$1)</f>
        <v/>
      </c>
      <c r="FD315" s="71" t="str">
        <f t="shared" ref="FD315" si="6216">IF(BX315="","","|n"&amp;FD$2&amp;"+"&amp;BX315&amp;FD$1)</f>
        <v/>
      </c>
      <c r="FE315" s="71" t="str">
        <f t="shared" ref="FE315" si="6217">IF(BY315="","","|n"&amp;FE$2&amp;"+"&amp;BY315&amp;FE$1)</f>
        <v/>
      </c>
      <c r="FF315" s="71" t="str">
        <f t="shared" ref="FF315" si="6218">IF(BZ315="","","|n"&amp;FF$2&amp;"+"&amp;BZ315&amp;FF$1)</f>
        <v/>
      </c>
      <c r="FG315" s="71" t="str">
        <f t="shared" ref="FG315" si="6219">IF(CA315="","","|n"&amp;FG$2&amp;"+"&amp;CA315&amp;FG$1)</f>
        <v/>
      </c>
      <c r="FH315" s="71" t="str">
        <f t="shared" ref="FH315" si="6220">IF(CB315="","","|n"&amp;FH$2&amp;"+"&amp;CB315&amp;FH$1)</f>
        <v/>
      </c>
      <c r="FI315" s="71" t="str">
        <f t="shared" ref="FI315" si="6221">IF(CC315="","","|n"&amp;FI$2&amp;"+"&amp;CC315&amp;FI$1)</f>
        <v/>
      </c>
      <c r="FJ315" s="71" t="str">
        <f t="shared" ref="FJ315" si="6222">IF(CD315="","","|n"&amp;FJ$2&amp;"+"&amp;CD315&amp;FJ$1)</f>
        <v/>
      </c>
      <c r="FK315" s="71" t="str">
        <f t="shared" ref="FK315" si="6223">IF(CE315="","","|n"&amp;FK$2&amp;"+"&amp;CE315&amp;FK$1)</f>
        <v/>
      </c>
      <c r="FL315" s="71" t="str">
        <f t="shared" ref="FL315" si="6224">IF(CF315="","","|n"&amp;FL$2&amp;"+"&amp;CF315&amp;FL$1)</f>
        <v/>
      </c>
      <c r="FM315" s="71" t="str">
        <f t="shared" ref="FM315" si="6225">IF(CG315="","","|n"&amp;FM$2&amp;"+"&amp;CG315&amp;FM$1)</f>
        <v/>
      </c>
      <c r="FN315" s="71" t="str">
        <f t="shared" ref="FN315" si="6226">IF(CH315="","","|n"&amp;FN$2&amp;"+"&amp;CH315&amp;FN$1)</f>
        <v/>
      </c>
      <c r="FO315" s="71" t="str">
        <f t="shared" ref="FO315" si="6227">IF(CI315="","","|n"&amp;FO$2&amp;"+"&amp;CI315&amp;FO$1)</f>
        <v/>
      </c>
      <c r="FP315" s="71" t="str">
        <f t="shared" ref="FP315" si="6228">IF(CJ315="","","|n"&amp;FP$2&amp;"+"&amp;CJ315&amp;FP$1)</f>
        <v/>
      </c>
      <c r="FQ315" s="71" t="str">
        <f t="shared" ref="FQ315" si="6229">IF(CK315="","","|n"&amp;FQ$2&amp;"+"&amp;CK315&amp;FQ$1)</f>
        <v/>
      </c>
      <c r="FR315" s="71" t="str">
        <f t="shared" ref="FR315" si="6230">IF(CL315="","","|n"&amp;FR$2&amp;"+"&amp;CL315&amp;FR$1)</f>
        <v/>
      </c>
      <c r="FS315" s="71" t="str">
        <f t="shared" ref="FS315" si="6231">IF(CM315="","","|n"&amp;FS$2&amp;"+"&amp;CM315&amp;FS$1)</f>
        <v/>
      </c>
    </row>
    <row r="316" spans="1:175" ht="16.5">
      <c r="A316" s="72"/>
      <c r="B316" s="121" t="s">
        <v>1423</v>
      </c>
      <c r="C316" s="194" t="s">
        <v>1426</v>
      </c>
      <c r="E316" s="100"/>
      <c r="F316" s="99"/>
      <c r="S316" s="107"/>
      <c r="T316" s="61" t="s">
        <v>1425</v>
      </c>
      <c r="U316" s="195" t="s">
        <v>1424</v>
      </c>
      <c r="V316" s="79"/>
      <c r="Z316" s="79"/>
      <c r="AG316" s="109"/>
      <c r="AL316" s="109"/>
      <c r="BC316" s="110"/>
      <c r="BD316" s="110"/>
      <c r="CU316" s="95" t="str">
        <f t="shared" ref="CU316" si="6232">CONCATENATE(DB316,DC316,DD316,DE316,DF316,DG316,DH316,DI316,DJ316,DK316,DL316,DM316,DN316,DO316,DP316,DQ316,DR316,DS316,DT316,DU316,DV316,DW316,DX316,DY316,DZ316,EA316,EB316,EC316,ED316,EE316,EF316,EG316,EH316,EI316,EJ316,EK316,EL316,EM316,EN316,EO316,EP316,EQ316,ER316,ES316,ET316,EU316,EV316,EW316,EX316,EY316,EZ316,FA316,FB316,FC316,FD316,FE316,FF316,FG316,FH316,FI316,FJ316,FK316,FL316,FM316,FN316,FO316,FP316,FQ316,FR316,FS316&amp;"|n")</f>
        <v>|n</v>
      </c>
      <c r="CV316" s="61" t="str">
        <f t="shared" ref="CV316" si="6233">T316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16" s="60"/>
      <c r="CX316" s="60"/>
      <c r="CY316" s="60"/>
      <c r="CZ316" s="60"/>
      <c r="DA316" s="60"/>
      <c r="DB316" s="71" t="str">
        <f t="shared" ref="DB316" si="6234">IF(V316="","","|n"&amp;DB$2&amp;"+"&amp;V316&amp;DB$1)</f>
        <v/>
      </c>
      <c r="DC316" s="71" t="str">
        <f t="shared" ref="DC316" si="6235">IF(W316="","","|n"&amp;DC$2&amp;"+"&amp;W316&amp;DC$1)</f>
        <v/>
      </c>
      <c r="DD316" s="71" t="str">
        <f t="shared" ref="DD316" si="6236">IF(X316="","","|n"&amp;DD$2&amp;"+"&amp;X316&amp;DD$1)</f>
        <v/>
      </c>
      <c r="DE316" s="71" t="str">
        <f t="shared" ref="DE316" si="6237">IF(Y316="","","|n"&amp;DE$2&amp;"+"&amp;Y316&amp;DE$1)</f>
        <v/>
      </c>
      <c r="DF316" s="71" t="str">
        <f t="shared" ref="DF316" si="6238">IF(Z316="","","|n"&amp;DF$2&amp;"+"&amp;Z316&amp;DF$1)</f>
        <v/>
      </c>
      <c r="DG316" s="71" t="str">
        <f t="shared" ref="DG316" si="6239">IF(AA316="","","|n"&amp;DG$2&amp;"+"&amp;AA316&amp;DG$1)</f>
        <v/>
      </c>
      <c r="DH316" s="71" t="str">
        <f t="shared" ref="DH316" si="6240">IF(AB316="","","|n"&amp;DH$2&amp;"+"&amp;AB316&amp;DH$1)</f>
        <v/>
      </c>
      <c r="DI316" s="71" t="str">
        <f t="shared" ref="DI316" si="6241">IF(AC316="","","|n"&amp;DI$2&amp;"+"&amp;AC316&amp;DI$1)</f>
        <v/>
      </c>
      <c r="DJ316" s="71" t="str">
        <f t="shared" ref="DJ316" si="6242">IF(AD316="","","|n"&amp;DJ$2&amp;"+"&amp;AD316&amp;DJ$1)</f>
        <v/>
      </c>
      <c r="DK316" s="71" t="str">
        <f t="shared" ref="DK316" si="6243">IF(AE316="","","|n"&amp;DK$2&amp;"+"&amp;AE316&amp;DK$1)</f>
        <v/>
      </c>
      <c r="DL316" s="71" t="str">
        <f t="shared" ref="DL316" si="6244">IF(AF316="","","|n"&amp;DL$2&amp;"+"&amp;AF316&amp;DL$1)</f>
        <v/>
      </c>
      <c r="DM316" s="71" t="str">
        <f t="shared" ref="DM316" si="6245">IF(AG316="","","|n"&amp;DM$2&amp;"+"&amp;AG316&amp;DM$1)</f>
        <v/>
      </c>
      <c r="DN316" s="71" t="str">
        <f t="shared" ref="DN316" si="6246">IF(AH316="","","|n"&amp;DN$2&amp;"+"&amp;AH316&amp;DN$1)</f>
        <v/>
      </c>
      <c r="DO316" s="71" t="str">
        <f t="shared" ref="DO316" si="6247">IF(AI316="","","|n"&amp;DO$2&amp;"+"&amp;AI316&amp;DO$1)</f>
        <v/>
      </c>
      <c r="DP316" s="71" t="str">
        <f t="shared" ref="DP316" si="6248">IF(AJ316="","","|n"&amp;DP$2&amp;"+"&amp;AJ316&amp;DP$1)</f>
        <v/>
      </c>
      <c r="DQ316" s="71" t="str">
        <f t="shared" ref="DQ316" si="6249">IF(AK316="","","|n"&amp;DQ$2&amp;"+"&amp;AK316&amp;DQ$1)</f>
        <v/>
      </c>
      <c r="DR316" s="71" t="str">
        <f t="shared" ref="DR316" si="6250">IF(AL316="","","|n"&amp;DR$2&amp;"+"&amp;AL316&amp;DR$1)</f>
        <v/>
      </c>
      <c r="DS316" s="71" t="str">
        <f t="shared" ref="DS316" si="6251">IF(AM316="","","|n"&amp;DS$2&amp;"+"&amp;AM316&amp;DS$1)</f>
        <v/>
      </c>
      <c r="DT316" s="71" t="str">
        <f t="shared" ref="DT316" si="6252">IF(AN316="","","|n"&amp;DT$2&amp;"+"&amp;AN316&amp;DT$1)</f>
        <v/>
      </c>
      <c r="DU316" s="71" t="str">
        <f t="shared" ref="DU316" si="6253">IF(AO316="","","|n"&amp;DU$2&amp;"+"&amp;AO316&amp;DU$1)</f>
        <v/>
      </c>
      <c r="DV316" s="71" t="str">
        <f t="shared" ref="DV316" si="6254">IF(AP316="","","|n"&amp;DV$2&amp;"+"&amp;AP316&amp;DV$1)</f>
        <v/>
      </c>
      <c r="DW316" s="71" t="str">
        <f t="shared" ref="DW316" si="6255">IF(AQ316="","","|n"&amp;DW$2&amp;"+"&amp;AQ316&amp;DW$1)</f>
        <v/>
      </c>
      <c r="DX316" s="71" t="str">
        <f t="shared" ref="DX316" si="6256">IF(AR316="","","|n"&amp;DX$2&amp;"+"&amp;AR316&amp;DX$1)</f>
        <v/>
      </c>
      <c r="DY316" s="71" t="str">
        <f t="shared" ref="DY316" si="6257">IF(AS316="","","|n"&amp;DY$2&amp;"+"&amp;AS316&amp;DY$1)</f>
        <v/>
      </c>
      <c r="DZ316" s="71" t="str">
        <f t="shared" ref="DZ316" si="6258">IF(AT316="","","|n"&amp;DZ$2&amp;"+"&amp;AT316&amp;DZ$1)</f>
        <v/>
      </c>
      <c r="EA316" s="71" t="str">
        <f t="shared" ref="EA316" si="6259">IF(AU316="","","|n"&amp;EA$2&amp;"+"&amp;AU316&amp;EA$1)</f>
        <v/>
      </c>
      <c r="EB316" s="71" t="str">
        <f t="shared" ref="EB316" si="6260">IF(AV316="","","|n"&amp;EB$2&amp;"+"&amp;AV316&amp;EB$1)</f>
        <v/>
      </c>
      <c r="EC316" s="71" t="str">
        <f t="shared" ref="EC316" si="6261">IF(AW316="","","|n"&amp;EC$2&amp;"+"&amp;AW316&amp;EC$1)</f>
        <v/>
      </c>
      <c r="ED316" s="71" t="str">
        <f t="shared" ref="ED316" si="6262">IF(AX316="","","|n"&amp;ED$2&amp;"+"&amp;AX316&amp;ED$1)</f>
        <v/>
      </c>
      <c r="EE316" s="71" t="str">
        <f t="shared" ref="EE316" si="6263">IF(AY316="","","|n"&amp;EE$2&amp;"+"&amp;AY316&amp;EE$1)</f>
        <v/>
      </c>
      <c r="EF316" s="71" t="str">
        <f t="shared" ref="EF316" si="6264">IF(AZ316="","","|n"&amp;EF$2&amp;"+"&amp;AZ316&amp;EF$1)</f>
        <v/>
      </c>
      <c r="EG316" s="71" t="str">
        <f t="shared" ref="EG316" si="6265">IF(BA316="","","|n"&amp;EG$2&amp;"+"&amp;BA316&amp;EG$1)</f>
        <v/>
      </c>
      <c r="EH316" s="71" t="str">
        <f t="shared" ref="EH316" si="6266">IF(BB316="","","|n"&amp;EH$2&amp;"+"&amp;BB316&amp;EH$1)</f>
        <v/>
      </c>
      <c r="EI316" s="71" t="str">
        <f t="shared" ref="EI316" si="6267">IF(BC316="","","|n"&amp;EI$2&amp;"+"&amp;BC316&amp;EI$1)</f>
        <v/>
      </c>
      <c r="EJ316" s="71" t="str">
        <f t="shared" ref="EJ316" si="6268">IF(BD316="","","|n"&amp;EJ$2&amp;"+"&amp;BD316&amp;EJ$1)</f>
        <v/>
      </c>
      <c r="EK316" s="71" t="str">
        <f t="shared" ref="EK316" si="6269">IF(BE316="","","|n"&amp;EK$2&amp;"+"&amp;BE316&amp;EK$1)</f>
        <v/>
      </c>
      <c r="EL316" s="71" t="str">
        <f t="shared" ref="EL316" si="6270">IF(BF316="","","|n"&amp;EL$2&amp;"+"&amp;BF316&amp;EL$1)</f>
        <v/>
      </c>
      <c r="EM316" s="71" t="str">
        <f t="shared" ref="EM316" si="6271">IF(BG316="","","|n"&amp;EM$2&amp;"+"&amp;BG316&amp;EM$1)</f>
        <v/>
      </c>
      <c r="EN316" s="71" t="str">
        <f t="shared" ref="EN316" si="6272">IF(BH316="","","|n"&amp;EN$2&amp;"+"&amp;BH316&amp;EN$1)</f>
        <v/>
      </c>
      <c r="EO316" s="71" t="str">
        <f t="shared" ref="EO316" si="6273">IF(BI316="","","|n"&amp;EO$2&amp;"+"&amp;BI316&amp;EO$1)</f>
        <v/>
      </c>
      <c r="EP316" s="71" t="str">
        <f t="shared" ref="EP316" si="6274">IF(BJ316="","","|n"&amp;EP$2&amp;"+"&amp;BJ316&amp;EP$1)</f>
        <v/>
      </c>
      <c r="EQ316" s="71" t="str">
        <f t="shared" ref="EQ316" si="6275">IF(BK316="","","|n"&amp;EQ$2&amp;"+"&amp;BK316&amp;EQ$1)</f>
        <v/>
      </c>
      <c r="ER316" s="71" t="str">
        <f t="shared" ref="ER316" si="6276">IF(BL316="","","|n"&amp;ER$2&amp;"+"&amp;BL316&amp;ER$1)</f>
        <v/>
      </c>
      <c r="ES316" s="71" t="str">
        <f t="shared" ref="ES316" si="6277">IF(BM316="","","|n"&amp;ES$2&amp;"+"&amp;BM316&amp;ES$1)</f>
        <v/>
      </c>
      <c r="ET316" s="71" t="str">
        <f t="shared" ref="ET316" si="6278">IF(BN316="","","|n"&amp;ET$2&amp;"+"&amp;BN316&amp;ET$1)</f>
        <v/>
      </c>
      <c r="EU316" s="71" t="str">
        <f t="shared" ref="EU316" si="6279">IF(BO316="","","|n"&amp;EU$2&amp;"+"&amp;BO316&amp;EU$1)</f>
        <v/>
      </c>
      <c r="EV316" s="71" t="str">
        <f t="shared" ref="EV316" si="6280">IF(BP316="","","|n"&amp;EV$2&amp;"+"&amp;BP316&amp;EV$1)</f>
        <v/>
      </c>
      <c r="EW316" s="71" t="str">
        <f t="shared" ref="EW316" si="6281">IF(BQ316="","","|n"&amp;EW$2&amp;"+"&amp;BQ316&amp;EW$1)</f>
        <v/>
      </c>
      <c r="EX316" s="71" t="str">
        <f t="shared" ref="EX316" si="6282">IF(BR316="","","|n"&amp;EX$2&amp;"+"&amp;BR316&amp;EX$1)</f>
        <v/>
      </c>
      <c r="EY316" s="71" t="str">
        <f t="shared" ref="EY316" si="6283">IF(BS316="","","|n"&amp;EY$2&amp;"+"&amp;BS316&amp;EY$1)</f>
        <v/>
      </c>
      <c r="EZ316" s="71" t="str">
        <f t="shared" ref="EZ316" si="6284">IF(BT316="","","|n"&amp;EZ$2&amp;"+"&amp;BT316&amp;EZ$1)</f>
        <v/>
      </c>
      <c r="FA316" s="71" t="str">
        <f t="shared" ref="FA316" si="6285">IF(BU316="","","|n"&amp;FA$2&amp;"+"&amp;BU316&amp;FA$1)</f>
        <v/>
      </c>
      <c r="FB316" s="71" t="str">
        <f t="shared" ref="FB316" si="6286">IF(BV316="","","|n"&amp;FB$2&amp;"+"&amp;BV316&amp;FB$1)</f>
        <v/>
      </c>
      <c r="FC316" s="71" t="str">
        <f t="shared" ref="FC316" si="6287">IF(BW316="","","|n"&amp;FC$2&amp;"+"&amp;BW316&amp;FC$1)</f>
        <v/>
      </c>
      <c r="FD316" s="71" t="str">
        <f t="shared" ref="FD316" si="6288">IF(BX316="","","|n"&amp;FD$2&amp;"+"&amp;BX316&amp;FD$1)</f>
        <v/>
      </c>
      <c r="FE316" s="71" t="str">
        <f t="shared" ref="FE316" si="6289">IF(BY316="","","|n"&amp;FE$2&amp;"+"&amp;BY316&amp;FE$1)</f>
        <v/>
      </c>
      <c r="FF316" s="71" t="str">
        <f t="shared" ref="FF316" si="6290">IF(BZ316="","","|n"&amp;FF$2&amp;"+"&amp;BZ316&amp;FF$1)</f>
        <v/>
      </c>
      <c r="FG316" s="71" t="str">
        <f t="shared" ref="FG316" si="6291">IF(CA316="","","|n"&amp;FG$2&amp;"+"&amp;CA316&amp;FG$1)</f>
        <v/>
      </c>
      <c r="FH316" s="71" t="str">
        <f t="shared" ref="FH316" si="6292">IF(CB316="","","|n"&amp;FH$2&amp;"+"&amp;CB316&amp;FH$1)</f>
        <v/>
      </c>
      <c r="FI316" s="71" t="str">
        <f t="shared" ref="FI316" si="6293">IF(CC316="","","|n"&amp;FI$2&amp;"+"&amp;CC316&amp;FI$1)</f>
        <v/>
      </c>
      <c r="FJ316" s="71" t="str">
        <f t="shared" ref="FJ316" si="6294">IF(CD316="","","|n"&amp;FJ$2&amp;"+"&amp;CD316&amp;FJ$1)</f>
        <v/>
      </c>
      <c r="FK316" s="71" t="str">
        <f t="shared" ref="FK316" si="6295">IF(CE316="","","|n"&amp;FK$2&amp;"+"&amp;CE316&amp;FK$1)</f>
        <v/>
      </c>
      <c r="FL316" s="71" t="str">
        <f t="shared" ref="FL316" si="6296">IF(CF316="","","|n"&amp;FL$2&amp;"+"&amp;CF316&amp;FL$1)</f>
        <v/>
      </c>
      <c r="FM316" s="71" t="str">
        <f t="shared" ref="FM316" si="6297">IF(CG316="","","|n"&amp;FM$2&amp;"+"&amp;CG316&amp;FM$1)</f>
        <v/>
      </c>
      <c r="FN316" s="71" t="str">
        <f t="shared" ref="FN316" si="6298">IF(CH316="","","|n"&amp;FN$2&amp;"+"&amp;CH316&amp;FN$1)</f>
        <v/>
      </c>
      <c r="FO316" s="71" t="str">
        <f t="shared" ref="FO316" si="6299">IF(CI316="","","|n"&amp;FO$2&amp;"+"&amp;CI316&amp;FO$1)</f>
        <v/>
      </c>
      <c r="FP316" s="71" t="str">
        <f t="shared" ref="FP316" si="6300">IF(CJ316="","","|n"&amp;FP$2&amp;"+"&amp;CJ316&amp;FP$1)</f>
        <v/>
      </c>
      <c r="FQ316" s="71" t="str">
        <f t="shared" ref="FQ316" si="6301">IF(CK316="","","|n"&amp;FQ$2&amp;"+"&amp;CK316&amp;FQ$1)</f>
        <v/>
      </c>
      <c r="FR316" s="71" t="str">
        <f t="shared" ref="FR316" si="6302">IF(CL316="","","|n"&amp;FR$2&amp;"+"&amp;CL316&amp;FR$1)</f>
        <v/>
      </c>
      <c r="FS316" s="71" t="str">
        <f t="shared" ref="FS316" si="6303">IF(CM316="","","|n"&amp;FS$2&amp;"+"&amp;CM316&amp;FS$1)</f>
        <v/>
      </c>
    </row>
    <row r="317" spans="1:175" ht="16.5">
      <c r="A317" s="133"/>
      <c r="B317" s="80" t="s">
        <v>897</v>
      </c>
      <c r="C317" s="11" t="s">
        <v>1524</v>
      </c>
      <c r="T317" s="140"/>
      <c r="U317" s="195" t="s">
        <v>1576</v>
      </c>
      <c r="CN317" s="70" t="str">
        <f t="shared" ref="CN317:CN343" si="6304">"InitUnitState('"&amp;B317&amp;"',"&amp;V317&amp;","&amp;W317&amp;","&amp;X317&amp;","&amp;Y317&amp;","&amp;Z317&amp;","&amp;AA317&amp;","&amp;AB317&amp;","&amp;AC317&amp;","&amp;AD317&amp;","&amp;AE317&amp;")"</f>
        <v>InitUnitState('IF01',,,,,,,,,,)</v>
      </c>
      <c r="CO317" s="70" t="str">
        <f t="shared" ref="CO317:CO343" si="6305">"InitUnitNormal('"&amp;B317&amp;"',"&amp;AF317&amp;","&amp;AG317&amp;","&amp;AH317&amp;","&amp;AI317&amp;","&amp;AJ317&amp;","&amp;AK317&amp;","&amp;AL317&amp;","&amp;AM317&amp;","&amp;AN317&amp;","&amp;AO317&amp;")"</f>
        <v>InitUnitNormal('IF01',,,,,,,,,,)</v>
      </c>
      <c r="CP317" s="70" t="str">
        <f t="shared" ref="CP317:CP343" si="6306">"InitUnitMagic('"&amp;B317&amp;"',"&amp;AP317&amp;","&amp;AQ317&amp;","&amp;AR317&amp;","&amp;AS317&amp;","&amp;AT317&amp;","&amp;AU317&amp;","&amp;AV317&amp;","&amp;AW317&amp;","&amp;BI317&amp;","&amp;BJ317&amp;")"</f>
        <v>InitUnitMagic('IF01',,,,,,,,,,)</v>
      </c>
      <c r="CQ317" s="70" t="str">
        <f t="shared" ref="CQ317:CQ343" si="6307">"InitUnitAdd('"&amp;B317&amp;"',"&amp;BK317&amp;","&amp;BL317&amp;","&amp;BM317&amp;","&amp;BN317&amp;","&amp;BO317&amp;","&amp;BP317&amp;","&amp;BQ317&amp;","&amp;BR317&amp;","&amp;BS317&amp;","&amp;BT317&amp;")"</f>
        <v>InitUnitAdd('IF01',,,,,,,,,,)</v>
      </c>
      <c r="CR317" s="70" t="str">
        <f t="shared" ref="CR317:CR379" si="6308"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318&amp;CR$1&amp;")"</f>
        <v>InitEquipData('IF01',,"",,,,,'','','','','','',"ReplaceableTextures\\CommandButtons\\BTNFB02.BLP")</v>
      </c>
      <c r="CU317" s="95" t="str">
        <f t="shared" ref="CU317:CU339" si="6309">CONCATENATE(DB317,DC317,DD317,DE317,DF317,DG317,DH317,DI317,DJ317,DK317,DL317,DM317,DN317,DO317,DP317,DQ317,DR317,DS317,DT317,DU317,DV317,DW317,DX317,DY317,DZ317,EA317,EB317,EC317,ED317,EE317,EF317,EG317,EH317,EI317,EJ317,EK317,EL317,EM317,EN317,EO317,EP317&amp;"|n")</f>
        <v>|n</v>
      </c>
      <c r="CW317" s="60"/>
      <c r="CX317" s="60"/>
      <c r="CY317" s="60"/>
      <c r="CZ317" s="60"/>
      <c r="DA317" s="60"/>
      <c r="DB317" s="71" t="str">
        <f t="shared" ref="DB317:DB339" si="6310">IF(V317="","","|n"&amp;DB$2&amp;"+"&amp;V317&amp;DB$1)</f>
        <v/>
      </c>
      <c r="DC317" s="71" t="str">
        <f t="shared" ref="DC317:DC339" si="6311">IF(W317="","","|n"&amp;DC$2&amp;"+"&amp;W317&amp;DC$1)</f>
        <v/>
      </c>
      <c r="DD317" s="71" t="str">
        <f t="shared" ref="DD317:DD339" si="6312">IF(X317="","","|n"&amp;DD$2&amp;"+"&amp;X317&amp;DD$1)</f>
        <v/>
      </c>
      <c r="DE317" s="71" t="str">
        <f t="shared" ref="DE317:DE339" si="6313">IF(Y317="","","|n"&amp;DE$2&amp;"+"&amp;Y317&amp;DE$1)</f>
        <v/>
      </c>
      <c r="DF317" s="71" t="str">
        <f t="shared" ref="DF317:DF339" si="6314">IF(Z317="","","|n"&amp;DF$2&amp;"+"&amp;Z317&amp;DF$1)</f>
        <v/>
      </c>
      <c r="DG317" s="71" t="str">
        <f t="shared" ref="DG317:DG339" si="6315">IF(AA317="","","|n"&amp;DG$2&amp;"+"&amp;AA317&amp;DG$1)</f>
        <v/>
      </c>
      <c r="DH317" s="71" t="str">
        <f t="shared" ref="DH317:DH339" si="6316">IF(AB317="","","|n"&amp;DH$2&amp;"+"&amp;AB317&amp;DH$1)</f>
        <v/>
      </c>
      <c r="DI317" s="71" t="str">
        <f t="shared" ref="DI317:DI339" si="6317">IF(AC317="","","|n"&amp;DI$2&amp;"+"&amp;AC317&amp;DI$1)</f>
        <v/>
      </c>
      <c r="DJ317" s="71" t="str">
        <f t="shared" ref="DJ317:DJ339" si="6318">IF(AD317="","","|n"&amp;DJ$2&amp;"+"&amp;AD317&amp;DJ$1)</f>
        <v/>
      </c>
      <c r="DK317" s="71" t="str">
        <f t="shared" ref="DK317:DK339" si="6319">IF(AE317="","","|n"&amp;DK$2&amp;"+"&amp;AE317&amp;DK$1)</f>
        <v/>
      </c>
      <c r="DL317" s="71" t="str">
        <f t="shared" ref="DL317:DL339" si="6320">IF(AF317="","","|n"&amp;DL$2&amp;"+"&amp;AF317&amp;DL$1)</f>
        <v/>
      </c>
      <c r="DM317" s="71" t="str">
        <f t="shared" ref="DM317:DM339" si="6321">IF(AG317="","","|n"&amp;DM$2&amp;"+"&amp;AG317&amp;DM$1)</f>
        <v/>
      </c>
      <c r="DN317" s="71" t="str">
        <f t="shared" ref="DN317:DN339" si="6322">IF(AH317="","","|n"&amp;DN$2&amp;"+"&amp;AH317&amp;DN$1)</f>
        <v/>
      </c>
      <c r="DO317" s="71" t="str">
        <f t="shared" ref="DO317:DO339" si="6323">IF(AI317="","","|n"&amp;DO$2&amp;"+"&amp;AI317&amp;DO$1)</f>
        <v/>
      </c>
      <c r="DP317" s="71" t="str">
        <f t="shared" ref="DP317:DP339" si="6324">IF(AJ317="","","|n"&amp;DP$2&amp;"+"&amp;AJ317&amp;DP$1)</f>
        <v/>
      </c>
      <c r="DQ317" s="71" t="str">
        <f t="shared" ref="DQ317:DQ339" si="6325">IF(AK317="","","|n"&amp;DQ$2&amp;"+"&amp;AK317&amp;DQ$1)</f>
        <v/>
      </c>
      <c r="DR317" s="71" t="str">
        <f t="shared" ref="DR317:DR339" si="6326">IF(AL317="","","|n"&amp;DR$2&amp;"+"&amp;AL317&amp;DR$1)</f>
        <v/>
      </c>
      <c r="DS317" s="71" t="str">
        <f t="shared" ref="DS317:DS339" si="6327">IF(AM317="","","|n"&amp;DS$2&amp;"+"&amp;AM317&amp;DS$1)</f>
        <v/>
      </c>
      <c r="DT317" s="71" t="str">
        <f t="shared" ref="DT317:DT339" si="6328">IF(AN317="","","|n"&amp;DT$2&amp;"+"&amp;AN317&amp;DT$1)</f>
        <v/>
      </c>
      <c r="DU317" s="71" t="str">
        <f t="shared" ref="DU317:DU339" si="6329">IF(AO317="","","|n"&amp;DU$2&amp;"+"&amp;AO317&amp;DU$1)</f>
        <v/>
      </c>
      <c r="DV317" s="71" t="str">
        <f t="shared" ref="DV317:DV339" si="6330">IF(AP317="","","|n"&amp;DV$2&amp;"+"&amp;AP317&amp;DV$1)</f>
        <v/>
      </c>
      <c r="DW317" s="71" t="str">
        <f t="shared" ref="DW317:DW339" si="6331">IF(AQ317="","","|n"&amp;DW$2&amp;"+"&amp;AQ317&amp;DW$1)</f>
        <v/>
      </c>
      <c r="DX317" s="71" t="str">
        <f t="shared" ref="DX317:DX339" si="6332">IF(AR317="","","|n"&amp;DX$2&amp;"+"&amp;AR317&amp;DX$1)</f>
        <v/>
      </c>
      <c r="DY317" s="71" t="str">
        <f t="shared" ref="DY317:DY339" si="6333">IF(AS317="","","|n"&amp;DY$2&amp;"+"&amp;AS317&amp;DY$1)</f>
        <v/>
      </c>
      <c r="DZ317" s="71" t="str">
        <f t="shared" ref="DZ317:DZ339" si="6334">IF(AT317="","","|n"&amp;DZ$2&amp;"+"&amp;AT317&amp;DZ$1)</f>
        <v/>
      </c>
      <c r="EA317" s="71" t="str">
        <f t="shared" ref="EA317:EA339" si="6335">IF(AU317="","","|n"&amp;EA$2&amp;"+"&amp;AU317&amp;EA$1)</f>
        <v/>
      </c>
      <c r="EB317" s="71" t="str">
        <f t="shared" ref="EB317:EB339" si="6336">IF(AV317="","","|n"&amp;EB$2&amp;"+"&amp;AV317&amp;EB$1)</f>
        <v/>
      </c>
      <c r="EC317" s="71" t="str">
        <f t="shared" ref="EC317:EC339" si="6337">IF(AW317="","","|n"&amp;EC$2&amp;"+"&amp;AW317&amp;EC$1)</f>
        <v/>
      </c>
      <c r="ED317" s="71" t="str">
        <f t="shared" ref="ED317:ED339" si="6338">IF(AX317="","","|n"&amp;ED$2&amp;"+"&amp;AX317&amp;ED$1)</f>
        <v/>
      </c>
      <c r="EE317" s="71" t="str">
        <f t="shared" ref="EE317:EE339" si="6339">IF(AY317="","","|n"&amp;EE$2&amp;"+"&amp;AY317&amp;EE$1)</f>
        <v/>
      </c>
      <c r="EF317" s="71" t="str">
        <f t="shared" ref="EF317:EF339" si="6340">IF(AZ317="","","|n"&amp;EF$2&amp;"+"&amp;AZ317&amp;EF$1)</f>
        <v/>
      </c>
      <c r="EG317" s="71" t="str">
        <f t="shared" ref="EG317:EG339" si="6341">IF(BA317="","","|n"&amp;EG$2&amp;"+"&amp;BA317&amp;EG$1)</f>
        <v/>
      </c>
      <c r="EH317" s="71" t="str">
        <f t="shared" ref="EH317:EH339" si="6342">IF(BB317="","","|n"&amp;EH$2&amp;"+"&amp;BB317&amp;EH$1)</f>
        <v/>
      </c>
      <c r="EI317" s="71" t="str">
        <f t="shared" ref="EI317:EI339" si="6343">IF(BC317="","","|n"&amp;EI$2&amp;"+"&amp;BC317&amp;EI$1)</f>
        <v/>
      </c>
      <c r="EJ317" s="71" t="str">
        <f t="shared" ref="EJ317:EJ339" si="6344">IF(BD317="","","|n"&amp;EJ$2&amp;"+"&amp;BD317&amp;EJ$1)</f>
        <v/>
      </c>
      <c r="EK317" s="71" t="str">
        <f t="shared" ref="EK317:EK339" si="6345">IF(BE317="","","|n"&amp;EK$2&amp;"+"&amp;BE317&amp;EK$1)</f>
        <v/>
      </c>
      <c r="EL317" s="71" t="str">
        <f t="shared" ref="EL317:EL339" si="6346">IF(BF317="","","|n"&amp;EL$2&amp;"+"&amp;BF317&amp;EL$1)</f>
        <v/>
      </c>
      <c r="EM317" s="71" t="str">
        <f t="shared" ref="EM317:EM339" si="6347">IF(BG317="","","|n"&amp;EM$2&amp;"+"&amp;BG317&amp;EM$1)</f>
        <v/>
      </c>
      <c r="EN317" s="71" t="str">
        <f t="shared" ref="EN317:EN339" si="6348">IF(BH317="","","|n"&amp;EN$2&amp;"+"&amp;BH317&amp;EN$1)</f>
        <v/>
      </c>
      <c r="EO317" s="71" t="str">
        <f t="shared" ref="EO317:EO339" si="6349">IF(BI317="","","|n"&amp;EO$2&amp;"+"&amp;BI317&amp;EO$1)</f>
        <v/>
      </c>
      <c r="EP317" s="71" t="str">
        <f t="shared" ref="EP317:EP339" si="6350">IF(BJ317="","","|n"&amp;EP$2&amp;"+"&amp;BJ317&amp;EP$1)</f>
        <v/>
      </c>
      <c r="EQ317" s="71" t="str">
        <f t="shared" ref="EQ317:EQ339" si="6351">IF(BK317="","","|n"&amp;EQ$2&amp;"+"&amp;BK317&amp;EQ$1)</f>
        <v/>
      </c>
      <c r="ER317" s="71" t="str">
        <f t="shared" ref="ER317:ER339" si="6352">IF(BL317="","","|n"&amp;ER$2&amp;"+"&amp;BL317&amp;ER$1)</f>
        <v/>
      </c>
      <c r="ES317" s="71" t="str">
        <f t="shared" ref="ES317:ES339" si="6353">IF(BM317="","","|n"&amp;ES$2&amp;"+"&amp;BM317&amp;ES$1)</f>
        <v/>
      </c>
      <c r="ET317" s="71" t="str">
        <f t="shared" ref="ET317:ET339" si="6354">IF(BN317="","","|n"&amp;ET$2&amp;"+"&amp;BN317&amp;ET$1)</f>
        <v/>
      </c>
      <c r="EU317" s="71" t="str">
        <f t="shared" ref="EU317:EU339" si="6355">IF(BO317="","","|n"&amp;EU$2&amp;"+"&amp;BO317&amp;EU$1)</f>
        <v/>
      </c>
      <c r="EV317" s="71" t="str">
        <f t="shared" ref="EV317:EV339" si="6356">IF(BP317="","","|n"&amp;EV$2&amp;"+"&amp;BP317&amp;EV$1)</f>
        <v/>
      </c>
      <c r="EW317" s="71" t="str">
        <f t="shared" ref="EW317:EW339" si="6357">IF(BQ317="","","|n"&amp;EW$2&amp;"+"&amp;BQ317&amp;EW$1)</f>
        <v/>
      </c>
      <c r="EX317" s="71" t="str">
        <f t="shared" ref="EX317:EX339" si="6358">IF(BR317="","","|n"&amp;EX$2&amp;"+"&amp;BR317&amp;EX$1)</f>
        <v/>
      </c>
      <c r="EY317" s="71" t="str">
        <f t="shared" ref="EY317:EY339" si="6359">IF(BS317="","","|n"&amp;EY$2&amp;"+"&amp;BS317&amp;EY$1)</f>
        <v/>
      </c>
      <c r="EZ317" s="71" t="str">
        <f t="shared" ref="EZ317:EZ339" si="6360">IF(BT317="","","|n"&amp;EZ$2&amp;"+"&amp;BT317&amp;EZ$1)</f>
        <v/>
      </c>
      <c r="FA317" s="71" t="str">
        <f t="shared" ref="FA317:FA339" si="6361">IF(BU317="","","|n"&amp;FA$2&amp;"+"&amp;BU317&amp;FA$1)</f>
        <v/>
      </c>
      <c r="FB317" s="71" t="str">
        <f t="shared" ref="FB317:FB339" si="6362">IF(BV317="","","|n"&amp;FB$2&amp;"+"&amp;BV317&amp;FB$1)</f>
        <v/>
      </c>
      <c r="FC317" s="71" t="str">
        <f t="shared" ref="FC317:FC339" si="6363">IF(BW317="","","|n"&amp;FC$2&amp;"+"&amp;BW317&amp;FC$1)</f>
        <v/>
      </c>
      <c r="FD317" s="71" t="str">
        <f t="shared" ref="FD317:FD339" si="6364">IF(BX317="","","|n"&amp;FD$2&amp;"+"&amp;BX317&amp;FD$1)</f>
        <v/>
      </c>
      <c r="FE317" s="71" t="str">
        <f t="shared" ref="FE317:FE339" si="6365">IF(BY317="","","|n"&amp;FE$2&amp;"+"&amp;BY317&amp;FE$1)</f>
        <v/>
      </c>
      <c r="FF317" s="71" t="str">
        <f t="shared" ref="FF317:FF339" si="6366">IF(BZ317="","","|n"&amp;FF$2&amp;"+"&amp;BZ317&amp;FF$1)</f>
        <v/>
      </c>
      <c r="FG317" s="71" t="str">
        <f t="shared" ref="FG317:FG339" si="6367">IF(CA317="","","|n"&amp;FG$2&amp;"+"&amp;CA317&amp;FG$1)</f>
        <v/>
      </c>
      <c r="FH317" s="71" t="str">
        <f t="shared" ref="FH317:FH339" si="6368">IF(CB317="","","|n"&amp;FH$2&amp;"+"&amp;CB317&amp;FH$1)</f>
        <v/>
      </c>
      <c r="FI317" s="71" t="str">
        <f t="shared" ref="FI317:FI339" si="6369">IF(CC317="","","|n"&amp;FI$2&amp;"+"&amp;CC317&amp;FI$1)</f>
        <v/>
      </c>
      <c r="FJ317" s="71" t="str">
        <f t="shared" ref="FJ317:FJ339" si="6370">IF(CD317="","","|n"&amp;FJ$2&amp;"+"&amp;CD317&amp;FJ$1)</f>
        <v/>
      </c>
      <c r="FK317" s="71" t="str">
        <f t="shared" ref="FK317:FK339" si="6371">IF(CE317="","","|n"&amp;FK$2&amp;"+"&amp;CE317&amp;FK$1)</f>
        <v/>
      </c>
      <c r="FL317" s="71" t="str">
        <f t="shared" ref="FL317:FL339" si="6372">IF(CF317="","","|n"&amp;FL$2&amp;"+"&amp;CF317&amp;FL$1)</f>
        <v/>
      </c>
      <c r="FM317" s="71" t="str">
        <f t="shared" ref="FM317:FM339" si="6373">IF(CG317="","","|n"&amp;FM$2&amp;"+"&amp;CG317&amp;FM$1)</f>
        <v/>
      </c>
      <c r="FN317" s="71" t="str">
        <f t="shared" ref="FN317:FN339" si="6374">IF(CH317="","","|n"&amp;FN$2&amp;"+"&amp;CH317&amp;FN$1)</f>
        <v/>
      </c>
      <c r="FO317" s="71" t="str">
        <f t="shared" ref="FO317:FO339" si="6375">IF(CI317="","","|n"&amp;FO$2&amp;"+"&amp;CI317&amp;FO$1)</f>
        <v/>
      </c>
      <c r="FP317" s="71" t="str">
        <f t="shared" ref="FP317:FP339" si="6376">IF(CJ317="","","|n"&amp;FP$2&amp;"+"&amp;CJ317&amp;FP$1)</f>
        <v/>
      </c>
      <c r="FQ317" s="71" t="str">
        <f t="shared" ref="FQ317:FQ339" si="6377">IF(CK317="","","|n"&amp;FQ$2&amp;"+"&amp;CK317&amp;FQ$1)</f>
        <v/>
      </c>
      <c r="FR317" s="71" t="str">
        <f t="shared" ref="FR317:FR339" si="6378">IF(CL317="","","|n"&amp;FR$2&amp;"+"&amp;CL317&amp;FR$1)</f>
        <v/>
      </c>
      <c r="FS317" s="71" t="str">
        <f t="shared" ref="FS317:FS339" si="6379">IF(CM317="","","|n"&amp;FS$2&amp;"+"&amp;CM317&amp;FS$1)</f>
        <v/>
      </c>
    </row>
    <row r="318" spans="1:175" ht="16.5">
      <c r="A318" s="133"/>
      <c r="B318" s="80" t="s">
        <v>899</v>
      </c>
      <c r="C318" s="11" t="s">
        <v>1525</v>
      </c>
      <c r="T318" s="140"/>
      <c r="U318" s="195" t="s">
        <v>1577</v>
      </c>
      <c r="CN318" s="70" t="str">
        <f t="shared" si="6304"/>
        <v>InitUnitState('IF02',,,,,,,,,,)</v>
      </c>
      <c r="CO318" s="70" t="str">
        <f t="shared" si="6305"/>
        <v>InitUnitNormal('IF02',,,,,,,,,,)</v>
      </c>
      <c r="CP318" s="70" t="str">
        <f t="shared" si="6306"/>
        <v>InitUnitMagic('IF02',,,,,,,,,,)</v>
      </c>
      <c r="CQ318" s="70" t="str">
        <f t="shared" si="6307"/>
        <v>InitUnitAdd('IF02',,,,,,,,,,)</v>
      </c>
      <c r="CR318" s="70" t="str">
        <f t="shared" si="6308"/>
        <v>InitEquipData('IF02',,"",,,,,'','','','','','',"ReplaceableTextures\\CommandButtons\\BTNFB03.BLP")</v>
      </c>
      <c r="CU318" s="95" t="str">
        <f t="shared" si="6309"/>
        <v>|n</v>
      </c>
      <c r="CW318" s="60"/>
      <c r="CX318" s="60"/>
      <c r="CY318" s="60"/>
      <c r="CZ318" s="60"/>
      <c r="DA318" s="60"/>
      <c r="DB318" s="71" t="str">
        <f t="shared" si="6310"/>
        <v/>
      </c>
      <c r="DC318" s="71" t="str">
        <f t="shared" si="6311"/>
        <v/>
      </c>
      <c r="DD318" s="71" t="str">
        <f t="shared" si="6312"/>
        <v/>
      </c>
      <c r="DE318" s="71" t="str">
        <f t="shared" si="6313"/>
        <v/>
      </c>
      <c r="DF318" s="71" t="str">
        <f t="shared" si="6314"/>
        <v/>
      </c>
      <c r="DG318" s="71" t="str">
        <f t="shared" si="6315"/>
        <v/>
      </c>
      <c r="DH318" s="71" t="str">
        <f t="shared" si="6316"/>
        <v/>
      </c>
      <c r="DI318" s="71" t="str">
        <f t="shared" si="6317"/>
        <v/>
      </c>
      <c r="DJ318" s="71" t="str">
        <f t="shared" si="6318"/>
        <v/>
      </c>
      <c r="DK318" s="71" t="str">
        <f t="shared" si="6319"/>
        <v/>
      </c>
      <c r="DL318" s="71" t="str">
        <f t="shared" si="6320"/>
        <v/>
      </c>
      <c r="DM318" s="71" t="str">
        <f t="shared" si="6321"/>
        <v/>
      </c>
      <c r="DN318" s="71" t="str">
        <f t="shared" si="6322"/>
        <v/>
      </c>
      <c r="DO318" s="71" t="str">
        <f t="shared" si="6323"/>
        <v/>
      </c>
      <c r="DP318" s="71" t="str">
        <f t="shared" si="6324"/>
        <v/>
      </c>
      <c r="DQ318" s="71" t="str">
        <f t="shared" si="6325"/>
        <v/>
      </c>
      <c r="DR318" s="71" t="str">
        <f t="shared" si="6326"/>
        <v/>
      </c>
      <c r="DS318" s="71" t="str">
        <f t="shared" si="6327"/>
        <v/>
      </c>
      <c r="DT318" s="71" t="str">
        <f t="shared" si="6328"/>
        <v/>
      </c>
      <c r="DU318" s="71" t="str">
        <f t="shared" si="6329"/>
        <v/>
      </c>
      <c r="DV318" s="71" t="str">
        <f t="shared" si="6330"/>
        <v/>
      </c>
      <c r="DW318" s="71" t="str">
        <f t="shared" si="6331"/>
        <v/>
      </c>
      <c r="DX318" s="71" t="str">
        <f t="shared" si="6332"/>
        <v/>
      </c>
      <c r="DY318" s="71" t="str">
        <f t="shared" si="6333"/>
        <v/>
      </c>
      <c r="DZ318" s="71" t="str">
        <f t="shared" si="6334"/>
        <v/>
      </c>
      <c r="EA318" s="71" t="str">
        <f t="shared" si="6335"/>
        <v/>
      </c>
      <c r="EB318" s="71" t="str">
        <f t="shared" si="6336"/>
        <v/>
      </c>
      <c r="EC318" s="71" t="str">
        <f t="shared" si="6337"/>
        <v/>
      </c>
      <c r="ED318" s="71" t="str">
        <f t="shared" si="6338"/>
        <v/>
      </c>
      <c r="EE318" s="71" t="str">
        <f t="shared" si="6339"/>
        <v/>
      </c>
      <c r="EF318" s="71" t="str">
        <f t="shared" si="6340"/>
        <v/>
      </c>
      <c r="EG318" s="71" t="str">
        <f t="shared" si="6341"/>
        <v/>
      </c>
      <c r="EH318" s="71" t="str">
        <f t="shared" si="6342"/>
        <v/>
      </c>
      <c r="EI318" s="71" t="str">
        <f t="shared" si="6343"/>
        <v/>
      </c>
      <c r="EJ318" s="71" t="str">
        <f t="shared" si="6344"/>
        <v/>
      </c>
      <c r="EK318" s="71" t="str">
        <f t="shared" si="6345"/>
        <v/>
      </c>
      <c r="EL318" s="71" t="str">
        <f t="shared" si="6346"/>
        <v/>
      </c>
      <c r="EM318" s="71" t="str">
        <f t="shared" si="6347"/>
        <v/>
      </c>
      <c r="EN318" s="71" t="str">
        <f t="shared" si="6348"/>
        <v/>
      </c>
      <c r="EO318" s="71" t="str">
        <f t="shared" si="6349"/>
        <v/>
      </c>
      <c r="EP318" s="71" t="str">
        <f t="shared" si="6350"/>
        <v/>
      </c>
      <c r="EQ318" s="71" t="str">
        <f t="shared" si="6351"/>
        <v/>
      </c>
      <c r="ER318" s="71" t="str">
        <f t="shared" si="6352"/>
        <v/>
      </c>
      <c r="ES318" s="71" t="str">
        <f t="shared" si="6353"/>
        <v/>
      </c>
      <c r="ET318" s="71" t="str">
        <f t="shared" si="6354"/>
        <v/>
      </c>
      <c r="EU318" s="71" t="str">
        <f t="shared" si="6355"/>
        <v/>
      </c>
      <c r="EV318" s="71" t="str">
        <f t="shared" si="6356"/>
        <v/>
      </c>
      <c r="EW318" s="71" t="str">
        <f t="shared" si="6357"/>
        <v/>
      </c>
      <c r="EX318" s="71" t="str">
        <f t="shared" si="6358"/>
        <v/>
      </c>
      <c r="EY318" s="71" t="str">
        <f t="shared" si="6359"/>
        <v/>
      </c>
      <c r="EZ318" s="71" t="str">
        <f t="shared" si="6360"/>
        <v/>
      </c>
      <c r="FA318" s="71" t="str">
        <f t="shared" si="6361"/>
        <v/>
      </c>
      <c r="FB318" s="71" t="str">
        <f t="shared" si="6362"/>
        <v/>
      </c>
      <c r="FC318" s="71" t="str">
        <f t="shared" si="6363"/>
        <v/>
      </c>
      <c r="FD318" s="71" t="str">
        <f t="shared" si="6364"/>
        <v/>
      </c>
      <c r="FE318" s="71" t="str">
        <f t="shared" si="6365"/>
        <v/>
      </c>
      <c r="FF318" s="71" t="str">
        <f t="shared" si="6366"/>
        <v/>
      </c>
      <c r="FG318" s="71" t="str">
        <f t="shared" si="6367"/>
        <v/>
      </c>
      <c r="FH318" s="71" t="str">
        <f t="shared" si="6368"/>
        <v/>
      </c>
      <c r="FI318" s="71" t="str">
        <f t="shared" si="6369"/>
        <v/>
      </c>
      <c r="FJ318" s="71" t="str">
        <f t="shared" si="6370"/>
        <v/>
      </c>
      <c r="FK318" s="71" t="str">
        <f t="shared" si="6371"/>
        <v/>
      </c>
      <c r="FL318" s="71" t="str">
        <f t="shared" si="6372"/>
        <v/>
      </c>
      <c r="FM318" s="71" t="str">
        <f t="shared" si="6373"/>
        <v/>
      </c>
      <c r="FN318" s="71" t="str">
        <f t="shared" si="6374"/>
        <v/>
      </c>
      <c r="FO318" s="71" t="str">
        <f t="shared" si="6375"/>
        <v/>
      </c>
      <c r="FP318" s="71" t="str">
        <f t="shared" si="6376"/>
        <v/>
      </c>
      <c r="FQ318" s="71" t="str">
        <f t="shared" si="6377"/>
        <v/>
      </c>
      <c r="FR318" s="71" t="str">
        <f t="shared" si="6378"/>
        <v/>
      </c>
      <c r="FS318" s="71" t="str">
        <f t="shared" si="6379"/>
        <v/>
      </c>
    </row>
    <row r="319" spans="1:175" ht="16.5">
      <c r="A319" s="134"/>
      <c r="B319" s="80" t="s">
        <v>900</v>
      </c>
      <c r="C319" s="11" t="s">
        <v>1526</v>
      </c>
      <c r="T319" s="141"/>
      <c r="U319" s="195" t="s">
        <v>1578</v>
      </c>
      <c r="CN319" s="70" t="str">
        <f t="shared" si="6304"/>
        <v>InitUnitState('IF03',,,,,,,,,,)</v>
      </c>
      <c r="CO319" s="70" t="str">
        <f t="shared" si="6305"/>
        <v>InitUnitNormal('IF03',,,,,,,,,,)</v>
      </c>
      <c r="CP319" s="70" t="str">
        <f t="shared" si="6306"/>
        <v>InitUnitMagic('IF03',,,,,,,,,,)</v>
      </c>
      <c r="CQ319" s="70" t="str">
        <f t="shared" si="6307"/>
        <v>InitUnitAdd('IF03',,,,,,,,,,)</v>
      </c>
      <c r="CR319" s="70" t="str">
        <f t="shared" si="6308"/>
        <v>InitEquipData('IF03',,"",,,,,'','','','','','',"ReplaceableTextures\\CommandButtons\\BTNFB04.BLP")</v>
      </c>
      <c r="CU319" s="95" t="str">
        <f t="shared" si="6309"/>
        <v>|n</v>
      </c>
      <c r="CW319" s="60"/>
      <c r="CX319" s="60"/>
      <c r="CY319" s="60"/>
      <c r="CZ319" s="60"/>
      <c r="DA319" s="60"/>
      <c r="DB319" s="71" t="str">
        <f t="shared" si="6310"/>
        <v/>
      </c>
      <c r="DC319" s="71" t="str">
        <f t="shared" si="6311"/>
        <v/>
      </c>
      <c r="DD319" s="71" t="str">
        <f t="shared" si="6312"/>
        <v/>
      </c>
      <c r="DE319" s="71" t="str">
        <f t="shared" si="6313"/>
        <v/>
      </c>
      <c r="DF319" s="71" t="str">
        <f t="shared" si="6314"/>
        <v/>
      </c>
      <c r="DG319" s="71" t="str">
        <f t="shared" si="6315"/>
        <v/>
      </c>
      <c r="DH319" s="71" t="str">
        <f t="shared" si="6316"/>
        <v/>
      </c>
      <c r="DI319" s="71" t="str">
        <f t="shared" si="6317"/>
        <v/>
      </c>
      <c r="DJ319" s="71" t="str">
        <f t="shared" si="6318"/>
        <v/>
      </c>
      <c r="DK319" s="71" t="str">
        <f t="shared" si="6319"/>
        <v/>
      </c>
      <c r="DL319" s="71" t="str">
        <f t="shared" si="6320"/>
        <v/>
      </c>
      <c r="DM319" s="71" t="str">
        <f t="shared" si="6321"/>
        <v/>
      </c>
      <c r="DN319" s="71" t="str">
        <f t="shared" si="6322"/>
        <v/>
      </c>
      <c r="DO319" s="71" t="str">
        <f t="shared" si="6323"/>
        <v/>
      </c>
      <c r="DP319" s="71" t="str">
        <f t="shared" si="6324"/>
        <v/>
      </c>
      <c r="DQ319" s="71" t="str">
        <f t="shared" si="6325"/>
        <v/>
      </c>
      <c r="DR319" s="71" t="str">
        <f t="shared" si="6326"/>
        <v/>
      </c>
      <c r="DS319" s="71" t="str">
        <f t="shared" si="6327"/>
        <v/>
      </c>
      <c r="DT319" s="71" t="str">
        <f t="shared" si="6328"/>
        <v/>
      </c>
      <c r="DU319" s="71" t="str">
        <f t="shared" si="6329"/>
        <v/>
      </c>
      <c r="DV319" s="71" t="str">
        <f t="shared" si="6330"/>
        <v/>
      </c>
      <c r="DW319" s="71" t="str">
        <f t="shared" si="6331"/>
        <v/>
      </c>
      <c r="DX319" s="71" t="str">
        <f t="shared" si="6332"/>
        <v/>
      </c>
      <c r="DY319" s="71" t="str">
        <f t="shared" si="6333"/>
        <v/>
      </c>
      <c r="DZ319" s="71" t="str">
        <f t="shared" si="6334"/>
        <v/>
      </c>
      <c r="EA319" s="71" t="str">
        <f t="shared" si="6335"/>
        <v/>
      </c>
      <c r="EB319" s="71" t="str">
        <f t="shared" si="6336"/>
        <v/>
      </c>
      <c r="EC319" s="71" t="str">
        <f t="shared" si="6337"/>
        <v/>
      </c>
      <c r="ED319" s="71" t="str">
        <f t="shared" si="6338"/>
        <v/>
      </c>
      <c r="EE319" s="71" t="str">
        <f t="shared" si="6339"/>
        <v/>
      </c>
      <c r="EF319" s="71" t="str">
        <f t="shared" si="6340"/>
        <v/>
      </c>
      <c r="EG319" s="71" t="str">
        <f t="shared" si="6341"/>
        <v/>
      </c>
      <c r="EH319" s="71" t="str">
        <f t="shared" si="6342"/>
        <v/>
      </c>
      <c r="EI319" s="71" t="str">
        <f t="shared" si="6343"/>
        <v/>
      </c>
      <c r="EJ319" s="71" t="str">
        <f t="shared" si="6344"/>
        <v/>
      </c>
      <c r="EK319" s="71" t="str">
        <f t="shared" si="6345"/>
        <v/>
      </c>
      <c r="EL319" s="71" t="str">
        <f t="shared" si="6346"/>
        <v/>
      </c>
      <c r="EM319" s="71" t="str">
        <f t="shared" si="6347"/>
        <v/>
      </c>
      <c r="EN319" s="71" t="str">
        <f t="shared" si="6348"/>
        <v/>
      </c>
      <c r="EO319" s="71" t="str">
        <f t="shared" si="6349"/>
        <v/>
      </c>
      <c r="EP319" s="71" t="str">
        <f t="shared" si="6350"/>
        <v/>
      </c>
      <c r="EQ319" s="71" t="str">
        <f t="shared" si="6351"/>
        <v/>
      </c>
      <c r="ER319" s="71" t="str">
        <f t="shared" si="6352"/>
        <v/>
      </c>
      <c r="ES319" s="71" t="str">
        <f t="shared" si="6353"/>
        <v/>
      </c>
      <c r="ET319" s="71" t="str">
        <f t="shared" si="6354"/>
        <v/>
      </c>
      <c r="EU319" s="71" t="str">
        <f t="shared" si="6355"/>
        <v/>
      </c>
      <c r="EV319" s="71" t="str">
        <f t="shared" si="6356"/>
        <v/>
      </c>
      <c r="EW319" s="71" t="str">
        <f t="shared" si="6357"/>
        <v/>
      </c>
      <c r="EX319" s="71" t="str">
        <f t="shared" si="6358"/>
        <v/>
      </c>
      <c r="EY319" s="71" t="str">
        <f t="shared" si="6359"/>
        <v/>
      </c>
      <c r="EZ319" s="71" t="str">
        <f t="shared" si="6360"/>
        <v/>
      </c>
      <c r="FA319" s="71" t="str">
        <f t="shared" si="6361"/>
        <v/>
      </c>
      <c r="FB319" s="71" t="str">
        <f t="shared" si="6362"/>
        <v/>
      </c>
      <c r="FC319" s="71" t="str">
        <f t="shared" si="6363"/>
        <v/>
      </c>
      <c r="FD319" s="71" t="str">
        <f t="shared" si="6364"/>
        <v/>
      </c>
      <c r="FE319" s="71" t="str">
        <f t="shared" si="6365"/>
        <v/>
      </c>
      <c r="FF319" s="71" t="str">
        <f t="shared" si="6366"/>
        <v/>
      </c>
      <c r="FG319" s="71" t="str">
        <f t="shared" si="6367"/>
        <v/>
      </c>
      <c r="FH319" s="71" t="str">
        <f t="shared" si="6368"/>
        <v/>
      </c>
      <c r="FI319" s="71" t="str">
        <f t="shared" si="6369"/>
        <v/>
      </c>
      <c r="FJ319" s="71" t="str">
        <f t="shared" si="6370"/>
        <v/>
      </c>
      <c r="FK319" s="71" t="str">
        <f t="shared" si="6371"/>
        <v/>
      </c>
      <c r="FL319" s="71" t="str">
        <f t="shared" si="6372"/>
        <v/>
      </c>
      <c r="FM319" s="71" t="str">
        <f t="shared" si="6373"/>
        <v/>
      </c>
      <c r="FN319" s="71" t="str">
        <f t="shared" si="6374"/>
        <v/>
      </c>
      <c r="FO319" s="71" t="str">
        <f t="shared" si="6375"/>
        <v/>
      </c>
      <c r="FP319" s="71" t="str">
        <f t="shared" si="6376"/>
        <v/>
      </c>
      <c r="FQ319" s="71" t="str">
        <f t="shared" si="6377"/>
        <v/>
      </c>
      <c r="FR319" s="71" t="str">
        <f t="shared" si="6378"/>
        <v/>
      </c>
      <c r="FS319" s="71" t="str">
        <f t="shared" si="6379"/>
        <v/>
      </c>
    </row>
    <row r="320" spans="1:175" ht="16.5">
      <c r="A320" s="134"/>
      <c r="B320" s="80" t="s">
        <v>901</v>
      </c>
      <c r="C320" s="11" t="s">
        <v>1527</v>
      </c>
      <c r="T320" s="141"/>
      <c r="U320" s="195" t="s">
        <v>1579</v>
      </c>
      <c r="CN320" s="70" t="str">
        <f t="shared" si="6304"/>
        <v>InitUnitState('IF04',,,,,,,,,,)</v>
      </c>
      <c r="CO320" s="70" t="str">
        <f t="shared" si="6305"/>
        <v>InitUnitNormal('IF04',,,,,,,,,,)</v>
      </c>
      <c r="CP320" s="70" t="str">
        <f t="shared" si="6306"/>
        <v>InitUnitMagic('IF04',,,,,,,,,,)</v>
      </c>
      <c r="CQ320" s="70" t="str">
        <f t="shared" si="6307"/>
        <v>InitUnitAdd('IF04',,,,,,,,,,)</v>
      </c>
      <c r="CR320" s="70" t="str">
        <f t="shared" si="6308"/>
        <v>InitEquipData('IF04',,"",,,,,'','','','','','',"ReplaceableTextures\\CommandButtons\\BTNFB05.BLP")</v>
      </c>
      <c r="CU320" s="95" t="str">
        <f t="shared" si="6309"/>
        <v>|n</v>
      </c>
      <c r="CW320" s="60"/>
      <c r="CX320" s="60"/>
      <c r="CY320" s="60"/>
      <c r="CZ320" s="60"/>
      <c r="DA320" s="60"/>
      <c r="DB320" s="71" t="str">
        <f t="shared" si="6310"/>
        <v/>
      </c>
      <c r="DC320" s="71" t="str">
        <f t="shared" si="6311"/>
        <v/>
      </c>
      <c r="DD320" s="71" t="str">
        <f t="shared" si="6312"/>
        <v/>
      </c>
      <c r="DE320" s="71" t="str">
        <f t="shared" si="6313"/>
        <v/>
      </c>
      <c r="DF320" s="71" t="str">
        <f t="shared" si="6314"/>
        <v/>
      </c>
      <c r="DG320" s="71" t="str">
        <f t="shared" si="6315"/>
        <v/>
      </c>
      <c r="DH320" s="71" t="str">
        <f t="shared" si="6316"/>
        <v/>
      </c>
      <c r="DI320" s="71" t="str">
        <f t="shared" si="6317"/>
        <v/>
      </c>
      <c r="DJ320" s="71" t="str">
        <f t="shared" si="6318"/>
        <v/>
      </c>
      <c r="DK320" s="71" t="str">
        <f t="shared" si="6319"/>
        <v/>
      </c>
      <c r="DL320" s="71" t="str">
        <f t="shared" si="6320"/>
        <v/>
      </c>
      <c r="DM320" s="71" t="str">
        <f t="shared" si="6321"/>
        <v/>
      </c>
      <c r="DN320" s="71" t="str">
        <f t="shared" si="6322"/>
        <v/>
      </c>
      <c r="DO320" s="71" t="str">
        <f t="shared" si="6323"/>
        <v/>
      </c>
      <c r="DP320" s="71" t="str">
        <f t="shared" si="6324"/>
        <v/>
      </c>
      <c r="DQ320" s="71" t="str">
        <f t="shared" si="6325"/>
        <v/>
      </c>
      <c r="DR320" s="71" t="str">
        <f t="shared" si="6326"/>
        <v/>
      </c>
      <c r="DS320" s="71" t="str">
        <f t="shared" si="6327"/>
        <v/>
      </c>
      <c r="DT320" s="71" t="str">
        <f t="shared" si="6328"/>
        <v/>
      </c>
      <c r="DU320" s="71" t="str">
        <f t="shared" si="6329"/>
        <v/>
      </c>
      <c r="DV320" s="71" t="str">
        <f t="shared" si="6330"/>
        <v/>
      </c>
      <c r="DW320" s="71" t="str">
        <f t="shared" si="6331"/>
        <v/>
      </c>
      <c r="DX320" s="71" t="str">
        <f t="shared" si="6332"/>
        <v/>
      </c>
      <c r="DY320" s="71" t="str">
        <f t="shared" si="6333"/>
        <v/>
      </c>
      <c r="DZ320" s="71" t="str">
        <f t="shared" si="6334"/>
        <v/>
      </c>
      <c r="EA320" s="71" t="str">
        <f t="shared" si="6335"/>
        <v/>
      </c>
      <c r="EB320" s="71" t="str">
        <f t="shared" si="6336"/>
        <v/>
      </c>
      <c r="EC320" s="71" t="str">
        <f t="shared" si="6337"/>
        <v/>
      </c>
      <c r="ED320" s="71" t="str">
        <f t="shared" si="6338"/>
        <v/>
      </c>
      <c r="EE320" s="71" t="str">
        <f t="shared" si="6339"/>
        <v/>
      </c>
      <c r="EF320" s="71" t="str">
        <f t="shared" si="6340"/>
        <v/>
      </c>
      <c r="EG320" s="71" t="str">
        <f t="shared" si="6341"/>
        <v/>
      </c>
      <c r="EH320" s="71" t="str">
        <f t="shared" si="6342"/>
        <v/>
      </c>
      <c r="EI320" s="71" t="str">
        <f t="shared" si="6343"/>
        <v/>
      </c>
      <c r="EJ320" s="71" t="str">
        <f t="shared" si="6344"/>
        <v/>
      </c>
      <c r="EK320" s="71" t="str">
        <f t="shared" si="6345"/>
        <v/>
      </c>
      <c r="EL320" s="71" t="str">
        <f t="shared" si="6346"/>
        <v/>
      </c>
      <c r="EM320" s="71" t="str">
        <f t="shared" si="6347"/>
        <v/>
      </c>
      <c r="EN320" s="71" t="str">
        <f t="shared" si="6348"/>
        <v/>
      </c>
      <c r="EO320" s="71" t="str">
        <f t="shared" si="6349"/>
        <v/>
      </c>
      <c r="EP320" s="71" t="str">
        <f t="shared" si="6350"/>
        <v/>
      </c>
      <c r="EQ320" s="71" t="str">
        <f t="shared" si="6351"/>
        <v/>
      </c>
      <c r="ER320" s="71" t="str">
        <f t="shared" si="6352"/>
        <v/>
      </c>
      <c r="ES320" s="71" t="str">
        <f t="shared" si="6353"/>
        <v/>
      </c>
      <c r="ET320" s="71" t="str">
        <f t="shared" si="6354"/>
        <v/>
      </c>
      <c r="EU320" s="71" t="str">
        <f t="shared" si="6355"/>
        <v/>
      </c>
      <c r="EV320" s="71" t="str">
        <f t="shared" si="6356"/>
        <v/>
      </c>
      <c r="EW320" s="71" t="str">
        <f t="shared" si="6357"/>
        <v/>
      </c>
      <c r="EX320" s="71" t="str">
        <f t="shared" si="6358"/>
        <v/>
      </c>
      <c r="EY320" s="71" t="str">
        <f t="shared" si="6359"/>
        <v/>
      </c>
      <c r="EZ320" s="71" t="str">
        <f t="shared" si="6360"/>
        <v/>
      </c>
      <c r="FA320" s="71" t="str">
        <f t="shared" si="6361"/>
        <v/>
      </c>
      <c r="FB320" s="71" t="str">
        <f t="shared" si="6362"/>
        <v/>
      </c>
      <c r="FC320" s="71" t="str">
        <f t="shared" si="6363"/>
        <v/>
      </c>
      <c r="FD320" s="71" t="str">
        <f t="shared" si="6364"/>
        <v/>
      </c>
      <c r="FE320" s="71" t="str">
        <f t="shared" si="6365"/>
        <v/>
      </c>
      <c r="FF320" s="71" t="str">
        <f t="shared" si="6366"/>
        <v/>
      </c>
      <c r="FG320" s="71" t="str">
        <f t="shared" si="6367"/>
        <v/>
      </c>
      <c r="FH320" s="71" t="str">
        <f t="shared" si="6368"/>
        <v/>
      </c>
      <c r="FI320" s="71" t="str">
        <f t="shared" si="6369"/>
        <v/>
      </c>
      <c r="FJ320" s="71" t="str">
        <f t="shared" si="6370"/>
        <v/>
      </c>
      <c r="FK320" s="71" t="str">
        <f t="shared" si="6371"/>
        <v/>
      </c>
      <c r="FL320" s="71" t="str">
        <f t="shared" si="6372"/>
        <v/>
      </c>
      <c r="FM320" s="71" t="str">
        <f t="shared" si="6373"/>
        <v/>
      </c>
      <c r="FN320" s="71" t="str">
        <f t="shared" si="6374"/>
        <v/>
      </c>
      <c r="FO320" s="71" t="str">
        <f t="shared" si="6375"/>
        <v/>
      </c>
      <c r="FP320" s="71" t="str">
        <f t="shared" si="6376"/>
        <v/>
      </c>
      <c r="FQ320" s="71" t="str">
        <f t="shared" si="6377"/>
        <v/>
      </c>
      <c r="FR320" s="71" t="str">
        <f t="shared" si="6378"/>
        <v/>
      </c>
      <c r="FS320" s="71" t="str">
        <f t="shared" si="6379"/>
        <v/>
      </c>
    </row>
    <row r="321" spans="1:175" ht="16.5">
      <c r="A321" s="134"/>
      <c r="B321" s="80" t="s">
        <v>902</v>
      </c>
      <c r="C321" s="11" t="s">
        <v>1528</v>
      </c>
      <c r="T321" s="141"/>
      <c r="U321" s="195" t="s">
        <v>1580</v>
      </c>
      <c r="CN321" s="70" t="str">
        <f t="shared" si="6304"/>
        <v>InitUnitState('IF05',,,,,,,,,,)</v>
      </c>
      <c r="CO321" s="70" t="str">
        <f t="shared" si="6305"/>
        <v>InitUnitNormal('IF05',,,,,,,,,,)</v>
      </c>
      <c r="CP321" s="70" t="str">
        <f t="shared" si="6306"/>
        <v>InitUnitMagic('IF05',,,,,,,,,,)</v>
      </c>
      <c r="CQ321" s="70" t="str">
        <f t="shared" si="6307"/>
        <v>InitUnitAdd('IF05',,,,,,,,,,)</v>
      </c>
      <c r="CR321" s="70" t="str">
        <f t="shared" si="6308"/>
        <v>InitEquipData('IF05',,"",,,,,'','','','','','',"ReplaceableTextures\\CommandButtons\\BTNFB06.BLP")</v>
      </c>
      <c r="CU321" s="95" t="str">
        <f t="shared" si="6309"/>
        <v>|n</v>
      </c>
      <c r="CW321" s="60"/>
      <c r="CX321" s="60"/>
      <c r="CY321" s="60"/>
      <c r="CZ321" s="60"/>
      <c r="DA321" s="60"/>
      <c r="DB321" s="71" t="str">
        <f t="shared" si="6310"/>
        <v/>
      </c>
      <c r="DC321" s="71" t="str">
        <f t="shared" si="6311"/>
        <v/>
      </c>
      <c r="DD321" s="71" t="str">
        <f t="shared" si="6312"/>
        <v/>
      </c>
      <c r="DE321" s="71" t="str">
        <f t="shared" si="6313"/>
        <v/>
      </c>
      <c r="DF321" s="71" t="str">
        <f t="shared" si="6314"/>
        <v/>
      </c>
      <c r="DG321" s="71" t="str">
        <f t="shared" si="6315"/>
        <v/>
      </c>
      <c r="DH321" s="71" t="str">
        <f t="shared" si="6316"/>
        <v/>
      </c>
      <c r="DI321" s="71" t="str">
        <f t="shared" si="6317"/>
        <v/>
      </c>
      <c r="DJ321" s="71" t="str">
        <f t="shared" si="6318"/>
        <v/>
      </c>
      <c r="DK321" s="71" t="str">
        <f t="shared" si="6319"/>
        <v/>
      </c>
      <c r="DL321" s="71" t="str">
        <f t="shared" si="6320"/>
        <v/>
      </c>
      <c r="DM321" s="71" t="str">
        <f t="shared" si="6321"/>
        <v/>
      </c>
      <c r="DN321" s="71" t="str">
        <f t="shared" si="6322"/>
        <v/>
      </c>
      <c r="DO321" s="71" t="str">
        <f t="shared" si="6323"/>
        <v/>
      </c>
      <c r="DP321" s="71" t="str">
        <f t="shared" si="6324"/>
        <v/>
      </c>
      <c r="DQ321" s="71" t="str">
        <f t="shared" si="6325"/>
        <v/>
      </c>
      <c r="DR321" s="71" t="str">
        <f t="shared" si="6326"/>
        <v/>
      </c>
      <c r="DS321" s="71" t="str">
        <f t="shared" si="6327"/>
        <v/>
      </c>
      <c r="DT321" s="71" t="str">
        <f t="shared" si="6328"/>
        <v/>
      </c>
      <c r="DU321" s="71" t="str">
        <f t="shared" si="6329"/>
        <v/>
      </c>
      <c r="DV321" s="71" t="str">
        <f t="shared" si="6330"/>
        <v/>
      </c>
      <c r="DW321" s="71" t="str">
        <f t="shared" si="6331"/>
        <v/>
      </c>
      <c r="DX321" s="71" t="str">
        <f t="shared" si="6332"/>
        <v/>
      </c>
      <c r="DY321" s="71" t="str">
        <f t="shared" si="6333"/>
        <v/>
      </c>
      <c r="DZ321" s="71" t="str">
        <f t="shared" si="6334"/>
        <v/>
      </c>
      <c r="EA321" s="71" t="str">
        <f t="shared" si="6335"/>
        <v/>
      </c>
      <c r="EB321" s="71" t="str">
        <f t="shared" si="6336"/>
        <v/>
      </c>
      <c r="EC321" s="71" t="str">
        <f t="shared" si="6337"/>
        <v/>
      </c>
      <c r="ED321" s="71" t="str">
        <f t="shared" si="6338"/>
        <v/>
      </c>
      <c r="EE321" s="71" t="str">
        <f t="shared" si="6339"/>
        <v/>
      </c>
      <c r="EF321" s="71" t="str">
        <f t="shared" si="6340"/>
        <v/>
      </c>
      <c r="EG321" s="71" t="str">
        <f t="shared" si="6341"/>
        <v/>
      </c>
      <c r="EH321" s="71" t="str">
        <f t="shared" si="6342"/>
        <v/>
      </c>
      <c r="EI321" s="71" t="str">
        <f t="shared" si="6343"/>
        <v/>
      </c>
      <c r="EJ321" s="71" t="str">
        <f t="shared" si="6344"/>
        <v/>
      </c>
      <c r="EK321" s="71" t="str">
        <f t="shared" si="6345"/>
        <v/>
      </c>
      <c r="EL321" s="71" t="str">
        <f t="shared" si="6346"/>
        <v/>
      </c>
      <c r="EM321" s="71" t="str">
        <f t="shared" si="6347"/>
        <v/>
      </c>
      <c r="EN321" s="71" t="str">
        <f t="shared" si="6348"/>
        <v/>
      </c>
      <c r="EO321" s="71" t="str">
        <f t="shared" si="6349"/>
        <v/>
      </c>
      <c r="EP321" s="71" t="str">
        <f t="shared" si="6350"/>
        <v/>
      </c>
      <c r="EQ321" s="71" t="str">
        <f t="shared" si="6351"/>
        <v/>
      </c>
      <c r="ER321" s="71" t="str">
        <f t="shared" si="6352"/>
        <v/>
      </c>
      <c r="ES321" s="71" t="str">
        <f t="shared" si="6353"/>
        <v/>
      </c>
      <c r="ET321" s="71" t="str">
        <f t="shared" si="6354"/>
        <v/>
      </c>
      <c r="EU321" s="71" t="str">
        <f t="shared" si="6355"/>
        <v/>
      </c>
      <c r="EV321" s="71" t="str">
        <f t="shared" si="6356"/>
        <v/>
      </c>
      <c r="EW321" s="71" t="str">
        <f t="shared" si="6357"/>
        <v/>
      </c>
      <c r="EX321" s="71" t="str">
        <f t="shared" si="6358"/>
        <v/>
      </c>
      <c r="EY321" s="71" t="str">
        <f t="shared" si="6359"/>
        <v/>
      </c>
      <c r="EZ321" s="71" t="str">
        <f t="shared" si="6360"/>
        <v/>
      </c>
      <c r="FA321" s="71" t="str">
        <f t="shared" si="6361"/>
        <v/>
      </c>
      <c r="FB321" s="71" t="str">
        <f t="shared" si="6362"/>
        <v/>
      </c>
      <c r="FC321" s="71" t="str">
        <f t="shared" si="6363"/>
        <v/>
      </c>
      <c r="FD321" s="71" t="str">
        <f t="shared" si="6364"/>
        <v/>
      </c>
      <c r="FE321" s="71" t="str">
        <f t="shared" si="6365"/>
        <v/>
      </c>
      <c r="FF321" s="71" t="str">
        <f t="shared" si="6366"/>
        <v/>
      </c>
      <c r="FG321" s="71" t="str">
        <f t="shared" si="6367"/>
        <v/>
      </c>
      <c r="FH321" s="71" t="str">
        <f t="shared" si="6368"/>
        <v/>
      </c>
      <c r="FI321" s="71" t="str">
        <f t="shared" si="6369"/>
        <v/>
      </c>
      <c r="FJ321" s="71" t="str">
        <f t="shared" si="6370"/>
        <v/>
      </c>
      <c r="FK321" s="71" t="str">
        <f t="shared" si="6371"/>
        <v/>
      </c>
      <c r="FL321" s="71" t="str">
        <f t="shared" si="6372"/>
        <v/>
      </c>
      <c r="FM321" s="71" t="str">
        <f t="shared" si="6373"/>
        <v/>
      </c>
      <c r="FN321" s="71" t="str">
        <f t="shared" si="6374"/>
        <v/>
      </c>
      <c r="FO321" s="71" t="str">
        <f t="shared" si="6375"/>
        <v/>
      </c>
      <c r="FP321" s="71" t="str">
        <f t="shared" si="6376"/>
        <v/>
      </c>
      <c r="FQ321" s="71" t="str">
        <f t="shared" si="6377"/>
        <v/>
      </c>
      <c r="FR321" s="71" t="str">
        <f t="shared" si="6378"/>
        <v/>
      </c>
      <c r="FS321" s="71" t="str">
        <f t="shared" si="6379"/>
        <v/>
      </c>
    </row>
    <row r="322" spans="1:175" ht="16.5">
      <c r="A322" s="134"/>
      <c r="B322" s="80" t="s">
        <v>903</v>
      </c>
      <c r="C322" s="188" t="s">
        <v>1529</v>
      </c>
      <c r="T322" s="141"/>
      <c r="U322" s="195" t="s">
        <v>1581</v>
      </c>
      <c r="CN322" s="70" t="str">
        <f t="shared" si="6304"/>
        <v>InitUnitState('IF06',,,,,,,,,,)</v>
      </c>
      <c r="CO322" s="70" t="str">
        <f t="shared" si="6305"/>
        <v>InitUnitNormal('IF06',,,,,,,,,,)</v>
      </c>
      <c r="CP322" s="70" t="str">
        <f t="shared" si="6306"/>
        <v>InitUnitMagic('IF06',,,,,,,,,,)</v>
      </c>
      <c r="CQ322" s="70" t="str">
        <f t="shared" si="6307"/>
        <v>InitUnitAdd('IF06',,,,,,,,,,)</v>
      </c>
      <c r="CR322" s="70" t="str">
        <f t="shared" si="6308"/>
        <v>InitEquipData('IF06',,"",,,,,'','','','','','',"ReplaceableTextures\\CommandButtons\\BTNFB07.BLP")</v>
      </c>
      <c r="CU322" s="95" t="str">
        <f t="shared" si="6309"/>
        <v>|n</v>
      </c>
      <c r="CW322" s="60"/>
      <c r="CX322" s="60"/>
      <c r="CY322" s="60"/>
      <c r="CZ322" s="60"/>
      <c r="DA322" s="60"/>
      <c r="DB322" s="71" t="str">
        <f t="shared" si="6310"/>
        <v/>
      </c>
      <c r="DC322" s="71" t="str">
        <f t="shared" si="6311"/>
        <v/>
      </c>
      <c r="DD322" s="71" t="str">
        <f t="shared" si="6312"/>
        <v/>
      </c>
      <c r="DE322" s="71" t="str">
        <f t="shared" si="6313"/>
        <v/>
      </c>
      <c r="DF322" s="71" t="str">
        <f t="shared" si="6314"/>
        <v/>
      </c>
      <c r="DG322" s="71" t="str">
        <f t="shared" si="6315"/>
        <v/>
      </c>
      <c r="DH322" s="71" t="str">
        <f t="shared" si="6316"/>
        <v/>
      </c>
      <c r="DI322" s="71" t="str">
        <f t="shared" si="6317"/>
        <v/>
      </c>
      <c r="DJ322" s="71" t="str">
        <f t="shared" si="6318"/>
        <v/>
      </c>
      <c r="DK322" s="71" t="str">
        <f t="shared" si="6319"/>
        <v/>
      </c>
      <c r="DL322" s="71" t="str">
        <f t="shared" si="6320"/>
        <v/>
      </c>
      <c r="DM322" s="71" t="str">
        <f t="shared" si="6321"/>
        <v/>
      </c>
      <c r="DN322" s="71" t="str">
        <f t="shared" si="6322"/>
        <v/>
      </c>
      <c r="DO322" s="71" t="str">
        <f t="shared" si="6323"/>
        <v/>
      </c>
      <c r="DP322" s="71" t="str">
        <f t="shared" si="6324"/>
        <v/>
      </c>
      <c r="DQ322" s="71" t="str">
        <f t="shared" si="6325"/>
        <v/>
      </c>
      <c r="DR322" s="71" t="str">
        <f t="shared" si="6326"/>
        <v/>
      </c>
      <c r="DS322" s="71" t="str">
        <f t="shared" si="6327"/>
        <v/>
      </c>
      <c r="DT322" s="71" t="str">
        <f t="shared" si="6328"/>
        <v/>
      </c>
      <c r="DU322" s="71" t="str">
        <f t="shared" si="6329"/>
        <v/>
      </c>
      <c r="DV322" s="71" t="str">
        <f t="shared" si="6330"/>
        <v/>
      </c>
      <c r="DW322" s="71" t="str">
        <f t="shared" si="6331"/>
        <v/>
      </c>
      <c r="DX322" s="71" t="str">
        <f t="shared" si="6332"/>
        <v/>
      </c>
      <c r="DY322" s="71" t="str">
        <f t="shared" si="6333"/>
        <v/>
      </c>
      <c r="DZ322" s="71" t="str">
        <f t="shared" si="6334"/>
        <v/>
      </c>
      <c r="EA322" s="71" t="str">
        <f t="shared" si="6335"/>
        <v/>
      </c>
      <c r="EB322" s="71" t="str">
        <f t="shared" si="6336"/>
        <v/>
      </c>
      <c r="EC322" s="71" t="str">
        <f t="shared" si="6337"/>
        <v/>
      </c>
      <c r="ED322" s="71" t="str">
        <f t="shared" si="6338"/>
        <v/>
      </c>
      <c r="EE322" s="71" t="str">
        <f t="shared" si="6339"/>
        <v/>
      </c>
      <c r="EF322" s="71" t="str">
        <f t="shared" si="6340"/>
        <v/>
      </c>
      <c r="EG322" s="71" t="str">
        <f t="shared" si="6341"/>
        <v/>
      </c>
      <c r="EH322" s="71" t="str">
        <f t="shared" si="6342"/>
        <v/>
      </c>
      <c r="EI322" s="71" t="str">
        <f t="shared" si="6343"/>
        <v/>
      </c>
      <c r="EJ322" s="71" t="str">
        <f t="shared" si="6344"/>
        <v/>
      </c>
      <c r="EK322" s="71" t="str">
        <f t="shared" si="6345"/>
        <v/>
      </c>
      <c r="EL322" s="71" t="str">
        <f t="shared" si="6346"/>
        <v/>
      </c>
      <c r="EM322" s="71" t="str">
        <f t="shared" si="6347"/>
        <v/>
      </c>
      <c r="EN322" s="71" t="str">
        <f t="shared" si="6348"/>
        <v/>
      </c>
      <c r="EO322" s="71" t="str">
        <f t="shared" si="6349"/>
        <v/>
      </c>
      <c r="EP322" s="71" t="str">
        <f t="shared" si="6350"/>
        <v/>
      </c>
      <c r="EQ322" s="71" t="str">
        <f t="shared" si="6351"/>
        <v/>
      </c>
      <c r="ER322" s="71" t="str">
        <f t="shared" si="6352"/>
        <v/>
      </c>
      <c r="ES322" s="71" t="str">
        <f t="shared" si="6353"/>
        <v/>
      </c>
      <c r="ET322" s="71" t="str">
        <f t="shared" si="6354"/>
        <v/>
      </c>
      <c r="EU322" s="71" t="str">
        <f t="shared" si="6355"/>
        <v/>
      </c>
      <c r="EV322" s="71" t="str">
        <f t="shared" si="6356"/>
        <v/>
      </c>
      <c r="EW322" s="71" t="str">
        <f t="shared" si="6357"/>
        <v/>
      </c>
      <c r="EX322" s="71" t="str">
        <f t="shared" si="6358"/>
        <v/>
      </c>
      <c r="EY322" s="71" t="str">
        <f t="shared" si="6359"/>
        <v/>
      </c>
      <c r="EZ322" s="71" t="str">
        <f t="shared" si="6360"/>
        <v/>
      </c>
      <c r="FA322" s="71" t="str">
        <f t="shared" si="6361"/>
        <v/>
      </c>
      <c r="FB322" s="71" t="str">
        <f t="shared" si="6362"/>
        <v/>
      </c>
      <c r="FC322" s="71" t="str">
        <f t="shared" si="6363"/>
        <v/>
      </c>
      <c r="FD322" s="71" t="str">
        <f t="shared" si="6364"/>
        <v/>
      </c>
      <c r="FE322" s="71" t="str">
        <f t="shared" si="6365"/>
        <v/>
      </c>
      <c r="FF322" s="71" t="str">
        <f t="shared" si="6366"/>
        <v/>
      </c>
      <c r="FG322" s="71" t="str">
        <f t="shared" si="6367"/>
        <v/>
      </c>
      <c r="FH322" s="71" t="str">
        <f t="shared" si="6368"/>
        <v/>
      </c>
      <c r="FI322" s="71" t="str">
        <f t="shared" si="6369"/>
        <v/>
      </c>
      <c r="FJ322" s="71" t="str">
        <f t="shared" si="6370"/>
        <v/>
      </c>
      <c r="FK322" s="71" t="str">
        <f t="shared" si="6371"/>
        <v/>
      </c>
      <c r="FL322" s="71" t="str">
        <f t="shared" si="6372"/>
        <v/>
      </c>
      <c r="FM322" s="71" t="str">
        <f t="shared" si="6373"/>
        <v/>
      </c>
      <c r="FN322" s="71" t="str">
        <f t="shared" si="6374"/>
        <v/>
      </c>
      <c r="FO322" s="71" t="str">
        <f t="shared" si="6375"/>
        <v/>
      </c>
      <c r="FP322" s="71" t="str">
        <f t="shared" si="6376"/>
        <v/>
      </c>
      <c r="FQ322" s="71" t="str">
        <f t="shared" si="6377"/>
        <v/>
      </c>
      <c r="FR322" s="71" t="str">
        <f t="shared" si="6378"/>
        <v/>
      </c>
      <c r="FS322" s="71" t="str">
        <f t="shared" si="6379"/>
        <v/>
      </c>
    </row>
    <row r="323" spans="1:175" ht="16.5">
      <c r="A323" s="134"/>
      <c r="B323" s="80" t="s">
        <v>904</v>
      </c>
      <c r="C323" s="11" t="s">
        <v>1530</v>
      </c>
      <c r="T323" s="141"/>
      <c r="U323" s="195" t="s">
        <v>1582</v>
      </c>
      <c r="CN323" s="70" t="str">
        <f t="shared" si="6304"/>
        <v>InitUnitState('IF07',,,,,,,,,,)</v>
      </c>
      <c r="CO323" s="70" t="str">
        <f t="shared" si="6305"/>
        <v>InitUnitNormal('IF07',,,,,,,,,,)</v>
      </c>
      <c r="CP323" s="70" t="str">
        <f t="shared" si="6306"/>
        <v>InitUnitMagic('IF07',,,,,,,,,,)</v>
      </c>
      <c r="CQ323" s="70" t="str">
        <f t="shared" si="6307"/>
        <v>InitUnitAdd('IF07',,,,,,,,,,)</v>
      </c>
      <c r="CR323" s="70" t="str">
        <f t="shared" si="6308"/>
        <v>InitEquipData('IF07',,"",,,,,'','','','','','',"ReplaceableTextures\\CommandButtons\\BTNFB08.BLP")</v>
      </c>
      <c r="CU323" s="95" t="str">
        <f t="shared" si="6309"/>
        <v>|n</v>
      </c>
      <c r="CW323" s="60"/>
      <c r="CX323" s="60"/>
      <c r="CY323" s="60"/>
      <c r="CZ323" s="60"/>
      <c r="DA323" s="60"/>
      <c r="DB323" s="71" t="str">
        <f t="shared" si="6310"/>
        <v/>
      </c>
      <c r="DC323" s="71" t="str">
        <f t="shared" si="6311"/>
        <v/>
      </c>
      <c r="DD323" s="71" t="str">
        <f t="shared" si="6312"/>
        <v/>
      </c>
      <c r="DE323" s="71" t="str">
        <f t="shared" si="6313"/>
        <v/>
      </c>
      <c r="DF323" s="71" t="str">
        <f t="shared" si="6314"/>
        <v/>
      </c>
      <c r="DG323" s="71" t="str">
        <f t="shared" si="6315"/>
        <v/>
      </c>
      <c r="DH323" s="71" t="str">
        <f t="shared" si="6316"/>
        <v/>
      </c>
      <c r="DI323" s="71" t="str">
        <f t="shared" si="6317"/>
        <v/>
      </c>
      <c r="DJ323" s="71" t="str">
        <f t="shared" si="6318"/>
        <v/>
      </c>
      <c r="DK323" s="71" t="str">
        <f t="shared" si="6319"/>
        <v/>
      </c>
      <c r="DL323" s="71" t="str">
        <f t="shared" si="6320"/>
        <v/>
      </c>
      <c r="DM323" s="71" t="str">
        <f t="shared" si="6321"/>
        <v/>
      </c>
      <c r="DN323" s="71" t="str">
        <f t="shared" si="6322"/>
        <v/>
      </c>
      <c r="DO323" s="71" t="str">
        <f t="shared" si="6323"/>
        <v/>
      </c>
      <c r="DP323" s="71" t="str">
        <f t="shared" si="6324"/>
        <v/>
      </c>
      <c r="DQ323" s="71" t="str">
        <f t="shared" si="6325"/>
        <v/>
      </c>
      <c r="DR323" s="71" t="str">
        <f t="shared" si="6326"/>
        <v/>
      </c>
      <c r="DS323" s="71" t="str">
        <f t="shared" si="6327"/>
        <v/>
      </c>
      <c r="DT323" s="71" t="str">
        <f t="shared" si="6328"/>
        <v/>
      </c>
      <c r="DU323" s="71" t="str">
        <f t="shared" si="6329"/>
        <v/>
      </c>
      <c r="DV323" s="71" t="str">
        <f t="shared" si="6330"/>
        <v/>
      </c>
      <c r="DW323" s="71" t="str">
        <f t="shared" si="6331"/>
        <v/>
      </c>
      <c r="DX323" s="71" t="str">
        <f t="shared" si="6332"/>
        <v/>
      </c>
      <c r="DY323" s="71" t="str">
        <f t="shared" si="6333"/>
        <v/>
      </c>
      <c r="DZ323" s="71" t="str">
        <f t="shared" si="6334"/>
        <v/>
      </c>
      <c r="EA323" s="71" t="str">
        <f t="shared" si="6335"/>
        <v/>
      </c>
      <c r="EB323" s="71" t="str">
        <f t="shared" si="6336"/>
        <v/>
      </c>
      <c r="EC323" s="71" t="str">
        <f t="shared" si="6337"/>
        <v/>
      </c>
      <c r="ED323" s="71" t="str">
        <f t="shared" si="6338"/>
        <v/>
      </c>
      <c r="EE323" s="71" t="str">
        <f t="shared" si="6339"/>
        <v/>
      </c>
      <c r="EF323" s="71" t="str">
        <f t="shared" si="6340"/>
        <v/>
      </c>
      <c r="EG323" s="71" t="str">
        <f t="shared" si="6341"/>
        <v/>
      </c>
      <c r="EH323" s="71" t="str">
        <f t="shared" si="6342"/>
        <v/>
      </c>
      <c r="EI323" s="71" t="str">
        <f t="shared" si="6343"/>
        <v/>
      </c>
      <c r="EJ323" s="71" t="str">
        <f t="shared" si="6344"/>
        <v/>
      </c>
      <c r="EK323" s="71" t="str">
        <f t="shared" si="6345"/>
        <v/>
      </c>
      <c r="EL323" s="71" t="str">
        <f t="shared" si="6346"/>
        <v/>
      </c>
      <c r="EM323" s="71" t="str">
        <f t="shared" si="6347"/>
        <v/>
      </c>
      <c r="EN323" s="71" t="str">
        <f t="shared" si="6348"/>
        <v/>
      </c>
      <c r="EO323" s="71" t="str">
        <f t="shared" si="6349"/>
        <v/>
      </c>
      <c r="EP323" s="71" t="str">
        <f t="shared" si="6350"/>
        <v/>
      </c>
      <c r="EQ323" s="71" t="str">
        <f t="shared" si="6351"/>
        <v/>
      </c>
      <c r="ER323" s="71" t="str">
        <f t="shared" si="6352"/>
        <v/>
      </c>
      <c r="ES323" s="71" t="str">
        <f t="shared" si="6353"/>
        <v/>
      </c>
      <c r="ET323" s="71" t="str">
        <f t="shared" si="6354"/>
        <v/>
      </c>
      <c r="EU323" s="71" t="str">
        <f t="shared" si="6355"/>
        <v/>
      </c>
      <c r="EV323" s="71" t="str">
        <f t="shared" si="6356"/>
        <v/>
      </c>
      <c r="EW323" s="71" t="str">
        <f t="shared" si="6357"/>
        <v/>
      </c>
      <c r="EX323" s="71" t="str">
        <f t="shared" si="6358"/>
        <v/>
      </c>
      <c r="EY323" s="71" t="str">
        <f t="shared" si="6359"/>
        <v/>
      </c>
      <c r="EZ323" s="71" t="str">
        <f t="shared" si="6360"/>
        <v/>
      </c>
      <c r="FA323" s="71" t="str">
        <f t="shared" si="6361"/>
        <v/>
      </c>
      <c r="FB323" s="71" t="str">
        <f t="shared" si="6362"/>
        <v/>
      </c>
      <c r="FC323" s="71" t="str">
        <f t="shared" si="6363"/>
        <v/>
      </c>
      <c r="FD323" s="71" t="str">
        <f t="shared" si="6364"/>
        <v/>
      </c>
      <c r="FE323" s="71" t="str">
        <f t="shared" si="6365"/>
        <v/>
      </c>
      <c r="FF323" s="71" t="str">
        <f t="shared" si="6366"/>
        <v/>
      </c>
      <c r="FG323" s="71" t="str">
        <f t="shared" si="6367"/>
        <v/>
      </c>
      <c r="FH323" s="71" t="str">
        <f t="shared" si="6368"/>
        <v/>
      </c>
      <c r="FI323" s="71" t="str">
        <f t="shared" si="6369"/>
        <v/>
      </c>
      <c r="FJ323" s="71" t="str">
        <f t="shared" si="6370"/>
        <v/>
      </c>
      <c r="FK323" s="71" t="str">
        <f t="shared" si="6371"/>
        <v/>
      </c>
      <c r="FL323" s="71" t="str">
        <f t="shared" si="6372"/>
        <v/>
      </c>
      <c r="FM323" s="71" t="str">
        <f t="shared" si="6373"/>
        <v/>
      </c>
      <c r="FN323" s="71" t="str">
        <f t="shared" si="6374"/>
        <v/>
      </c>
      <c r="FO323" s="71" t="str">
        <f t="shared" si="6375"/>
        <v/>
      </c>
      <c r="FP323" s="71" t="str">
        <f t="shared" si="6376"/>
        <v/>
      </c>
      <c r="FQ323" s="71" t="str">
        <f t="shared" si="6377"/>
        <v/>
      </c>
      <c r="FR323" s="71" t="str">
        <f t="shared" si="6378"/>
        <v/>
      </c>
      <c r="FS323" s="71" t="str">
        <f t="shared" si="6379"/>
        <v/>
      </c>
    </row>
    <row r="324" spans="1:175" ht="16.5">
      <c r="A324" s="134"/>
      <c r="B324" s="80" t="s">
        <v>905</v>
      </c>
      <c r="C324" s="188" t="s">
        <v>1531</v>
      </c>
      <c r="T324" s="141"/>
      <c r="U324" s="195" t="s">
        <v>1583</v>
      </c>
      <c r="CN324" s="70" t="str">
        <f t="shared" si="6304"/>
        <v>InitUnitState('IF08',,,,,,,,,,)</v>
      </c>
      <c r="CO324" s="70" t="str">
        <f t="shared" si="6305"/>
        <v>InitUnitNormal('IF08',,,,,,,,,,)</v>
      </c>
      <c r="CP324" s="70" t="str">
        <f t="shared" si="6306"/>
        <v>InitUnitMagic('IF08',,,,,,,,,,)</v>
      </c>
      <c r="CQ324" s="70" t="str">
        <f t="shared" si="6307"/>
        <v>InitUnitAdd('IF08',,,,,,,,,,)</v>
      </c>
      <c r="CR324" s="70" t="str">
        <f t="shared" si="6308"/>
        <v>InitEquipData('IF08',,"",,,,,'','','','','','',"ReplaceableTextures\\CommandButtons\\BTNFB09.BLP")</v>
      </c>
      <c r="CU324" s="95" t="str">
        <f t="shared" si="6309"/>
        <v>|n</v>
      </c>
      <c r="CW324" s="60"/>
      <c r="CX324" s="60"/>
      <c r="CY324" s="60"/>
      <c r="CZ324" s="60"/>
      <c r="DA324" s="60"/>
      <c r="DB324" s="71" t="str">
        <f t="shared" si="6310"/>
        <v/>
      </c>
      <c r="DC324" s="71" t="str">
        <f t="shared" si="6311"/>
        <v/>
      </c>
      <c r="DD324" s="71" t="str">
        <f t="shared" si="6312"/>
        <v/>
      </c>
      <c r="DE324" s="71" t="str">
        <f t="shared" si="6313"/>
        <v/>
      </c>
      <c r="DF324" s="71" t="str">
        <f t="shared" si="6314"/>
        <v/>
      </c>
      <c r="DG324" s="71" t="str">
        <f t="shared" si="6315"/>
        <v/>
      </c>
      <c r="DH324" s="71" t="str">
        <f t="shared" si="6316"/>
        <v/>
      </c>
      <c r="DI324" s="71" t="str">
        <f t="shared" si="6317"/>
        <v/>
      </c>
      <c r="DJ324" s="71" t="str">
        <f t="shared" si="6318"/>
        <v/>
      </c>
      <c r="DK324" s="71" t="str">
        <f t="shared" si="6319"/>
        <v/>
      </c>
      <c r="DL324" s="71" t="str">
        <f t="shared" si="6320"/>
        <v/>
      </c>
      <c r="DM324" s="71" t="str">
        <f t="shared" si="6321"/>
        <v/>
      </c>
      <c r="DN324" s="71" t="str">
        <f t="shared" si="6322"/>
        <v/>
      </c>
      <c r="DO324" s="71" t="str">
        <f t="shared" si="6323"/>
        <v/>
      </c>
      <c r="DP324" s="71" t="str">
        <f t="shared" si="6324"/>
        <v/>
      </c>
      <c r="DQ324" s="71" t="str">
        <f t="shared" si="6325"/>
        <v/>
      </c>
      <c r="DR324" s="71" t="str">
        <f t="shared" si="6326"/>
        <v/>
      </c>
      <c r="DS324" s="71" t="str">
        <f t="shared" si="6327"/>
        <v/>
      </c>
      <c r="DT324" s="71" t="str">
        <f t="shared" si="6328"/>
        <v/>
      </c>
      <c r="DU324" s="71" t="str">
        <f t="shared" si="6329"/>
        <v/>
      </c>
      <c r="DV324" s="71" t="str">
        <f t="shared" si="6330"/>
        <v/>
      </c>
      <c r="DW324" s="71" t="str">
        <f t="shared" si="6331"/>
        <v/>
      </c>
      <c r="DX324" s="71" t="str">
        <f t="shared" si="6332"/>
        <v/>
      </c>
      <c r="DY324" s="71" t="str">
        <f t="shared" si="6333"/>
        <v/>
      </c>
      <c r="DZ324" s="71" t="str">
        <f t="shared" si="6334"/>
        <v/>
      </c>
      <c r="EA324" s="71" t="str">
        <f t="shared" si="6335"/>
        <v/>
      </c>
      <c r="EB324" s="71" t="str">
        <f t="shared" si="6336"/>
        <v/>
      </c>
      <c r="EC324" s="71" t="str">
        <f t="shared" si="6337"/>
        <v/>
      </c>
      <c r="ED324" s="71" t="str">
        <f t="shared" si="6338"/>
        <v/>
      </c>
      <c r="EE324" s="71" t="str">
        <f t="shared" si="6339"/>
        <v/>
      </c>
      <c r="EF324" s="71" t="str">
        <f t="shared" si="6340"/>
        <v/>
      </c>
      <c r="EG324" s="71" t="str">
        <f t="shared" si="6341"/>
        <v/>
      </c>
      <c r="EH324" s="71" t="str">
        <f t="shared" si="6342"/>
        <v/>
      </c>
      <c r="EI324" s="71" t="str">
        <f t="shared" si="6343"/>
        <v/>
      </c>
      <c r="EJ324" s="71" t="str">
        <f t="shared" si="6344"/>
        <v/>
      </c>
      <c r="EK324" s="71" t="str">
        <f t="shared" si="6345"/>
        <v/>
      </c>
      <c r="EL324" s="71" t="str">
        <f t="shared" si="6346"/>
        <v/>
      </c>
      <c r="EM324" s="71" t="str">
        <f t="shared" si="6347"/>
        <v/>
      </c>
      <c r="EN324" s="71" t="str">
        <f t="shared" si="6348"/>
        <v/>
      </c>
      <c r="EO324" s="71" t="str">
        <f t="shared" si="6349"/>
        <v/>
      </c>
      <c r="EP324" s="71" t="str">
        <f t="shared" si="6350"/>
        <v/>
      </c>
      <c r="EQ324" s="71" t="str">
        <f t="shared" si="6351"/>
        <v/>
      </c>
      <c r="ER324" s="71" t="str">
        <f t="shared" si="6352"/>
        <v/>
      </c>
      <c r="ES324" s="71" t="str">
        <f t="shared" si="6353"/>
        <v/>
      </c>
      <c r="ET324" s="71" t="str">
        <f t="shared" si="6354"/>
        <v/>
      </c>
      <c r="EU324" s="71" t="str">
        <f t="shared" si="6355"/>
        <v/>
      </c>
      <c r="EV324" s="71" t="str">
        <f t="shared" si="6356"/>
        <v/>
      </c>
      <c r="EW324" s="71" t="str">
        <f t="shared" si="6357"/>
        <v/>
      </c>
      <c r="EX324" s="71" t="str">
        <f t="shared" si="6358"/>
        <v/>
      </c>
      <c r="EY324" s="71" t="str">
        <f t="shared" si="6359"/>
        <v/>
      </c>
      <c r="EZ324" s="71" t="str">
        <f t="shared" si="6360"/>
        <v/>
      </c>
      <c r="FA324" s="71" t="str">
        <f t="shared" si="6361"/>
        <v/>
      </c>
      <c r="FB324" s="71" t="str">
        <f t="shared" si="6362"/>
        <v/>
      </c>
      <c r="FC324" s="71" t="str">
        <f t="shared" si="6363"/>
        <v/>
      </c>
      <c r="FD324" s="71" t="str">
        <f t="shared" si="6364"/>
        <v/>
      </c>
      <c r="FE324" s="71" t="str">
        <f t="shared" si="6365"/>
        <v/>
      </c>
      <c r="FF324" s="71" t="str">
        <f t="shared" si="6366"/>
        <v/>
      </c>
      <c r="FG324" s="71" t="str">
        <f t="shared" si="6367"/>
        <v/>
      </c>
      <c r="FH324" s="71" t="str">
        <f t="shared" si="6368"/>
        <v/>
      </c>
      <c r="FI324" s="71" t="str">
        <f t="shared" si="6369"/>
        <v/>
      </c>
      <c r="FJ324" s="71" t="str">
        <f t="shared" si="6370"/>
        <v/>
      </c>
      <c r="FK324" s="71" t="str">
        <f t="shared" si="6371"/>
        <v/>
      </c>
      <c r="FL324" s="71" t="str">
        <f t="shared" si="6372"/>
        <v/>
      </c>
      <c r="FM324" s="71" t="str">
        <f t="shared" si="6373"/>
        <v/>
      </c>
      <c r="FN324" s="71" t="str">
        <f t="shared" si="6374"/>
        <v/>
      </c>
      <c r="FO324" s="71" t="str">
        <f t="shared" si="6375"/>
        <v/>
      </c>
      <c r="FP324" s="71" t="str">
        <f t="shared" si="6376"/>
        <v/>
      </c>
      <c r="FQ324" s="71" t="str">
        <f t="shared" si="6377"/>
        <v/>
      </c>
      <c r="FR324" s="71" t="str">
        <f t="shared" si="6378"/>
        <v/>
      </c>
      <c r="FS324" s="71" t="str">
        <f t="shared" si="6379"/>
        <v/>
      </c>
    </row>
    <row r="325" spans="1:175" ht="16.5">
      <c r="A325" s="134"/>
      <c r="B325" s="80" t="s">
        <v>906</v>
      </c>
      <c r="C325" s="188" t="s">
        <v>1532</v>
      </c>
      <c r="T325" s="141"/>
      <c r="U325" s="195" t="s">
        <v>1584</v>
      </c>
      <c r="CN325" s="70" t="str">
        <f t="shared" si="6304"/>
        <v>InitUnitState('IF09',,,,,,,,,,)</v>
      </c>
      <c r="CO325" s="70" t="str">
        <f t="shared" si="6305"/>
        <v>InitUnitNormal('IF09',,,,,,,,,,)</v>
      </c>
      <c r="CP325" s="70" t="str">
        <f t="shared" si="6306"/>
        <v>InitUnitMagic('IF09',,,,,,,,,,)</v>
      </c>
      <c r="CQ325" s="70" t="str">
        <f t="shared" si="6307"/>
        <v>InitUnitAdd('IF09',,,,,,,,,,)</v>
      </c>
      <c r="CR325" s="70" t="str">
        <f t="shared" si="6308"/>
        <v>InitEquipData('IF09',,"",,,,,'','','','','','',"ReplaceableTextures\\CommandButtons\\BTNFB10.BLP")</v>
      </c>
      <c r="CU325" s="95" t="str">
        <f t="shared" si="6309"/>
        <v>|n</v>
      </c>
      <c r="CW325" s="60"/>
      <c r="CX325" s="60"/>
      <c r="CY325" s="60"/>
      <c r="CZ325" s="60"/>
      <c r="DA325" s="60"/>
      <c r="DB325" s="71" t="str">
        <f t="shared" si="6310"/>
        <v/>
      </c>
      <c r="DC325" s="71" t="str">
        <f t="shared" si="6311"/>
        <v/>
      </c>
      <c r="DD325" s="71" t="str">
        <f t="shared" si="6312"/>
        <v/>
      </c>
      <c r="DE325" s="71" t="str">
        <f t="shared" si="6313"/>
        <v/>
      </c>
      <c r="DF325" s="71" t="str">
        <f t="shared" si="6314"/>
        <v/>
      </c>
      <c r="DG325" s="71" t="str">
        <f t="shared" si="6315"/>
        <v/>
      </c>
      <c r="DH325" s="71" t="str">
        <f t="shared" si="6316"/>
        <v/>
      </c>
      <c r="DI325" s="71" t="str">
        <f t="shared" si="6317"/>
        <v/>
      </c>
      <c r="DJ325" s="71" t="str">
        <f t="shared" si="6318"/>
        <v/>
      </c>
      <c r="DK325" s="71" t="str">
        <f t="shared" si="6319"/>
        <v/>
      </c>
      <c r="DL325" s="71" t="str">
        <f t="shared" si="6320"/>
        <v/>
      </c>
      <c r="DM325" s="71" t="str">
        <f t="shared" si="6321"/>
        <v/>
      </c>
      <c r="DN325" s="71" t="str">
        <f t="shared" si="6322"/>
        <v/>
      </c>
      <c r="DO325" s="71" t="str">
        <f t="shared" si="6323"/>
        <v/>
      </c>
      <c r="DP325" s="71" t="str">
        <f t="shared" si="6324"/>
        <v/>
      </c>
      <c r="DQ325" s="71" t="str">
        <f t="shared" si="6325"/>
        <v/>
      </c>
      <c r="DR325" s="71" t="str">
        <f t="shared" si="6326"/>
        <v/>
      </c>
      <c r="DS325" s="71" t="str">
        <f t="shared" si="6327"/>
        <v/>
      </c>
      <c r="DT325" s="71" t="str">
        <f t="shared" si="6328"/>
        <v/>
      </c>
      <c r="DU325" s="71" t="str">
        <f t="shared" si="6329"/>
        <v/>
      </c>
      <c r="DV325" s="71" t="str">
        <f t="shared" si="6330"/>
        <v/>
      </c>
      <c r="DW325" s="71" t="str">
        <f t="shared" si="6331"/>
        <v/>
      </c>
      <c r="DX325" s="71" t="str">
        <f t="shared" si="6332"/>
        <v/>
      </c>
      <c r="DY325" s="71" t="str">
        <f t="shared" si="6333"/>
        <v/>
      </c>
      <c r="DZ325" s="71" t="str">
        <f t="shared" si="6334"/>
        <v/>
      </c>
      <c r="EA325" s="71" t="str">
        <f t="shared" si="6335"/>
        <v/>
      </c>
      <c r="EB325" s="71" t="str">
        <f t="shared" si="6336"/>
        <v/>
      </c>
      <c r="EC325" s="71" t="str">
        <f t="shared" si="6337"/>
        <v/>
      </c>
      <c r="ED325" s="71" t="str">
        <f t="shared" si="6338"/>
        <v/>
      </c>
      <c r="EE325" s="71" t="str">
        <f t="shared" si="6339"/>
        <v/>
      </c>
      <c r="EF325" s="71" t="str">
        <f t="shared" si="6340"/>
        <v/>
      </c>
      <c r="EG325" s="71" t="str">
        <f t="shared" si="6341"/>
        <v/>
      </c>
      <c r="EH325" s="71" t="str">
        <f t="shared" si="6342"/>
        <v/>
      </c>
      <c r="EI325" s="71" t="str">
        <f t="shared" si="6343"/>
        <v/>
      </c>
      <c r="EJ325" s="71" t="str">
        <f t="shared" si="6344"/>
        <v/>
      </c>
      <c r="EK325" s="71" t="str">
        <f t="shared" si="6345"/>
        <v/>
      </c>
      <c r="EL325" s="71" t="str">
        <f t="shared" si="6346"/>
        <v/>
      </c>
      <c r="EM325" s="71" t="str">
        <f t="shared" si="6347"/>
        <v/>
      </c>
      <c r="EN325" s="71" t="str">
        <f t="shared" si="6348"/>
        <v/>
      </c>
      <c r="EO325" s="71" t="str">
        <f t="shared" si="6349"/>
        <v/>
      </c>
      <c r="EP325" s="71" t="str">
        <f t="shared" si="6350"/>
        <v/>
      </c>
      <c r="EQ325" s="71" t="str">
        <f t="shared" si="6351"/>
        <v/>
      </c>
      <c r="ER325" s="71" t="str">
        <f t="shared" si="6352"/>
        <v/>
      </c>
      <c r="ES325" s="71" t="str">
        <f t="shared" si="6353"/>
        <v/>
      </c>
      <c r="ET325" s="71" t="str">
        <f t="shared" si="6354"/>
        <v/>
      </c>
      <c r="EU325" s="71" t="str">
        <f t="shared" si="6355"/>
        <v/>
      </c>
      <c r="EV325" s="71" t="str">
        <f t="shared" si="6356"/>
        <v/>
      </c>
      <c r="EW325" s="71" t="str">
        <f t="shared" si="6357"/>
        <v/>
      </c>
      <c r="EX325" s="71" t="str">
        <f t="shared" si="6358"/>
        <v/>
      </c>
      <c r="EY325" s="71" t="str">
        <f t="shared" si="6359"/>
        <v/>
      </c>
      <c r="EZ325" s="71" t="str">
        <f t="shared" si="6360"/>
        <v/>
      </c>
      <c r="FA325" s="71" t="str">
        <f t="shared" si="6361"/>
        <v/>
      </c>
      <c r="FB325" s="71" t="str">
        <f t="shared" si="6362"/>
        <v/>
      </c>
      <c r="FC325" s="71" t="str">
        <f t="shared" si="6363"/>
        <v/>
      </c>
      <c r="FD325" s="71" t="str">
        <f t="shared" si="6364"/>
        <v/>
      </c>
      <c r="FE325" s="71" t="str">
        <f t="shared" si="6365"/>
        <v/>
      </c>
      <c r="FF325" s="71" t="str">
        <f t="shared" si="6366"/>
        <v/>
      </c>
      <c r="FG325" s="71" t="str">
        <f t="shared" si="6367"/>
        <v/>
      </c>
      <c r="FH325" s="71" t="str">
        <f t="shared" si="6368"/>
        <v/>
      </c>
      <c r="FI325" s="71" t="str">
        <f t="shared" si="6369"/>
        <v/>
      </c>
      <c r="FJ325" s="71" t="str">
        <f t="shared" si="6370"/>
        <v/>
      </c>
      <c r="FK325" s="71" t="str">
        <f t="shared" si="6371"/>
        <v/>
      </c>
      <c r="FL325" s="71" t="str">
        <f t="shared" si="6372"/>
        <v/>
      </c>
      <c r="FM325" s="71" t="str">
        <f t="shared" si="6373"/>
        <v/>
      </c>
      <c r="FN325" s="71" t="str">
        <f t="shared" si="6374"/>
        <v/>
      </c>
      <c r="FO325" s="71" t="str">
        <f t="shared" si="6375"/>
        <v/>
      </c>
      <c r="FP325" s="71" t="str">
        <f t="shared" si="6376"/>
        <v/>
      </c>
      <c r="FQ325" s="71" t="str">
        <f t="shared" si="6377"/>
        <v/>
      </c>
      <c r="FR325" s="71" t="str">
        <f t="shared" si="6378"/>
        <v/>
      </c>
      <c r="FS325" s="71" t="str">
        <f t="shared" si="6379"/>
        <v/>
      </c>
    </row>
    <row r="326" spans="1:175" ht="16.5">
      <c r="A326" s="134"/>
      <c r="B326" s="80" t="s">
        <v>907</v>
      </c>
      <c r="C326" s="11" t="s">
        <v>1533</v>
      </c>
      <c r="T326" s="141"/>
      <c r="U326" s="195" t="s">
        <v>1585</v>
      </c>
      <c r="CN326" s="70" t="str">
        <f t="shared" si="6304"/>
        <v>InitUnitState('IF10',,,,,,,,,,)</v>
      </c>
      <c r="CO326" s="70" t="str">
        <f t="shared" si="6305"/>
        <v>InitUnitNormal('IF10',,,,,,,,,,)</v>
      </c>
      <c r="CP326" s="70" t="str">
        <f t="shared" si="6306"/>
        <v>InitUnitMagic('IF10',,,,,,,,,,)</v>
      </c>
      <c r="CQ326" s="70" t="str">
        <f t="shared" si="6307"/>
        <v>InitUnitAdd('IF10',,,,,,,,,,)</v>
      </c>
      <c r="CR326" s="70" t="str">
        <f t="shared" si="6308"/>
        <v>InitEquipData('IF10',,"",,,,,'','','','','','',"ReplaceableTextures\\CommandButtons\\BTNFB11.BLP")</v>
      </c>
      <c r="CU326" s="95" t="str">
        <f t="shared" si="6309"/>
        <v>|n</v>
      </c>
      <c r="CW326" s="60"/>
      <c r="CX326" s="60"/>
      <c r="CY326" s="60"/>
      <c r="CZ326" s="60"/>
      <c r="DA326" s="60"/>
      <c r="DB326" s="71" t="str">
        <f t="shared" si="6310"/>
        <v/>
      </c>
      <c r="DC326" s="71" t="str">
        <f t="shared" si="6311"/>
        <v/>
      </c>
      <c r="DD326" s="71" t="str">
        <f t="shared" si="6312"/>
        <v/>
      </c>
      <c r="DE326" s="71" t="str">
        <f t="shared" si="6313"/>
        <v/>
      </c>
      <c r="DF326" s="71" t="str">
        <f t="shared" si="6314"/>
        <v/>
      </c>
      <c r="DG326" s="71" t="str">
        <f t="shared" si="6315"/>
        <v/>
      </c>
      <c r="DH326" s="71" t="str">
        <f t="shared" si="6316"/>
        <v/>
      </c>
      <c r="DI326" s="71" t="str">
        <f t="shared" si="6317"/>
        <v/>
      </c>
      <c r="DJ326" s="71" t="str">
        <f t="shared" si="6318"/>
        <v/>
      </c>
      <c r="DK326" s="71" t="str">
        <f t="shared" si="6319"/>
        <v/>
      </c>
      <c r="DL326" s="71" t="str">
        <f t="shared" si="6320"/>
        <v/>
      </c>
      <c r="DM326" s="71" t="str">
        <f t="shared" si="6321"/>
        <v/>
      </c>
      <c r="DN326" s="71" t="str">
        <f t="shared" si="6322"/>
        <v/>
      </c>
      <c r="DO326" s="71" t="str">
        <f t="shared" si="6323"/>
        <v/>
      </c>
      <c r="DP326" s="71" t="str">
        <f t="shared" si="6324"/>
        <v/>
      </c>
      <c r="DQ326" s="71" t="str">
        <f t="shared" si="6325"/>
        <v/>
      </c>
      <c r="DR326" s="71" t="str">
        <f t="shared" si="6326"/>
        <v/>
      </c>
      <c r="DS326" s="71" t="str">
        <f t="shared" si="6327"/>
        <v/>
      </c>
      <c r="DT326" s="71" t="str">
        <f t="shared" si="6328"/>
        <v/>
      </c>
      <c r="DU326" s="71" t="str">
        <f t="shared" si="6329"/>
        <v/>
      </c>
      <c r="DV326" s="71" t="str">
        <f t="shared" si="6330"/>
        <v/>
      </c>
      <c r="DW326" s="71" t="str">
        <f t="shared" si="6331"/>
        <v/>
      </c>
      <c r="DX326" s="71" t="str">
        <f t="shared" si="6332"/>
        <v/>
      </c>
      <c r="DY326" s="71" t="str">
        <f t="shared" si="6333"/>
        <v/>
      </c>
      <c r="DZ326" s="71" t="str">
        <f t="shared" si="6334"/>
        <v/>
      </c>
      <c r="EA326" s="71" t="str">
        <f t="shared" si="6335"/>
        <v/>
      </c>
      <c r="EB326" s="71" t="str">
        <f t="shared" si="6336"/>
        <v/>
      </c>
      <c r="EC326" s="71" t="str">
        <f t="shared" si="6337"/>
        <v/>
      </c>
      <c r="ED326" s="71" t="str">
        <f t="shared" si="6338"/>
        <v/>
      </c>
      <c r="EE326" s="71" t="str">
        <f t="shared" si="6339"/>
        <v/>
      </c>
      <c r="EF326" s="71" t="str">
        <f t="shared" si="6340"/>
        <v/>
      </c>
      <c r="EG326" s="71" t="str">
        <f t="shared" si="6341"/>
        <v/>
      </c>
      <c r="EH326" s="71" t="str">
        <f t="shared" si="6342"/>
        <v/>
      </c>
      <c r="EI326" s="71" t="str">
        <f t="shared" si="6343"/>
        <v/>
      </c>
      <c r="EJ326" s="71" t="str">
        <f t="shared" si="6344"/>
        <v/>
      </c>
      <c r="EK326" s="71" t="str">
        <f t="shared" si="6345"/>
        <v/>
      </c>
      <c r="EL326" s="71" t="str">
        <f t="shared" si="6346"/>
        <v/>
      </c>
      <c r="EM326" s="71" t="str">
        <f t="shared" si="6347"/>
        <v/>
      </c>
      <c r="EN326" s="71" t="str">
        <f t="shared" si="6348"/>
        <v/>
      </c>
      <c r="EO326" s="71" t="str">
        <f t="shared" si="6349"/>
        <v/>
      </c>
      <c r="EP326" s="71" t="str">
        <f t="shared" si="6350"/>
        <v/>
      </c>
      <c r="EQ326" s="71" t="str">
        <f t="shared" si="6351"/>
        <v/>
      </c>
      <c r="ER326" s="71" t="str">
        <f t="shared" si="6352"/>
        <v/>
      </c>
      <c r="ES326" s="71" t="str">
        <f t="shared" si="6353"/>
        <v/>
      </c>
      <c r="ET326" s="71" t="str">
        <f t="shared" si="6354"/>
        <v/>
      </c>
      <c r="EU326" s="71" t="str">
        <f t="shared" si="6355"/>
        <v/>
      </c>
      <c r="EV326" s="71" t="str">
        <f t="shared" si="6356"/>
        <v/>
      </c>
      <c r="EW326" s="71" t="str">
        <f t="shared" si="6357"/>
        <v/>
      </c>
      <c r="EX326" s="71" t="str">
        <f t="shared" si="6358"/>
        <v/>
      </c>
      <c r="EY326" s="71" t="str">
        <f t="shared" si="6359"/>
        <v/>
      </c>
      <c r="EZ326" s="71" t="str">
        <f t="shared" si="6360"/>
        <v/>
      </c>
      <c r="FA326" s="71" t="str">
        <f t="shared" si="6361"/>
        <v/>
      </c>
      <c r="FB326" s="71" t="str">
        <f t="shared" si="6362"/>
        <v/>
      </c>
      <c r="FC326" s="71" t="str">
        <f t="shared" si="6363"/>
        <v/>
      </c>
      <c r="FD326" s="71" t="str">
        <f t="shared" si="6364"/>
        <v/>
      </c>
      <c r="FE326" s="71" t="str">
        <f t="shared" si="6365"/>
        <v/>
      </c>
      <c r="FF326" s="71" t="str">
        <f t="shared" si="6366"/>
        <v/>
      </c>
      <c r="FG326" s="71" t="str">
        <f t="shared" si="6367"/>
        <v/>
      </c>
      <c r="FH326" s="71" t="str">
        <f t="shared" si="6368"/>
        <v/>
      </c>
      <c r="FI326" s="71" t="str">
        <f t="shared" si="6369"/>
        <v/>
      </c>
      <c r="FJ326" s="71" t="str">
        <f t="shared" si="6370"/>
        <v/>
      </c>
      <c r="FK326" s="71" t="str">
        <f t="shared" si="6371"/>
        <v/>
      </c>
      <c r="FL326" s="71" t="str">
        <f t="shared" si="6372"/>
        <v/>
      </c>
      <c r="FM326" s="71" t="str">
        <f t="shared" si="6373"/>
        <v/>
      </c>
      <c r="FN326" s="71" t="str">
        <f t="shared" si="6374"/>
        <v/>
      </c>
      <c r="FO326" s="71" t="str">
        <f t="shared" si="6375"/>
        <v/>
      </c>
      <c r="FP326" s="71" t="str">
        <f t="shared" si="6376"/>
        <v/>
      </c>
      <c r="FQ326" s="71" t="str">
        <f t="shared" si="6377"/>
        <v/>
      </c>
      <c r="FR326" s="71" t="str">
        <f t="shared" si="6378"/>
        <v/>
      </c>
      <c r="FS326" s="71" t="str">
        <f t="shared" si="6379"/>
        <v/>
      </c>
    </row>
    <row r="327" spans="1:175" ht="16.5">
      <c r="A327" s="134"/>
      <c r="B327" s="80" t="s">
        <v>908</v>
      </c>
      <c r="C327" s="11" t="s">
        <v>1534</v>
      </c>
      <c r="T327" s="141"/>
      <c r="U327" s="195" t="s">
        <v>1586</v>
      </c>
      <c r="CN327" s="70" t="str">
        <f t="shared" si="6304"/>
        <v>InitUnitState('IF11',,,,,,,,,,)</v>
      </c>
      <c r="CO327" s="70" t="str">
        <f t="shared" si="6305"/>
        <v>InitUnitNormal('IF11',,,,,,,,,,)</v>
      </c>
      <c r="CP327" s="70" t="str">
        <f t="shared" si="6306"/>
        <v>InitUnitMagic('IF11',,,,,,,,,,)</v>
      </c>
      <c r="CQ327" s="70" t="str">
        <f t="shared" si="6307"/>
        <v>InitUnitAdd('IF11',,,,,,,,,,)</v>
      </c>
      <c r="CR327" s="70" t="str">
        <f t="shared" si="6308"/>
        <v>InitEquipData('IF11',,"",,,,,'','','','','','',"ReplaceableTextures\\CommandButtons\\BTNFB12.BLP")</v>
      </c>
      <c r="CU327" s="95" t="str">
        <f t="shared" si="6309"/>
        <v>|n</v>
      </c>
      <c r="CW327" s="60"/>
      <c r="CX327" s="60"/>
      <c r="CY327" s="60"/>
      <c r="CZ327" s="60"/>
      <c r="DA327" s="60"/>
      <c r="DB327" s="71" t="str">
        <f t="shared" si="6310"/>
        <v/>
      </c>
      <c r="DC327" s="71" t="str">
        <f t="shared" si="6311"/>
        <v/>
      </c>
      <c r="DD327" s="71" t="str">
        <f t="shared" si="6312"/>
        <v/>
      </c>
      <c r="DE327" s="71" t="str">
        <f t="shared" si="6313"/>
        <v/>
      </c>
      <c r="DF327" s="71" t="str">
        <f t="shared" si="6314"/>
        <v/>
      </c>
      <c r="DG327" s="71" t="str">
        <f t="shared" si="6315"/>
        <v/>
      </c>
      <c r="DH327" s="71" t="str">
        <f t="shared" si="6316"/>
        <v/>
      </c>
      <c r="DI327" s="71" t="str">
        <f t="shared" si="6317"/>
        <v/>
      </c>
      <c r="DJ327" s="71" t="str">
        <f t="shared" si="6318"/>
        <v/>
      </c>
      <c r="DK327" s="71" t="str">
        <f t="shared" si="6319"/>
        <v/>
      </c>
      <c r="DL327" s="71" t="str">
        <f t="shared" si="6320"/>
        <v/>
      </c>
      <c r="DM327" s="71" t="str">
        <f t="shared" si="6321"/>
        <v/>
      </c>
      <c r="DN327" s="71" t="str">
        <f t="shared" si="6322"/>
        <v/>
      </c>
      <c r="DO327" s="71" t="str">
        <f t="shared" si="6323"/>
        <v/>
      </c>
      <c r="DP327" s="71" t="str">
        <f t="shared" si="6324"/>
        <v/>
      </c>
      <c r="DQ327" s="71" t="str">
        <f t="shared" si="6325"/>
        <v/>
      </c>
      <c r="DR327" s="71" t="str">
        <f t="shared" si="6326"/>
        <v/>
      </c>
      <c r="DS327" s="71" t="str">
        <f t="shared" si="6327"/>
        <v/>
      </c>
      <c r="DT327" s="71" t="str">
        <f t="shared" si="6328"/>
        <v/>
      </c>
      <c r="DU327" s="71" t="str">
        <f t="shared" si="6329"/>
        <v/>
      </c>
      <c r="DV327" s="71" t="str">
        <f t="shared" si="6330"/>
        <v/>
      </c>
      <c r="DW327" s="71" t="str">
        <f t="shared" si="6331"/>
        <v/>
      </c>
      <c r="DX327" s="71" t="str">
        <f t="shared" si="6332"/>
        <v/>
      </c>
      <c r="DY327" s="71" t="str">
        <f t="shared" si="6333"/>
        <v/>
      </c>
      <c r="DZ327" s="71" t="str">
        <f t="shared" si="6334"/>
        <v/>
      </c>
      <c r="EA327" s="71" t="str">
        <f t="shared" si="6335"/>
        <v/>
      </c>
      <c r="EB327" s="71" t="str">
        <f t="shared" si="6336"/>
        <v/>
      </c>
      <c r="EC327" s="71" t="str">
        <f t="shared" si="6337"/>
        <v/>
      </c>
      <c r="ED327" s="71" t="str">
        <f t="shared" si="6338"/>
        <v/>
      </c>
      <c r="EE327" s="71" t="str">
        <f t="shared" si="6339"/>
        <v/>
      </c>
      <c r="EF327" s="71" t="str">
        <f t="shared" si="6340"/>
        <v/>
      </c>
      <c r="EG327" s="71" t="str">
        <f t="shared" si="6341"/>
        <v/>
      </c>
      <c r="EH327" s="71" t="str">
        <f t="shared" si="6342"/>
        <v/>
      </c>
      <c r="EI327" s="71" t="str">
        <f t="shared" si="6343"/>
        <v/>
      </c>
      <c r="EJ327" s="71" t="str">
        <f t="shared" si="6344"/>
        <v/>
      </c>
      <c r="EK327" s="71" t="str">
        <f t="shared" si="6345"/>
        <v/>
      </c>
      <c r="EL327" s="71" t="str">
        <f t="shared" si="6346"/>
        <v/>
      </c>
      <c r="EM327" s="71" t="str">
        <f t="shared" si="6347"/>
        <v/>
      </c>
      <c r="EN327" s="71" t="str">
        <f t="shared" si="6348"/>
        <v/>
      </c>
      <c r="EO327" s="71" t="str">
        <f t="shared" si="6349"/>
        <v/>
      </c>
      <c r="EP327" s="71" t="str">
        <f t="shared" si="6350"/>
        <v/>
      </c>
      <c r="EQ327" s="71" t="str">
        <f t="shared" si="6351"/>
        <v/>
      </c>
      <c r="ER327" s="71" t="str">
        <f t="shared" si="6352"/>
        <v/>
      </c>
      <c r="ES327" s="71" t="str">
        <f t="shared" si="6353"/>
        <v/>
      </c>
      <c r="ET327" s="71" t="str">
        <f t="shared" si="6354"/>
        <v/>
      </c>
      <c r="EU327" s="71" t="str">
        <f t="shared" si="6355"/>
        <v/>
      </c>
      <c r="EV327" s="71" t="str">
        <f t="shared" si="6356"/>
        <v/>
      </c>
      <c r="EW327" s="71" t="str">
        <f t="shared" si="6357"/>
        <v/>
      </c>
      <c r="EX327" s="71" t="str">
        <f t="shared" si="6358"/>
        <v/>
      </c>
      <c r="EY327" s="71" t="str">
        <f t="shared" si="6359"/>
        <v/>
      </c>
      <c r="EZ327" s="71" t="str">
        <f t="shared" si="6360"/>
        <v/>
      </c>
      <c r="FA327" s="71" t="str">
        <f t="shared" si="6361"/>
        <v/>
      </c>
      <c r="FB327" s="71" t="str">
        <f t="shared" si="6362"/>
        <v/>
      </c>
      <c r="FC327" s="71" t="str">
        <f t="shared" si="6363"/>
        <v/>
      </c>
      <c r="FD327" s="71" t="str">
        <f t="shared" si="6364"/>
        <v/>
      </c>
      <c r="FE327" s="71" t="str">
        <f t="shared" si="6365"/>
        <v/>
      </c>
      <c r="FF327" s="71" t="str">
        <f t="shared" si="6366"/>
        <v/>
      </c>
      <c r="FG327" s="71" t="str">
        <f t="shared" si="6367"/>
        <v/>
      </c>
      <c r="FH327" s="71" t="str">
        <f t="shared" si="6368"/>
        <v/>
      </c>
      <c r="FI327" s="71" t="str">
        <f t="shared" si="6369"/>
        <v/>
      </c>
      <c r="FJ327" s="71" t="str">
        <f t="shared" si="6370"/>
        <v/>
      </c>
      <c r="FK327" s="71" t="str">
        <f t="shared" si="6371"/>
        <v/>
      </c>
      <c r="FL327" s="71" t="str">
        <f t="shared" si="6372"/>
        <v/>
      </c>
      <c r="FM327" s="71" t="str">
        <f t="shared" si="6373"/>
        <v/>
      </c>
      <c r="FN327" s="71" t="str">
        <f t="shared" si="6374"/>
        <v/>
      </c>
      <c r="FO327" s="71" t="str">
        <f t="shared" si="6375"/>
        <v/>
      </c>
      <c r="FP327" s="71" t="str">
        <f t="shared" si="6376"/>
        <v/>
      </c>
      <c r="FQ327" s="71" t="str">
        <f t="shared" si="6377"/>
        <v/>
      </c>
      <c r="FR327" s="71" t="str">
        <f t="shared" si="6378"/>
        <v/>
      </c>
      <c r="FS327" s="71" t="str">
        <f t="shared" si="6379"/>
        <v/>
      </c>
    </row>
    <row r="328" spans="1:175" ht="16.5">
      <c r="A328" s="133"/>
      <c r="B328" s="80" t="s">
        <v>909</v>
      </c>
      <c r="C328" s="11" t="s">
        <v>1535</v>
      </c>
      <c r="T328" s="142"/>
      <c r="U328" s="195" t="s">
        <v>1587</v>
      </c>
      <c r="CN328" s="70" t="str">
        <f t="shared" si="6304"/>
        <v>InitUnitState('IF12',,,,,,,,,,)</v>
      </c>
      <c r="CO328" s="70" t="str">
        <f t="shared" si="6305"/>
        <v>InitUnitNormal('IF12',,,,,,,,,,)</v>
      </c>
      <c r="CP328" s="70" t="str">
        <f t="shared" si="6306"/>
        <v>InitUnitMagic('IF12',,,,,,,,,,)</v>
      </c>
      <c r="CQ328" s="70" t="str">
        <f t="shared" si="6307"/>
        <v>InitUnitAdd('IF12',,,,,,,,,,)</v>
      </c>
      <c r="CR328" s="70" t="str">
        <f t="shared" si="6308"/>
        <v>InitEquipData('IF12',,"",,,,,'','','','','','',"ReplaceableTextures\\CommandButtons\\BTNFB13.BLP")</v>
      </c>
      <c r="CU328" s="95" t="str">
        <f t="shared" si="6309"/>
        <v>|n</v>
      </c>
      <c r="CW328" s="60"/>
      <c r="CX328" s="60"/>
      <c r="CY328" s="60"/>
      <c r="CZ328" s="60"/>
      <c r="DA328" s="60"/>
      <c r="DB328" s="71" t="str">
        <f t="shared" si="6310"/>
        <v/>
      </c>
      <c r="DC328" s="71" t="str">
        <f t="shared" si="6311"/>
        <v/>
      </c>
      <c r="DD328" s="71" t="str">
        <f t="shared" si="6312"/>
        <v/>
      </c>
      <c r="DE328" s="71" t="str">
        <f t="shared" si="6313"/>
        <v/>
      </c>
      <c r="DF328" s="71" t="str">
        <f t="shared" si="6314"/>
        <v/>
      </c>
      <c r="DG328" s="71" t="str">
        <f t="shared" si="6315"/>
        <v/>
      </c>
      <c r="DH328" s="71" t="str">
        <f t="shared" si="6316"/>
        <v/>
      </c>
      <c r="DI328" s="71" t="str">
        <f t="shared" si="6317"/>
        <v/>
      </c>
      <c r="DJ328" s="71" t="str">
        <f t="shared" si="6318"/>
        <v/>
      </c>
      <c r="DK328" s="71" t="str">
        <f t="shared" si="6319"/>
        <v/>
      </c>
      <c r="DL328" s="71" t="str">
        <f t="shared" si="6320"/>
        <v/>
      </c>
      <c r="DM328" s="71" t="str">
        <f t="shared" si="6321"/>
        <v/>
      </c>
      <c r="DN328" s="71" t="str">
        <f t="shared" si="6322"/>
        <v/>
      </c>
      <c r="DO328" s="71" t="str">
        <f t="shared" si="6323"/>
        <v/>
      </c>
      <c r="DP328" s="71" t="str">
        <f t="shared" si="6324"/>
        <v/>
      </c>
      <c r="DQ328" s="71" t="str">
        <f t="shared" si="6325"/>
        <v/>
      </c>
      <c r="DR328" s="71" t="str">
        <f t="shared" si="6326"/>
        <v/>
      </c>
      <c r="DS328" s="71" t="str">
        <f t="shared" si="6327"/>
        <v/>
      </c>
      <c r="DT328" s="71" t="str">
        <f t="shared" si="6328"/>
        <v/>
      </c>
      <c r="DU328" s="71" t="str">
        <f t="shared" si="6329"/>
        <v/>
      </c>
      <c r="DV328" s="71" t="str">
        <f t="shared" si="6330"/>
        <v/>
      </c>
      <c r="DW328" s="71" t="str">
        <f t="shared" si="6331"/>
        <v/>
      </c>
      <c r="DX328" s="71" t="str">
        <f t="shared" si="6332"/>
        <v/>
      </c>
      <c r="DY328" s="71" t="str">
        <f t="shared" si="6333"/>
        <v/>
      </c>
      <c r="DZ328" s="71" t="str">
        <f t="shared" si="6334"/>
        <v/>
      </c>
      <c r="EA328" s="71" t="str">
        <f t="shared" si="6335"/>
        <v/>
      </c>
      <c r="EB328" s="71" t="str">
        <f t="shared" si="6336"/>
        <v/>
      </c>
      <c r="EC328" s="71" t="str">
        <f t="shared" si="6337"/>
        <v/>
      </c>
      <c r="ED328" s="71" t="str">
        <f t="shared" si="6338"/>
        <v/>
      </c>
      <c r="EE328" s="71" t="str">
        <f t="shared" si="6339"/>
        <v/>
      </c>
      <c r="EF328" s="71" t="str">
        <f t="shared" si="6340"/>
        <v/>
      </c>
      <c r="EG328" s="71" t="str">
        <f t="shared" si="6341"/>
        <v/>
      </c>
      <c r="EH328" s="71" t="str">
        <f t="shared" si="6342"/>
        <v/>
      </c>
      <c r="EI328" s="71" t="str">
        <f t="shared" si="6343"/>
        <v/>
      </c>
      <c r="EJ328" s="71" t="str">
        <f t="shared" si="6344"/>
        <v/>
      </c>
      <c r="EK328" s="71" t="str">
        <f t="shared" si="6345"/>
        <v/>
      </c>
      <c r="EL328" s="71" t="str">
        <f t="shared" si="6346"/>
        <v/>
      </c>
      <c r="EM328" s="71" t="str">
        <f t="shared" si="6347"/>
        <v/>
      </c>
      <c r="EN328" s="71" t="str">
        <f t="shared" si="6348"/>
        <v/>
      </c>
      <c r="EO328" s="71" t="str">
        <f t="shared" si="6349"/>
        <v/>
      </c>
      <c r="EP328" s="71" t="str">
        <f t="shared" si="6350"/>
        <v/>
      </c>
      <c r="EQ328" s="71" t="str">
        <f t="shared" si="6351"/>
        <v/>
      </c>
      <c r="ER328" s="71" t="str">
        <f t="shared" si="6352"/>
        <v/>
      </c>
      <c r="ES328" s="71" t="str">
        <f t="shared" si="6353"/>
        <v/>
      </c>
      <c r="ET328" s="71" t="str">
        <f t="shared" si="6354"/>
        <v/>
      </c>
      <c r="EU328" s="71" t="str">
        <f t="shared" si="6355"/>
        <v/>
      </c>
      <c r="EV328" s="71" t="str">
        <f t="shared" si="6356"/>
        <v/>
      </c>
      <c r="EW328" s="71" t="str">
        <f t="shared" si="6357"/>
        <v/>
      </c>
      <c r="EX328" s="71" t="str">
        <f t="shared" si="6358"/>
        <v/>
      </c>
      <c r="EY328" s="71" t="str">
        <f t="shared" si="6359"/>
        <v/>
      </c>
      <c r="EZ328" s="71" t="str">
        <f t="shared" si="6360"/>
        <v/>
      </c>
      <c r="FA328" s="71" t="str">
        <f t="shared" si="6361"/>
        <v/>
      </c>
      <c r="FB328" s="71" t="str">
        <f t="shared" si="6362"/>
        <v/>
      </c>
      <c r="FC328" s="71" t="str">
        <f t="shared" si="6363"/>
        <v/>
      </c>
      <c r="FD328" s="71" t="str">
        <f t="shared" si="6364"/>
        <v/>
      </c>
      <c r="FE328" s="71" t="str">
        <f t="shared" si="6365"/>
        <v/>
      </c>
      <c r="FF328" s="71" t="str">
        <f t="shared" si="6366"/>
        <v/>
      </c>
      <c r="FG328" s="71" t="str">
        <f t="shared" si="6367"/>
        <v/>
      </c>
      <c r="FH328" s="71" t="str">
        <f t="shared" si="6368"/>
        <v/>
      </c>
      <c r="FI328" s="71" t="str">
        <f t="shared" si="6369"/>
        <v/>
      </c>
      <c r="FJ328" s="71" t="str">
        <f t="shared" si="6370"/>
        <v/>
      </c>
      <c r="FK328" s="71" t="str">
        <f t="shared" si="6371"/>
        <v/>
      </c>
      <c r="FL328" s="71" t="str">
        <f t="shared" si="6372"/>
        <v/>
      </c>
      <c r="FM328" s="71" t="str">
        <f t="shared" si="6373"/>
        <v/>
      </c>
      <c r="FN328" s="71" t="str">
        <f t="shared" si="6374"/>
        <v/>
      </c>
      <c r="FO328" s="71" t="str">
        <f t="shared" si="6375"/>
        <v/>
      </c>
      <c r="FP328" s="71" t="str">
        <f t="shared" si="6376"/>
        <v/>
      </c>
      <c r="FQ328" s="71" t="str">
        <f t="shared" si="6377"/>
        <v/>
      </c>
      <c r="FR328" s="71" t="str">
        <f t="shared" si="6378"/>
        <v/>
      </c>
      <c r="FS328" s="71" t="str">
        <f t="shared" si="6379"/>
        <v/>
      </c>
    </row>
    <row r="329" spans="1:175" ht="16.5">
      <c r="A329" s="133"/>
      <c r="B329" s="80" t="s">
        <v>910</v>
      </c>
      <c r="C329" s="11" t="s">
        <v>1536</v>
      </c>
      <c r="T329" s="142"/>
      <c r="U329" s="195" t="s">
        <v>1588</v>
      </c>
      <c r="CN329" s="70" t="str">
        <f t="shared" si="6304"/>
        <v>InitUnitState('IF13',,,,,,,,,,)</v>
      </c>
      <c r="CO329" s="70" t="str">
        <f t="shared" si="6305"/>
        <v>InitUnitNormal('IF13',,,,,,,,,,)</v>
      </c>
      <c r="CP329" s="70" t="str">
        <f t="shared" si="6306"/>
        <v>InitUnitMagic('IF13',,,,,,,,,,)</v>
      </c>
      <c r="CQ329" s="70" t="str">
        <f t="shared" si="6307"/>
        <v>InitUnitAdd('IF13',,,,,,,,,,)</v>
      </c>
      <c r="CR329" s="70" t="str">
        <f t="shared" si="6308"/>
        <v>InitEquipData('IF13',,"",,,,,'','','','','','',"ReplaceableTextures\\CommandButtons\\BTNFB14.BLP")</v>
      </c>
      <c r="CU329" s="95" t="str">
        <f t="shared" si="6309"/>
        <v>|n</v>
      </c>
      <c r="CW329" s="60"/>
      <c r="CX329" s="60"/>
      <c r="CY329" s="60"/>
      <c r="CZ329" s="60"/>
      <c r="DA329" s="60"/>
      <c r="DB329" s="71" t="str">
        <f t="shared" si="6310"/>
        <v/>
      </c>
      <c r="DC329" s="71" t="str">
        <f t="shared" si="6311"/>
        <v/>
      </c>
      <c r="DD329" s="71" t="str">
        <f t="shared" si="6312"/>
        <v/>
      </c>
      <c r="DE329" s="71" t="str">
        <f t="shared" si="6313"/>
        <v/>
      </c>
      <c r="DF329" s="71" t="str">
        <f t="shared" si="6314"/>
        <v/>
      </c>
      <c r="DG329" s="71" t="str">
        <f t="shared" si="6315"/>
        <v/>
      </c>
      <c r="DH329" s="71" t="str">
        <f t="shared" si="6316"/>
        <v/>
      </c>
      <c r="DI329" s="71" t="str">
        <f t="shared" si="6317"/>
        <v/>
      </c>
      <c r="DJ329" s="71" t="str">
        <f t="shared" si="6318"/>
        <v/>
      </c>
      <c r="DK329" s="71" t="str">
        <f t="shared" si="6319"/>
        <v/>
      </c>
      <c r="DL329" s="71" t="str">
        <f t="shared" si="6320"/>
        <v/>
      </c>
      <c r="DM329" s="71" t="str">
        <f t="shared" si="6321"/>
        <v/>
      </c>
      <c r="DN329" s="71" t="str">
        <f t="shared" si="6322"/>
        <v/>
      </c>
      <c r="DO329" s="71" t="str">
        <f t="shared" si="6323"/>
        <v/>
      </c>
      <c r="DP329" s="71" t="str">
        <f t="shared" si="6324"/>
        <v/>
      </c>
      <c r="DQ329" s="71" t="str">
        <f t="shared" si="6325"/>
        <v/>
      </c>
      <c r="DR329" s="71" t="str">
        <f t="shared" si="6326"/>
        <v/>
      </c>
      <c r="DS329" s="71" t="str">
        <f t="shared" si="6327"/>
        <v/>
      </c>
      <c r="DT329" s="71" t="str">
        <f t="shared" si="6328"/>
        <v/>
      </c>
      <c r="DU329" s="71" t="str">
        <f t="shared" si="6329"/>
        <v/>
      </c>
      <c r="DV329" s="71" t="str">
        <f t="shared" si="6330"/>
        <v/>
      </c>
      <c r="DW329" s="71" t="str">
        <f t="shared" si="6331"/>
        <v/>
      </c>
      <c r="DX329" s="71" t="str">
        <f t="shared" si="6332"/>
        <v/>
      </c>
      <c r="DY329" s="71" t="str">
        <f t="shared" si="6333"/>
        <v/>
      </c>
      <c r="DZ329" s="71" t="str">
        <f t="shared" si="6334"/>
        <v/>
      </c>
      <c r="EA329" s="71" t="str">
        <f t="shared" si="6335"/>
        <v/>
      </c>
      <c r="EB329" s="71" t="str">
        <f t="shared" si="6336"/>
        <v/>
      </c>
      <c r="EC329" s="71" t="str">
        <f t="shared" si="6337"/>
        <v/>
      </c>
      <c r="ED329" s="71" t="str">
        <f t="shared" si="6338"/>
        <v/>
      </c>
      <c r="EE329" s="71" t="str">
        <f t="shared" si="6339"/>
        <v/>
      </c>
      <c r="EF329" s="71" t="str">
        <f t="shared" si="6340"/>
        <v/>
      </c>
      <c r="EG329" s="71" t="str">
        <f t="shared" si="6341"/>
        <v/>
      </c>
      <c r="EH329" s="71" t="str">
        <f t="shared" si="6342"/>
        <v/>
      </c>
      <c r="EI329" s="71" t="str">
        <f t="shared" si="6343"/>
        <v/>
      </c>
      <c r="EJ329" s="71" t="str">
        <f t="shared" si="6344"/>
        <v/>
      </c>
      <c r="EK329" s="71" t="str">
        <f t="shared" si="6345"/>
        <v/>
      </c>
      <c r="EL329" s="71" t="str">
        <f t="shared" si="6346"/>
        <v/>
      </c>
      <c r="EM329" s="71" t="str">
        <f t="shared" si="6347"/>
        <v/>
      </c>
      <c r="EN329" s="71" t="str">
        <f t="shared" si="6348"/>
        <v/>
      </c>
      <c r="EO329" s="71" t="str">
        <f t="shared" si="6349"/>
        <v/>
      </c>
      <c r="EP329" s="71" t="str">
        <f t="shared" si="6350"/>
        <v/>
      </c>
      <c r="EQ329" s="71" t="str">
        <f t="shared" si="6351"/>
        <v/>
      </c>
      <c r="ER329" s="71" t="str">
        <f t="shared" si="6352"/>
        <v/>
      </c>
      <c r="ES329" s="71" t="str">
        <f t="shared" si="6353"/>
        <v/>
      </c>
      <c r="ET329" s="71" t="str">
        <f t="shared" si="6354"/>
        <v/>
      </c>
      <c r="EU329" s="71" t="str">
        <f t="shared" si="6355"/>
        <v/>
      </c>
      <c r="EV329" s="71" t="str">
        <f t="shared" si="6356"/>
        <v/>
      </c>
      <c r="EW329" s="71" t="str">
        <f t="shared" si="6357"/>
        <v/>
      </c>
      <c r="EX329" s="71" t="str">
        <f t="shared" si="6358"/>
        <v/>
      </c>
      <c r="EY329" s="71" t="str">
        <f t="shared" si="6359"/>
        <v/>
      </c>
      <c r="EZ329" s="71" t="str">
        <f t="shared" si="6360"/>
        <v/>
      </c>
      <c r="FA329" s="71" t="str">
        <f t="shared" si="6361"/>
        <v/>
      </c>
      <c r="FB329" s="71" t="str">
        <f t="shared" si="6362"/>
        <v/>
      </c>
      <c r="FC329" s="71" t="str">
        <f t="shared" si="6363"/>
        <v/>
      </c>
      <c r="FD329" s="71" t="str">
        <f t="shared" si="6364"/>
        <v/>
      </c>
      <c r="FE329" s="71" t="str">
        <f t="shared" si="6365"/>
        <v/>
      </c>
      <c r="FF329" s="71" t="str">
        <f t="shared" si="6366"/>
        <v/>
      </c>
      <c r="FG329" s="71" t="str">
        <f t="shared" si="6367"/>
        <v/>
      </c>
      <c r="FH329" s="71" t="str">
        <f t="shared" si="6368"/>
        <v/>
      </c>
      <c r="FI329" s="71" t="str">
        <f t="shared" si="6369"/>
        <v/>
      </c>
      <c r="FJ329" s="71" t="str">
        <f t="shared" si="6370"/>
        <v/>
      </c>
      <c r="FK329" s="71" t="str">
        <f t="shared" si="6371"/>
        <v/>
      </c>
      <c r="FL329" s="71" t="str">
        <f t="shared" si="6372"/>
        <v/>
      </c>
      <c r="FM329" s="71" t="str">
        <f t="shared" si="6373"/>
        <v/>
      </c>
      <c r="FN329" s="71" t="str">
        <f t="shared" si="6374"/>
        <v/>
      </c>
      <c r="FO329" s="71" t="str">
        <f t="shared" si="6375"/>
        <v/>
      </c>
      <c r="FP329" s="71" t="str">
        <f t="shared" si="6376"/>
        <v/>
      </c>
      <c r="FQ329" s="71" t="str">
        <f t="shared" si="6377"/>
        <v/>
      </c>
      <c r="FR329" s="71" t="str">
        <f t="shared" si="6378"/>
        <v/>
      </c>
      <c r="FS329" s="71" t="str">
        <f t="shared" si="6379"/>
        <v/>
      </c>
    </row>
    <row r="330" spans="1:175" ht="16.5">
      <c r="A330" s="133"/>
      <c r="B330" s="80" t="s">
        <v>911</v>
      </c>
      <c r="C330" s="11" t="s">
        <v>1537</v>
      </c>
      <c r="T330" s="142"/>
      <c r="U330" s="195" t="s">
        <v>1589</v>
      </c>
      <c r="CN330" s="70" t="str">
        <f t="shared" si="6304"/>
        <v>InitUnitState('IF14',,,,,,,,,,)</v>
      </c>
      <c r="CO330" s="70" t="str">
        <f t="shared" si="6305"/>
        <v>InitUnitNormal('IF14',,,,,,,,,,)</v>
      </c>
      <c r="CP330" s="70" t="str">
        <f t="shared" si="6306"/>
        <v>InitUnitMagic('IF14',,,,,,,,,,)</v>
      </c>
      <c r="CQ330" s="70" t="str">
        <f t="shared" si="6307"/>
        <v>InitUnitAdd('IF14',,,,,,,,,,)</v>
      </c>
      <c r="CR330" s="70" t="str">
        <f t="shared" si="6308"/>
        <v>InitEquipData('IF14',,"",,,,,'','','','','','',"ReplaceableTextures\\CommandButtons\\BTNFB15.BLP")</v>
      </c>
      <c r="CU330" s="95" t="str">
        <f t="shared" si="6309"/>
        <v>|n</v>
      </c>
      <c r="CW330" s="60"/>
      <c r="CX330" s="60"/>
      <c r="CY330" s="60"/>
      <c r="CZ330" s="60"/>
      <c r="DA330" s="60"/>
      <c r="DB330" s="71" t="str">
        <f t="shared" si="6310"/>
        <v/>
      </c>
      <c r="DC330" s="71" t="str">
        <f t="shared" si="6311"/>
        <v/>
      </c>
      <c r="DD330" s="71" t="str">
        <f t="shared" si="6312"/>
        <v/>
      </c>
      <c r="DE330" s="71" t="str">
        <f t="shared" si="6313"/>
        <v/>
      </c>
      <c r="DF330" s="71" t="str">
        <f t="shared" si="6314"/>
        <v/>
      </c>
      <c r="DG330" s="71" t="str">
        <f t="shared" si="6315"/>
        <v/>
      </c>
      <c r="DH330" s="71" t="str">
        <f t="shared" si="6316"/>
        <v/>
      </c>
      <c r="DI330" s="71" t="str">
        <f t="shared" si="6317"/>
        <v/>
      </c>
      <c r="DJ330" s="71" t="str">
        <f t="shared" si="6318"/>
        <v/>
      </c>
      <c r="DK330" s="71" t="str">
        <f t="shared" si="6319"/>
        <v/>
      </c>
      <c r="DL330" s="71" t="str">
        <f t="shared" si="6320"/>
        <v/>
      </c>
      <c r="DM330" s="71" t="str">
        <f t="shared" si="6321"/>
        <v/>
      </c>
      <c r="DN330" s="71" t="str">
        <f t="shared" si="6322"/>
        <v/>
      </c>
      <c r="DO330" s="71" t="str">
        <f t="shared" si="6323"/>
        <v/>
      </c>
      <c r="DP330" s="71" t="str">
        <f t="shared" si="6324"/>
        <v/>
      </c>
      <c r="DQ330" s="71" t="str">
        <f t="shared" si="6325"/>
        <v/>
      </c>
      <c r="DR330" s="71" t="str">
        <f t="shared" si="6326"/>
        <v/>
      </c>
      <c r="DS330" s="71" t="str">
        <f t="shared" si="6327"/>
        <v/>
      </c>
      <c r="DT330" s="71" t="str">
        <f t="shared" si="6328"/>
        <v/>
      </c>
      <c r="DU330" s="71" t="str">
        <f t="shared" si="6329"/>
        <v/>
      </c>
      <c r="DV330" s="71" t="str">
        <f t="shared" si="6330"/>
        <v/>
      </c>
      <c r="DW330" s="71" t="str">
        <f t="shared" si="6331"/>
        <v/>
      </c>
      <c r="DX330" s="71" t="str">
        <f t="shared" si="6332"/>
        <v/>
      </c>
      <c r="DY330" s="71" t="str">
        <f t="shared" si="6333"/>
        <v/>
      </c>
      <c r="DZ330" s="71" t="str">
        <f t="shared" si="6334"/>
        <v/>
      </c>
      <c r="EA330" s="71" t="str">
        <f t="shared" si="6335"/>
        <v/>
      </c>
      <c r="EB330" s="71" t="str">
        <f t="shared" si="6336"/>
        <v/>
      </c>
      <c r="EC330" s="71" t="str">
        <f t="shared" si="6337"/>
        <v/>
      </c>
      <c r="ED330" s="71" t="str">
        <f t="shared" si="6338"/>
        <v/>
      </c>
      <c r="EE330" s="71" t="str">
        <f t="shared" si="6339"/>
        <v/>
      </c>
      <c r="EF330" s="71" t="str">
        <f t="shared" si="6340"/>
        <v/>
      </c>
      <c r="EG330" s="71" t="str">
        <f t="shared" si="6341"/>
        <v/>
      </c>
      <c r="EH330" s="71" t="str">
        <f t="shared" si="6342"/>
        <v/>
      </c>
      <c r="EI330" s="71" t="str">
        <f t="shared" si="6343"/>
        <v/>
      </c>
      <c r="EJ330" s="71" t="str">
        <f t="shared" si="6344"/>
        <v/>
      </c>
      <c r="EK330" s="71" t="str">
        <f t="shared" si="6345"/>
        <v/>
      </c>
      <c r="EL330" s="71" t="str">
        <f t="shared" si="6346"/>
        <v/>
      </c>
      <c r="EM330" s="71" t="str">
        <f t="shared" si="6347"/>
        <v/>
      </c>
      <c r="EN330" s="71" t="str">
        <f t="shared" si="6348"/>
        <v/>
      </c>
      <c r="EO330" s="71" t="str">
        <f t="shared" si="6349"/>
        <v/>
      </c>
      <c r="EP330" s="71" t="str">
        <f t="shared" si="6350"/>
        <v/>
      </c>
      <c r="EQ330" s="71" t="str">
        <f t="shared" si="6351"/>
        <v/>
      </c>
      <c r="ER330" s="71" t="str">
        <f t="shared" si="6352"/>
        <v/>
      </c>
      <c r="ES330" s="71" t="str">
        <f t="shared" si="6353"/>
        <v/>
      </c>
      <c r="ET330" s="71" t="str">
        <f t="shared" si="6354"/>
        <v/>
      </c>
      <c r="EU330" s="71" t="str">
        <f t="shared" si="6355"/>
        <v/>
      </c>
      <c r="EV330" s="71" t="str">
        <f t="shared" si="6356"/>
        <v/>
      </c>
      <c r="EW330" s="71" t="str">
        <f t="shared" si="6357"/>
        <v/>
      </c>
      <c r="EX330" s="71" t="str">
        <f t="shared" si="6358"/>
        <v/>
      </c>
      <c r="EY330" s="71" t="str">
        <f t="shared" si="6359"/>
        <v/>
      </c>
      <c r="EZ330" s="71" t="str">
        <f t="shared" si="6360"/>
        <v/>
      </c>
      <c r="FA330" s="71" t="str">
        <f t="shared" si="6361"/>
        <v/>
      </c>
      <c r="FB330" s="71" t="str">
        <f t="shared" si="6362"/>
        <v/>
      </c>
      <c r="FC330" s="71" t="str">
        <f t="shared" si="6363"/>
        <v/>
      </c>
      <c r="FD330" s="71" t="str">
        <f t="shared" si="6364"/>
        <v/>
      </c>
      <c r="FE330" s="71" t="str">
        <f t="shared" si="6365"/>
        <v/>
      </c>
      <c r="FF330" s="71" t="str">
        <f t="shared" si="6366"/>
        <v/>
      </c>
      <c r="FG330" s="71" t="str">
        <f t="shared" si="6367"/>
        <v/>
      </c>
      <c r="FH330" s="71" t="str">
        <f t="shared" si="6368"/>
        <v/>
      </c>
      <c r="FI330" s="71" t="str">
        <f t="shared" si="6369"/>
        <v/>
      </c>
      <c r="FJ330" s="71" t="str">
        <f t="shared" si="6370"/>
        <v/>
      </c>
      <c r="FK330" s="71" t="str">
        <f t="shared" si="6371"/>
        <v/>
      </c>
      <c r="FL330" s="71" t="str">
        <f t="shared" si="6372"/>
        <v/>
      </c>
      <c r="FM330" s="71" t="str">
        <f t="shared" si="6373"/>
        <v/>
      </c>
      <c r="FN330" s="71" t="str">
        <f t="shared" si="6374"/>
        <v/>
      </c>
      <c r="FO330" s="71" t="str">
        <f t="shared" si="6375"/>
        <v/>
      </c>
      <c r="FP330" s="71" t="str">
        <f t="shared" si="6376"/>
        <v/>
      </c>
      <c r="FQ330" s="71" t="str">
        <f t="shared" si="6377"/>
        <v/>
      </c>
      <c r="FR330" s="71" t="str">
        <f t="shared" si="6378"/>
        <v/>
      </c>
      <c r="FS330" s="71" t="str">
        <f t="shared" si="6379"/>
        <v/>
      </c>
    </row>
    <row r="331" spans="1:175" ht="16.5">
      <c r="A331" s="133"/>
      <c r="B331" s="80" t="s">
        <v>912</v>
      </c>
      <c r="C331" s="11" t="s">
        <v>1538</v>
      </c>
      <c r="T331" s="142"/>
      <c r="U331" s="195" t="s">
        <v>1590</v>
      </c>
      <c r="CN331" s="70" t="str">
        <f t="shared" si="6304"/>
        <v>InitUnitState('IF15',,,,,,,,,,)</v>
      </c>
      <c r="CO331" s="70" t="str">
        <f t="shared" si="6305"/>
        <v>InitUnitNormal('IF15',,,,,,,,,,)</v>
      </c>
      <c r="CP331" s="70" t="str">
        <f t="shared" si="6306"/>
        <v>InitUnitMagic('IF15',,,,,,,,,,)</v>
      </c>
      <c r="CQ331" s="70" t="str">
        <f t="shared" si="6307"/>
        <v>InitUnitAdd('IF15',,,,,,,,,,)</v>
      </c>
      <c r="CR331" s="70" t="str">
        <f t="shared" si="6308"/>
        <v>InitEquipData('IF15',,"",,,,,'','','','','','',"ReplaceableTextures\\CommandButtons\\BTNFB16.BLP")</v>
      </c>
      <c r="CU331" s="95" t="str">
        <f t="shared" si="6309"/>
        <v>|n</v>
      </c>
      <c r="CW331" s="60"/>
      <c r="CX331" s="60"/>
      <c r="CY331" s="60"/>
      <c r="CZ331" s="60"/>
      <c r="DA331" s="60"/>
      <c r="DB331" s="71" t="str">
        <f t="shared" si="6310"/>
        <v/>
      </c>
      <c r="DC331" s="71" t="str">
        <f t="shared" si="6311"/>
        <v/>
      </c>
      <c r="DD331" s="71" t="str">
        <f t="shared" si="6312"/>
        <v/>
      </c>
      <c r="DE331" s="71" t="str">
        <f t="shared" si="6313"/>
        <v/>
      </c>
      <c r="DF331" s="71" t="str">
        <f t="shared" si="6314"/>
        <v/>
      </c>
      <c r="DG331" s="71" t="str">
        <f t="shared" si="6315"/>
        <v/>
      </c>
      <c r="DH331" s="71" t="str">
        <f t="shared" si="6316"/>
        <v/>
      </c>
      <c r="DI331" s="71" t="str">
        <f t="shared" si="6317"/>
        <v/>
      </c>
      <c r="DJ331" s="71" t="str">
        <f t="shared" si="6318"/>
        <v/>
      </c>
      <c r="DK331" s="71" t="str">
        <f t="shared" si="6319"/>
        <v/>
      </c>
      <c r="DL331" s="71" t="str">
        <f t="shared" si="6320"/>
        <v/>
      </c>
      <c r="DM331" s="71" t="str">
        <f t="shared" si="6321"/>
        <v/>
      </c>
      <c r="DN331" s="71" t="str">
        <f t="shared" si="6322"/>
        <v/>
      </c>
      <c r="DO331" s="71" t="str">
        <f t="shared" si="6323"/>
        <v/>
      </c>
      <c r="DP331" s="71" t="str">
        <f t="shared" si="6324"/>
        <v/>
      </c>
      <c r="DQ331" s="71" t="str">
        <f t="shared" si="6325"/>
        <v/>
      </c>
      <c r="DR331" s="71" t="str">
        <f t="shared" si="6326"/>
        <v/>
      </c>
      <c r="DS331" s="71" t="str">
        <f t="shared" si="6327"/>
        <v/>
      </c>
      <c r="DT331" s="71" t="str">
        <f t="shared" si="6328"/>
        <v/>
      </c>
      <c r="DU331" s="71" t="str">
        <f t="shared" si="6329"/>
        <v/>
      </c>
      <c r="DV331" s="71" t="str">
        <f t="shared" si="6330"/>
        <v/>
      </c>
      <c r="DW331" s="71" t="str">
        <f t="shared" si="6331"/>
        <v/>
      </c>
      <c r="DX331" s="71" t="str">
        <f t="shared" si="6332"/>
        <v/>
      </c>
      <c r="DY331" s="71" t="str">
        <f t="shared" si="6333"/>
        <v/>
      </c>
      <c r="DZ331" s="71" t="str">
        <f t="shared" si="6334"/>
        <v/>
      </c>
      <c r="EA331" s="71" t="str">
        <f t="shared" si="6335"/>
        <v/>
      </c>
      <c r="EB331" s="71" t="str">
        <f t="shared" si="6336"/>
        <v/>
      </c>
      <c r="EC331" s="71" t="str">
        <f t="shared" si="6337"/>
        <v/>
      </c>
      <c r="ED331" s="71" t="str">
        <f t="shared" si="6338"/>
        <v/>
      </c>
      <c r="EE331" s="71" t="str">
        <f t="shared" si="6339"/>
        <v/>
      </c>
      <c r="EF331" s="71" t="str">
        <f t="shared" si="6340"/>
        <v/>
      </c>
      <c r="EG331" s="71" t="str">
        <f t="shared" si="6341"/>
        <v/>
      </c>
      <c r="EH331" s="71" t="str">
        <f t="shared" si="6342"/>
        <v/>
      </c>
      <c r="EI331" s="71" t="str">
        <f t="shared" si="6343"/>
        <v/>
      </c>
      <c r="EJ331" s="71" t="str">
        <f t="shared" si="6344"/>
        <v/>
      </c>
      <c r="EK331" s="71" t="str">
        <f t="shared" si="6345"/>
        <v/>
      </c>
      <c r="EL331" s="71" t="str">
        <f t="shared" si="6346"/>
        <v/>
      </c>
      <c r="EM331" s="71" t="str">
        <f t="shared" si="6347"/>
        <v/>
      </c>
      <c r="EN331" s="71" t="str">
        <f t="shared" si="6348"/>
        <v/>
      </c>
      <c r="EO331" s="71" t="str">
        <f t="shared" si="6349"/>
        <v/>
      </c>
      <c r="EP331" s="71" t="str">
        <f t="shared" si="6350"/>
        <v/>
      </c>
      <c r="EQ331" s="71" t="str">
        <f t="shared" si="6351"/>
        <v/>
      </c>
      <c r="ER331" s="71" t="str">
        <f t="shared" si="6352"/>
        <v/>
      </c>
      <c r="ES331" s="71" t="str">
        <f t="shared" si="6353"/>
        <v/>
      </c>
      <c r="ET331" s="71" t="str">
        <f t="shared" si="6354"/>
        <v/>
      </c>
      <c r="EU331" s="71" t="str">
        <f t="shared" si="6355"/>
        <v/>
      </c>
      <c r="EV331" s="71" t="str">
        <f t="shared" si="6356"/>
        <v/>
      </c>
      <c r="EW331" s="71" t="str">
        <f t="shared" si="6357"/>
        <v/>
      </c>
      <c r="EX331" s="71" t="str">
        <f t="shared" si="6358"/>
        <v/>
      </c>
      <c r="EY331" s="71" t="str">
        <f t="shared" si="6359"/>
        <v/>
      </c>
      <c r="EZ331" s="71" t="str">
        <f t="shared" si="6360"/>
        <v/>
      </c>
      <c r="FA331" s="71" t="str">
        <f t="shared" si="6361"/>
        <v/>
      </c>
      <c r="FB331" s="71" t="str">
        <f t="shared" si="6362"/>
        <v/>
      </c>
      <c r="FC331" s="71" t="str">
        <f t="shared" si="6363"/>
        <v/>
      </c>
      <c r="FD331" s="71" t="str">
        <f t="shared" si="6364"/>
        <v/>
      </c>
      <c r="FE331" s="71" t="str">
        <f t="shared" si="6365"/>
        <v/>
      </c>
      <c r="FF331" s="71" t="str">
        <f t="shared" si="6366"/>
        <v/>
      </c>
      <c r="FG331" s="71" t="str">
        <f t="shared" si="6367"/>
        <v/>
      </c>
      <c r="FH331" s="71" t="str">
        <f t="shared" si="6368"/>
        <v/>
      </c>
      <c r="FI331" s="71" t="str">
        <f t="shared" si="6369"/>
        <v/>
      </c>
      <c r="FJ331" s="71" t="str">
        <f t="shared" si="6370"/>
        <v/>
      </c>
      <c r="FK331" s="71" t="str">
        <f t="shared" si="6371"/>
        <v/>
      </c>
      <c r="FL331" s="71" t="str">
        <f t="shared" si="6372"/>
        <v/>
      </c>
      <c r="FM331" s="71" t="str">
        <f t="shared" si="6373"/>
        <v/>
      </c>
      <c r="FN331" s="71" t="str">
        <f t="shared" si="6374"/>
        <v/>
      </c>
      <c r="FO331" s="71" t="str">
        <f t="shared" si="6375"/>
        <v/>
      </c>
      <c r="FP331" s="71" t="str">
        <f t="shared" si="6376"/>
        <v/>
      </c>
      <c r="FQ331" s="71" t="str">
        <f t="shared" si="6377"/>
        <v/>
      </c>
      <c r="FR331" s="71" t="str">
        <f t="shared" si="6378"/>
        <v/>
      </c>
      <c r="FS331" s="71" t="str">
        <f t="shared" si="6379"/>
        <v/>
      </c>
    </row>
    <row r="332" spans="1:175" ht="16.5">
      <c r="A332" s="133"/>
      <c r="B332" s="80" t="s">
        <v>913</v>
      </c>
      <c r="C332" s="11" t="s">
        <v>1539</v>
      </c>
      <c r="T332" s="142"/>
      <c r="U332" s="195" t="s">
        <v>1591</v>
      </c>
      <c r="CN332" s="70" t="str">
        <f t="shared" si="6304"/>
        <v>InitUnitState('IF16',,,,,,,,,,)</v>
      </c>
      <c r="CO332" s="70" t="str">
        <f t="shared" si="6305"/>
        <v>InitUnitNormal('IF16',,,,,,,,,,)</v>
      </c>
      <c r="CP332" s="70" t="str">
        <f t="shared" si="6306"/>
        <v>InitUnitMagic('IF16',,,,,,,,,,)</v>
      </c>
      <c r="CQ332" s="70" t="str">
        <f t="shared" si="6307"/>
        <v>InitUnitAdd('IF16',,,,,,,,,,)</v>
      </c>
      <c r="CR332" s="70" t="str">
        <f t="shared" si="6308"/>
        <v>InitEquipData('IF16',,"",,,,,'','','','','','',"ReplaceableTextures\\CommandButtons\\BTNFB17.BLP")</v>
      </c>
      <c r="CU332" s="95" t="str">
        <f t="shared" si="6309"/>
        <v>|n</v>
      </c>
      <c r="CW332" s="60"/>
      <c r="CX332" s="60"/>
      <c r="CY332" s="60"/>
      <c r="CZ332" s="60"/>
      <c r="DA332" s="60"/>
      <c r="DB332" s="71" t="str">
        <f t="shared" si="6310"/>
        <v/>
      </c>
      <c r="DC332" s="71" t="str">
        <f t="shared" si="6311"/>
        <v/>
      </c>
      <c r="DD332" s="71" t="str">
        <f t="shared" si="6312"/>
        <v/>
      </c>
      <c r="DE332" s="71" t="str">
        <f t="shared" si="6313"/>
        <v/>
      </c>
      <c r="DF332" s="71" t="str">
        <f t="shared" si="6314"/>
        <v/>
      </c>
      <c r="DG332" s="71" t="str">
        <f t="shared" si="6315"/>
        <v/>
      </c>
      <c r="DH332" s="71" t="str">
        <f t="shared" si="6316"/>
        <v/>
      </c>
      <c r="DI332" s="71" t="str">
        <f t="shared" si="6317"/>
        <v/>
      </c>
      <c r="DJ332" s="71" t="str">
        <f t="shared" si="6318"/>
        <v/>
      </c>
      <c r="DK332" s="71" t="str">
        <f t="shared" si="6319"/>
        <v/>
      </c>
      <c r="DL332" s="71" t="str">
        <f t="shared" si="6320"/>
        <v/>
      </c>
      <c r="DM332" s="71" t="str">
        <f t="shared" si="6321"/>
        <v/>
      </c>
      <c r="DN332" s="71" t="str">
        <f t="shared" si="6322"/>
        <v/>
      </c>
      <c r="DO332" s="71" t="str">
        <f t="shared" si="6323"/>
        <v/>
      </c>
      <c r="DP332" s="71" t="str">
        <f t="shared" si="6324"/>
        <v/>
      </c>
      <c r="DQ332" s="71" t="str">
        <f t="shared" si="6325"/>
        <v/>
      </c>
      <c r="DR332" s="71" t="str">
        <f t="shared" si="6326"/>
        <v/>
      </c>
      <c r="DS332" s="71" t="str">
        <f t="shared" si="6327"/>
        <v/>
      </c>
      <c r="DT332" s="71" t="str">
        <f t="shared" si="6328"/>
        <v/>
      </c>
      <c r="DU332" s="71" t="str">
        <f t="shared" si="6329"/>
        <v/>
      </c>
      <c r="DV332" s="71" t="str">
        <f t="shared" si="6330"/>
        <v/>
      </c>
      <c r="DW332" s="71" t="str">
        <f t="shared" si="6331"/>
        <v/>
      </c>
      <c r="DX332" s="71" t="str">
        <f t="shared" si="6332"/>
        <v/>
      </c>
      <c r="DY332" s="71" t="str">
        <f t="shared" si="6333"/>
        <v/>
      </c>
      <c r="DZ332" s="71" t="str">
        <f t="shared" si="6334"/>
        <v/>
      </c>
      <c r="EA332" s="71" t="str">
        <f t="shared" si="6335"/>
        <v/>
      </c>
      <c r="EB332" s="71" t="str">
        <f t="shared" si="6336"/>
        <v/>
      </c>
      <c r="EC332" s="71" t="str">
        <f t="shared" si="6337"/>
        <v/>
      </c>
      <c r="ED332" s="71" t="str">
        <f t="shared" si="6338"/>
        <v/>
      </c>
      <c r="EE332" s="71" t="str">
        <f t="shared" si="6339"/>
        <v/>
      </c>
      <c r="EF332" s="71" t="str">
        <f t="shared" si="6340"/>
        <v/>
      </c>
      <c r="EG332" s="71" t="str">
        <f t="shared" si="6341"/>
        <v/>
      </c>
      <c r="EH332" s="71" t="str">
        <f t="shared" si="6342"/>
        <v/>
      </c>
      <c r="EI332" s="71" t="str">
        <f t="shared" si="6343"/>
        <v/>
      </c>
      <c r="EJ332" s="71" t="str">
        <f t="shared" si="6344"/>
        <v/>
      </c>
      <c r="EK332" s="71" t="str">
        <f t="shared" si="6345"/>
        <v/>
      </c>
      <c r="EL332" s="71" t="str">
        <f t="shared" si="6346"/>
        <v/>
      </c>
      <c r="EM332" s="71" t="str">
        <f t="shared" si="6347"/>
        <v/>
      </c>
      <c r="EN332" s="71" t="str">
        <f t="shared" si="6348"/>
        <v/>
      </c>
      <c r="EO332" s="71" t="str">
        <f t="shared" si="6349"/>
        <v/>
      </c>
      <c r="EP332" s="71" t="str">
        <f t="shared" si="6350"/>
        <v/>
      </c>
      <c r="EQ332" s="71" t="str">
        <f t="shared" si="6351"/>
        <v/>
      </c>
      <c r="ER332" s="71" t="str">
        <f t="shared" si="6352"/>
        <v/>
      </c>
      <c r="ES332" s="71" t="str">
        <f t="shared" si="6353"/>
        <v/>
      </c>
      <c r="ET332" s="71" t="str">
        <f t="shared" si="6354"/>
        <v/>
      </c>
      <c r="EU332" s="71" t="str">
        <f t="shared" si="6355"/>
        <v/>
      </c>
      <c r="EV332" s="71" t="str">
        <f t="shared" si="6356"/>
        <v/>
      </c>
      <c r="EW332" s="71" t="str">
        <f t="shared" si="6357"/>
        <v/>
      </c>
      <c r="EX332" s="71" t="str">
        <f t="shared" si="6358"/>
        <v/>
      </c>
      <c r="EY332" s="71" t="str">
        <f t="shared" si="6359"/>
        <v/>
      </c>
      <c r="EZ332" s="71" t="str">
        <f t="shared" si="6360"/>
        <v/>
      </c>
      <c r="FA332" s="71" t="str">
        <f t="shared" si="6361"/>
        <v/>
      </c>
      <c r="FB332" s="71" t="str">
        <f t="shared" si="6362"/>
        <v/>
      </c>
      <c r="FC332" s="71" t="str">
        <f t="shared" si="6363"/>
        <v/>
      </c>
      <c r="FD332" s="71" t="str">
        <f t="shared" si="6364"/>
        <v/>
      </c>
      <c r="FE332" s="71" t="str">
        <f t="shared" si="6365"/>
        <v/>
      </c>
      <c r="FF332" s="71" t="str">
        <f t="shared" si="6366"/>
        <v/>
      </c>
      <c r="FG332" s="71" t="str">
        <f t="shared" si="6367"/>
        <v/>
      </c>
      <c r="FH332" s="71" t="str">
        <f t="shared" si="6368"/>
        <v/>
      </c>
      <c r="FI332" s="71" t="str">
        <f t="shared" si="6369"/>
        <v/>
      </c>
      <c r="FJ332" s="71" t="str">
        <f t="shared" si="6370"/>
        <v/>
      </c>
      <c r="FK332" s="71" t="str">
        <f t="shared" si="6371"/>
        <v/>
      </c>
      <c r="FL332" s="71" t="str">
        <f t="shared" si="6372"/>
        <v/>
      </c>
      <c r="FM332" s="71" t="str">
        <f t="shared" si="6373"/>
        <v/>
      </c>
      <c r="FN332" s="71" t="str">
        <f t="shared" si="6374"/>
        <v/>
      </c>
      <c r="FO332" s="71" t="str">
        <f t="shared" si="6375"/>
        <v/>
      </c>
      <c r="FP332" s="71" t="str">
        <f t="shared" si="6376"/>
        <v/>
      </c>
      <c r="FQ332" s="71" t="str">
        <f t="shared" si="6377"/>
        <v/>
      </c>
      <c r="FR332" s="71" t="str">
        <f t="shared" si="6378"/>
        <v/>
      </c>
      <c r="FS332" s="71" t="str">
        <f t="shared" si="6379"/>
        <v/>
      </c>
    </row>
    <row r="333" spans="1:175" ht="16.5">
      <c r="A333" s="133"/>
      <c r="B333" s="80" t="s">
        <v>914</v>
      </c>
      <c r="C333" s="11" t="s">
        <v>1540</v>
      </c>
      <c r="T333" s="142"/>
      <c r="U333" s="195" t="s">
        <v>1592</v>
      </c>
      <c r="CN333" s="70" t="str">
        <f t="shared" si="6304"/>
        <v>InitUnitState('IF17',,,,,,,,,,)</v>
      </c>
      <c r="CO333" s="70" t="str">
        <f t="shared" si="6305"/>
        <v>InitUnitNormal('IF17',,,,,,,,,,)</v>
      </c>
      <c r="CP333" s="70" t="str">
        <f t="shared" si="6306"/>
        <v>InitUnitMagic('IF17',,,,,,,,,,)</v>
      </c>
      <c r="CQ333" s="70" t="str">
        <f t="shared" si="6307"/>
        <v>InitUnitAdd('IF17',,,,,,,,,,)</v>
      </c>
      <c r="CR333" s="70" t="str">
        <f t="shared" si="6308"/>
        <v>InitEquipData('IF17',,"",,,,,'','','','','','',"ReplaceableTextures\\CommandButtons\\BTNFB18.BLP")</v>
      </c>
      <c r="CU333" s="95" t="str">
        <f t="shared" si="6309"/>
        <v>|n</v>
      </c>
      <c r="CW333" s="60"/>
      <c r="CX333" s="60"/>
      <c r="CY333" s="60"/>
      <c r="CZ333" s="60"/>
      <c r="DA333" s="60"/>
      <c r="DB333" s="71" t="str">
        <f t="shared" si="6310"/>
        <v/>
      </c>
      <c r="DC333" s="71" t="str">
        <f t="shared" si="6311"/>
        <v/>
      </c>
      <c r="DD333" s="71" t="str">
        <f t="shared" si="6312"/>
        <v/>
      </c>
      <c r="DE333" s="71" t="str">
        <f t="shared" si="6313"/>
        <v/>
      </c>
      <c r="DF333" s="71" t="str">
        <f t="shared" si="6314"/>
        <v/>
      </c>
      <c r="DG333" s="71" t="str">
        <f t="shared" si="6315"/>
        <v/>
      </c>
      <c r="DH333" s="71" t="str">
        <f t="shared" si="6316"/>
        <v/>
      </c>
      <c r="DI333" s="71" t="str">
        <f t="shared" si="6317"/>
        <v/>
      </c>
      <c r="DJ333" s="71" t="str">
        <f t="shared" si="6318"/>
        <v/>
      </c>
      <c r="DK333" s="71" t="str">
        <f t="shared" si="6319"/>
        <v/>
      </c>
      <c r="DL333" s="71" t="str">
        <f t="shared" si="6320"/>
        <v/>
      </c>
      <c r="DM333" s="71" t="str">
        <f t="shared" si="6321"/>
        <v/>
      </c>
      <c r="DN333" s="71" t="str">
        <f t="shared" si="6322"/>
        <v/>
      </c>
      <c r="DO333" s="71" t="str">
        <f t="shared" si="6323"/>
        <v/>
      </c>
      <c r="DP333" s="71" t="str">
        <f t="shared" si="6324"/>
        <v/>
      </c>
      <c r="DQ333" s="71" t="str">
        <f t="shared" si="6325"/>
        <v/>
      </c>
      <c r="DR333" s="71" t="str">
        <f t="shared" si="6326"/>
        <v/>
      </c>
      <c r="DS333" s="71" t="str">
        <f t="shared" si="6327"/>
        <v/>
      </c>
      <c r="DT333" s="71" t="str">
        <f t="shared" si="6328"/>
        <v/>
      </c>
      <c r="DU333" s="71" t="str">
        <f t="shared" si="6329"/>
        <v/>
      </c>
      <c r="DV333" s="71" t="str">
        <f t="shared" si="6330"/>
        <v/>
      </c>
      <c r="DW333" s="71" t="str">
        <f t="shared" si="6331"/>
        <v/>
      </c>
      <c r="DX333" s="71" t="str">
        <f t="shared" si="6332"/>
        <v/>
      </c>
      <c r="DY333" s="71" t="str">
        <f t="shared" si="6333"/>
        <v/>
      </c>
      <c r="DZ333" s="71" t="str">
        <f t="shared" si="6334"/>
        <v/>
      </c>
      <c r="EA333" s="71" t="str">
        <f t="shared" si="6335"/>
        <v/>
      </c>
      <c r="EB333" s="71" t="str">
        <f t="shared" si="6336"/>
        <v/>
      </c>
      <c r="EC333" s="71" t="str">
        <f t="shared" si="6337"/>
        <v/>
      </c>
      <c r="ED333" s="71" t="str">
        <f t="shared" si="6338"/>
        <v/>
      </c>
      <c r="EE333" s="71" t="str">
        <f t="shared" si="6339"/>
        <v/>
      </c>
      <c r="EF333" s="71" t="str">
        <f t="shared" si="6340"/>
        <v/>
      </c>
      <c r="EG333" s="71" t="str">
        <f t="shared" si="6341"/>
        <v/>
      </c>
      <c r="EH333" s="71" t="str">
        <f t="shared" si="6342"/>
        <v/>
      </c>
      <c r="EI333" s="71" t="str">
        <f t="shared" si="6343"/>
        <v/>
      </c>
      <c r="EJ333" s="71" t="str">
        <f t="shared" si="6344"/>
        <v/>
      </c>
      <c r="EK333" s="71" t="str">
        <f t="shared" si="6345"/>
        <v/>
      </c>
      <c r="EL333" s="71" t="str">
        <f t="shared" si="6346"/>
        <v/>
      </c>
      <c r="EM333" s="71" t="str">
        <f t="shared" si="6347"/>
        <v/>
      </c>
      <c r="EN333" s="71" t="str">
        <f t="shared" si="6348"/>
        <v/>
      </c>
      <c r="EO333" s="71" t="str">
        <f t="shared" si="6349"/>
        <v/>
      </c>
      <c r="EP333" s="71" t="str">
        <f t="shared" si="6350"/>
        <v/>
      </c>
      <c r="EQ333" s="71" t="str">
        <f t="shared" si="6351"/>
        <v/>
      </c>
      <c r="ER333" s="71" t="str">
        <f t="shared" si="6352"/>
        <v/>
      </c>
      <c r="ES333" s="71" t="str">
        <f t="shared" si="6353"/>
        <v/>
      </c>
      <c r="ET333" s="71" t="str">
        <f t="shared" si="6354"/>
        <v/>
      </c>
      <c r="EU333" s="71" t="str">
        <f t="shared" si="6355"/>
        <v/>
      </c>
      <c r="EV333" s="71" t="str">
        <f t="shared" si="6356"/>
        <v/>
      </c>
      <c r="EW333" s="71" t="str">
        <f t="shared" si="6357"/>
        <v/>
      </c>
      <c r="EX333" s="71" t="str">
        <f t="shared" si="6358"/>
        <v/>
      </c>
      <c r="EY333" s="71" t="str">
        <f t="shared" si="6359"/>
        <v/>
      </c>
      <c r="EZ333" s="71" t="str">
        <f t="shared" si="6360"/>
        <v/>
      </c>
      <c r="FA333" s="71" t="str">
        <f t="shared" si="6361"/>
        <v/>
      </c>
      <c r="FB333" s="71" t="str">
        <f t="shared" si="6362"/>
        <v/>
      </c>
      <c r="FC333" s="71" t="str">
        <f t="shared" si="6363"/>
        <v/>
      </c>
      <c r="FD333" s="71" t="str">
        <f t="shared" si="6364"/>
        <v/>
      </c>
      <c r="FE333" s="71" t="str">
        <f t="shared" si="6365"/>
        <v/>
      </c>
      <c r="FF333" s="71" t="str">
        <f t="shared" si="6366"/>
        <v/>
      </c>
      <c r="FG333" s="71" t="str">
        <f t="shared" si="6367"/>
        <v/>
      </c>
      <c r="FH333" s="71" t="str">
        <f t="shared" si="6368"/>
        <v/>
      </c>
      <c r="FI333" s="71" t="str">
        <f t="shared" si="6369"/>
        <v/>
      </c>
      <c r="FJ333" s="71" t="str">
        <f t="shared" si="6370"/>
        <v/>
      </c>
      <c r="FK333" s="71" t="str">
        <f t="shared" si="6371"/>
        <v/>
      </c>
      <c r="FL333" s="71" t="str">
        <f t="shared" si="6372"/>
        <v/>
      </c>
      <c r="FM333" s="71" t="str">
        <f t="shared" si="6373"/>
        <v/>
      </c>
      <c r="FN333" s="71" t="str">
        <f t="shared" si="6374"/>
        <v/>
      </c>
      <c r="FO333" s="71" t="str">
        <f t="shared" si="6375"/>
        <v/>
      </c>
      <c r="FP333" s="71" t="str">
        <f t="shared" si="6376"/>
        <v/>
      </c>
      <c r="FQ333" s="71" t="str">
        <f t="shared" si="6377"/>
        <v/>
      </c>
      <c r="FR333" s="71" t="str">
        <f t="shared" si="6378"/>
        <v/>
      </c>
      <c r="FS333" s="71" t="str">
        <f t="shared" si="6379"/>
        <v/>
      </c>
    </row>
    <row r="334" spans="1:175" ht="16.5">
      <c r="A334" s="133"/>
      <c r="B334" s="80" t="s">
        <v>915</v>
      </c>
      <c r="C334" s="188" t="s">
        <v>1541</v>
      </c>
      <c r="T334" s="143"/>
      <c r="U334" s="195" t="s">
        <v>1593</v>
      </c>
      <c r="CN334" s="70" t="str">
        <f t="shared" si="6304"/>
        <v>InitUnitState('IF18',,,,,,,,,,)</v>
      </c>
      <c r="CO334" s="70" t="str">
        <f t="shared" si="6305"/>
        <v>InitUnitNormal('IF18',,,,,,,,,,)</v>
      </c>
      <c r="CP334" s="70" t="str">
        <f t="shared" si="6306"/>
        <v>InitUnitMagic('IF18',,,,,,,,,,)</v>
      </c>
      <c r="CQ334" s="70" t="str">
        <f t="shared" si="6307"/>
        <v>InitUnitAdd('IF18',,,,,,,,,,)</v>
      </c>
      <c r="CR334" s="70" t="str">
        <f t="shared" si="6308"/>
        <v>InitEquipData('IF18',,"",,,,,'','','','','','',"ReplaceableTextures\\CommandButtons\\BTNFB19.BLP")</v>
      </c>
      <c r="CU334" s="95" t="str">
        <f t="shared" si="6309"/>
        <v>|n</v>
      </c>
      <c r="CW334" s="60"/>
      <c r="CX334" s="60"/>
      <c r="CY334" s="60"/>
      <c r="CZ334" s="60"/>
      <c r="DA334" s="60"/>
      <c r="DB334" s="71" t="str">
        <f t="shared" si="6310"/>
        <v/>
      </c>
      <c r="DC334" s="71" t="str">
        <f t="shared" si="6311"/>
        <v/>
      </c>
      <c r="DD334" s="71" t="str">
        <f t="shared" si="6312"/>
        <v/>
      </c>
      <c r="DE334" s="71" t="str">
        <f t="shared" si="6313"/>
        <v/>
      </c>
      <c r="DF334" s="71" t="str">
        <f t="shared" si="6314"/>
        <v/>
      </c>
      <c r="DG334" s="71" t="str">
        <f t="shared" si="6315"/>
        <v/>
      </c>
      <c r="DH334" s="71" t="str">
        <f t="shared" si="6316"/>
        <v/>
      </c>
      <c r="DI334" s="71" t="str">
        <f t="shared" si="6317"/>
        <v/>
      </c>
      <c r="DJ334" s="71" t="str">
        <f t="shared" si="6318"/>
        <v/>
      </c>
      <c r="DK334" s="71" t="str">
        <f t="shared" si="6319"/>
        <v/>
      </c>
      <c r="DL334" s="71" t="str">
        <f t="shared" si="6320"/>
        <v/>
      </c>
      <c r="DM334" s="71" t="str">
        <f t="shared" si="6321"/>
        <v/>
      </c>
      <c r="DN334" s="71" t="str">
        <f t="shared" si="6322"/>
        <v/>
      </c>
      <c r="DO334" s="71" t="str">
        <f t="shared" si="6323"/>
        <v/>
      </c>
      <c r="DP334" s="71" t="str">
        <f t="shared" si="6324"/>
        <v/>
      </c>
      <c r="DQ334" s="71" t="str">
        <f t="shared" si="6325"/>
        <v/>
      </c>
      <c r="DR334" s="71" t="str">
        <f t="shared" si="6326"/>
        <v/>
      </c>
      <c r="DS334" s="71" t="str">
        <f t="shared" si="6327"/>
        <v/>
      </c>
      <c r="DT334" s="71" t="str">
        <f t="shared" si="6328"/>
        <v/>
      </c>
      <c r="DU334" s="71" t="str">
        <f t="shared" si="6329"/>
        <v/>
      </c>
      <c r="DV334" s="71" t="str">
        <f t="shared" si="6330"/>
        <v/>
      </c>
      <c r="DW334" s="71" t="str">
        <f t="shared" si="6331"/>
        <v/>
      </c>
      <c r="DX334" s="71" t="str">
        <f t="shared" si="6332"/>
        <v/>
      </c>
      <c r="DY334" s="71" t="str">
        <f t="shared" si="6333"/>
        <v/>
      </c>
      <c r="DZ334" s="71" t="str">
        <f t="shared" si="6334"/>
        <v/>
      </c>
      <c r="EA334" s="71" t="str">
        <f t="shared" si="6335"/>
        <v/>
      </c>
      <c r="EB334" s="71" t="str">
        <f t="shared" si="6336"/>
        <v/>
      </c>
      <c r="EC334" s="71" t="str">
        <f t="shared" si="6337"/>
        <v/>
      </c>
      <c r="ED334" s="71" t="str">
        <f t="shared" si="6338"/>
        <v/>
      </c>
      <c r="EE334" s="71" t="str">
        <f t="shared" si="6339"/>
        <v/>
      </c>
      <c r="EF334" s="71" t="str">
        <f t="shared" si="6340"/>
        <v/>
      </c>
      <c r="EG334" s="71" t="str">
        <f t="shared" si="6341"/>
        <v/>
      </c>
      <c r="EH334" s="71" t="str">
        <f t="shared" si="6342"/>
        <v/>
      </c>
      <c r="EI334" s="71" t="str">
        <f t="shared" si="6343"/>
        <v/>
      </c>
      <c r="EJ334" s="71" t="str">
        <f t="shared" si="6344"/>
        <v/>
      </c>
      <c r="EK334" s="71" t="str">
        <f t="shared" si="6345"/>
        <v/>
      </c>
      <c r="EL334" s="71" t="str">
        <f t="shared" si="6346"/>
        <v/>
      </c>
      <c r="EM334" s="71" t="str">
        <f t="shared" si="6347"/>
        <v/>
      </c>
      <c r="EN334" s="71" t="str">
        <f t="shared" si="6348"/>
        <v/>
      </c>
      <c r="EO334" s="71" t="str">
        <f t="shared" si="6349"/>
        <v/>
      </c>
      <c r="EP334" s="71" t="str">
        <f t="shared" si="6350"/>
        <v/>
      </c>
      <c r="EQ334" s="71" t="str">
        <f t="shared" si="6351"/>
        <v/>
      </c>
      <c r="ER334" s="71" t="str">
        <f t="shared" si="6352"/>
        <v/>
      </c>
      <c r="ES334" s="71" t="str">
        <f t="shared" si="6353"/>
        <v/>
      </c>
      <c r="ET334" s="71" t="str">
        <f t="shared" si="6354"/>
        <v/>
      </c>
      <c r="EU334" s="71" t="str">
        <f t="shared" si="6355"/>
        <v/>
      </c>
      <c r="EV334" s="71" t="str">
        <f t="shared" si="6356"/>
        <v/>
      </c>
      <c r="EW334" s="71" t="str">
        <f t="shared" si="6357"/>
        <v/>
      </c>
      <c r="EX334" s="71" t="str">
        <f t="shared" si="6358"/>
        <v/>
      </c>
      <c r="EY334" s="71" t="str">
        <f t="shared" si="6359"/>
        <v/>
      </c>
      <c r="EZ334" s="71" t="str">
        <f t="shared" si="6360"/>
        <v/>
      </c>
      <c r="FA334" s="71" t="str">
        <f t="shared" si="6361"/>
        <v/>
      </c>
      <c r="FB334" s="71" t="str">
        <f t="shared" si="6362"/>
        <v/>
      </c>
      <c r="FC334" s="71" t="str">
        <f t="shared" si="6363"/>
        <v/>
      </c>
      <c r="FD334" s="71" t="str">
        <f t="shared" si="6364"/>
        <v/>
      </c>
      <c r="FE334" s="71" t="str">
        <f t="shared" si="6365"/>
        <v/>
      </c>
      <c r="FF334" s="71" t="str">
        <f t="shared" si="6366"/>
        <v/>
      </c>
      <c r="FG334" s="71" t="str">
        <f t="shared" si="6367"/>
        <v/>
      </c>
      <c r="FH334" s="71" t="str">
        <f t="shared" si="6368"/>
        <v/>
      </c>
      <c r="FI334" s="71" t="str">
        <f t="shared" si="6369"/>
        <v/>
      </c>
      <c r="FJ334" s="71" t="str">
        <f t="shared" si="6370"/>
        <v/>
      </c>
      <c r="FK334" s="71" t="str">
        <f t="shared" si="6371"/>
        <v/>
      </c>
      <c r="FL334" s="71" t="str">
        <f t="shared" si="6372"/>
        <v/>
      </c>
      <c r="FM334" s="71" t="str">
        <f t="shared" si="6373"/>
        <v/>
      </c>
      <c r="FN334" s="71" t="str">
        <f t="shared" si="6374"/>
        <v/>
      </c>
      <c r="FO334" s="71" t="str">
        <f t="shared" si="6375"/>
        <v/>
      </c>
      <c r="FP334" s="71" t="str">
        <f t="shared" si="6376"/>
        <v/>
      </c>
      <c r="FQ334" s="71" t="str">
        <f t="shared" si="6377"/>
        <v/>
      </c>
      <c r="FR334" s="71" t="str">
        <f t="shared" si="6378"/>
        <v/>
      </c>
      <c r="FS334" s="71" t="str">
        <f t="shared" si="6379"/>
        <v/>
      </c>
    </row>
    <row r="335" spans="1:175" ht="16.5">
      <c r="A335" s="133"/>
      <c r="B335" s="80" t="s">
        <v>916</v>
      </c>
      <c r="C335" s="188" t="s">
        <v>1542</v>
      </c>
      <c r="T335" s="143"/>
      <c r="U335" s="195" t="s">
        <v>1594</v>
      </c>
      <c r="CN335" s="70" t="str">
        <f t="shared" si="6304"/>
        <v>InitUnitState('IF19',,,,,,,,,,)</v>
      </c>
      <c r="CO335" s="70" t="str">
        <f t="shared" si="6305"/>
        <v>InitUnitNormal('IF19',,,,,,,,,,)</v>
      </c>
      <c r="CP335" s="70" t="str">
        <f t="shared" si="6306"/>
        <v>InitUnitMagic('IF19',,,,,,,,,,)</v>
      </c>
      <c r="CQ335" s="70" t="str">
        <f t="shared" si="6307"/>
        <v>InitUnitAdd('IF19',,,,,,,,,,)</v>
      </c>
      <c r="CR335" s="70" t="str">
        <f t="shared" si="6308"/>
        <v>InitEquipData('IF19',,"",,,,,'','','','','','',"ReplaceableTextures\\CommandButtons\\BTNFB20.BLP")</v>
      </c>
      <c r="CU335" s="95" t="str">
        <f t="shared" si="6309"/>
        <v>|n</v>
      </c>
      <c r="CW335" s="60"/>
      <c r="CX335" s="60"/>
      <c r="CY335" s="60"/>
      <c r="CZ335" s="60"/>
      <c r="DA335" s="60"/>
      <c r="DB335" s="71" t="str">
        <f t="shared" si="6310"/>
        <v/>
      </c>
      <c r="DC335" s="71" t="str">
        <f t="shared" si="6311"/>
        <v/>
      </c>
      <c r="DD335" s="71" t="str">
        <f t="shared" si="6312"/>
        <v/>
      </c>
      <c r="DE335" s="71" t="str">
        <f t="shared" si="6313"/>
        <v/>
      </c>
      <c r="DF335" s="71" t="str">
        <f t="shared" si="6314"/>
        <v/>
      </c>
      <c r="DG335" s="71" t="str">
        <f t="shared" si="6315"/>
        <v/>
      </c>
      <c r="DH335" s="71" t="str">
        <f t="shared" si="6316"/>
        <v/>
      </c>
      <c r="DI335" s="71" t="str">
        <f t="shared" si="6317"/>
        <v/>
      </c>
      <c r="DJ335" s="71" t="str">
        <f t="shared" si="6318"/>
        <v/>
      </c>
      <c r="DK335" s="71" t="str">
        <f t="shared" si="6319"/>
        <v/>
      </c>
      <c r="DL335" s="71" t="str">
        <f t="shared" si="6320"/>
        <v/>
      </c>
      <c r="DM335" s="71" t="str">
        <f t="shared" si="6321"/>
        <v/>
      </c>
      <c r="DN335" s="71" t="str">
        <f t="shared" si="6322"/>
        <v/>
      </c>
      <c r="DO335" s="71" t="str">
        <f t="shared" si="6323"/>
        <v/>
      </c>
      <c r="DP335" s="71" t="str">
        <f t="shared" si="6324"/>
        <v/>
      </c>
      <c r="DQ335" s="71" t="str">
        <f t="shared" si="6325"/>
        <v/>
      </c>
      <c r="DR335" s="71" t="str">
        <f t="shared" si="6326"/>
        <v/>
      </c>
      <c r="DS335" s="71" t="str">
        <f t="shared" si="6327"/>
        <v/>
      </c>
      <c r="DT335" s="71" t="str">
        <f t="shared" si="6328"/>
        <v/>
      </c>
      <c r="DU335" s="71" t="str">
        <f t="shared" si="6329"/>
        <v/>
      </c>
      <c r="DV335" s="71" t="str">
        <f t="shared" si="6330"/>
        <v/>
      </c>
      <c r="DW335" s="71" t="str">
        <f t="shared" si="6331"/>
        <v/>
      </c>
      <c r="DX335" s="71" t="str">
        <f t="shared" si="6332"/>
        <v/>
      </c>
      <c r="DY335" s="71" t="str">
        <f t="shared" si="6333"/>
        <v/>
      </c>
      <c r="DZ335" s="71" t="str">
        <f t="shared" si="6334"/>
        <v/>
      </c>
      <c r="EA335" s="71" t="str">
        <f t="shared" si="6335"/>
        <v/>
      </c>
      <c r="EB335" s="71" t="str">
        <f t="shared" si="6336"/>
        <v/>
      </c>
      <c r="EC335" s="71" t="str">
        <f t="shared" si="6337"/>
        <v/>
      </c>
      <c r="ED335" s="71" t="str">
        <f t="shared" si="6338"/>
        <v/>
      </c>
      <c r="EE335" s="71" t="str">
        <f t="shared" si="6339"/>
        <v/>
      </c>
      <c r="EF335" s="71" t="str">
        <f t="shared" si="6340"/>
        <v/>
      </c>
      <c r="EG335" s="71" t="str">
        <f t="shared" si="6341"/>
        <v/>
      </c>
      <c r="EH335" s="71" t="str">
        <f t="shared" si="6342"/>
        <v/>
      </c>
      <c r="EI335" s="71" t="str">
        <f t="shared" si="6343"/>
        <v/>
      </c>
      <c r="EJ335" s="71" t="str">
        <f t="shared" si="6344"/>
        <v/>
      </c>
      <c r="EK335" s="71" t="str">
        <f t="shared" si="6345"/>
        <v/>
      </c>
      <c r="EL335" s="71" t="str">
        <f t="shared" si="6346"/>
        <v/>
      </c>
      <c r="EM335" s="71" t="str">
        <f t="shared" si="6347"/>
        <v/>
      </c>
      <c r="EN335" s="71" t="str">
        <f t="shared" si="6348"/>
        <v/>
      </c>
      <c r="EO335" s="71" t="str">
        <f t="shared" si="6349"/>
        <v/>
      </c>
      <c r="EP335" s="71" t="str">
        <f t="shared" si="6350"/>
        <v/>
      </c>
      <c r="EQ335" s="71" t="str">
        <f t="shared" si="6351"/>
        <v/>
      </c>
      <c r="ER335" s="71" t="str">
        <f t="shared" si="6352"/>
        <v/>
      </c>
      <c r="ES335" s="71" t="str">
        <f t="shared" si="6353"/>
        <v/>
      </c>
      <c r="ET335" s="71" t="str">
        <f t="shared" si="6354"/>
        <v/>
      </c>
      <c r="EU335" s="71" t="str">
        <f t="shared" si="6355"/>
        <v/>
      </c>
      <c r="EV335" s="71" t="str">
        <f t="shared" si="6356"/>
        <v/>
      </c>
      <c r="EW335" s="71" t="str">
        <f t="shared" si="6357"/>
        <v/>
      </c>
      <c r="EX335" s="71" t="str">
        <f t="shared" si="6358"/>
        <v/>
      </c>
      <c r="EY335" s="71" t="str">
        <f t="shared" si="6359"/>
        <v/>
      </c>
      <c r="EZ335" s="71" t="str">
        <f t="shared" si="6360"/>
        <v/>
      </c>
      <c r="FA335" s="71" t="str">
        <f t="shared" si="6361"/>
        <v/>
      </c>
      <c r="FB335" s="71" t="str">
        <f t="shared" si="6362"/>
        <v/>
      </c>
      <c r="FC335" s="71" t="str">
        <f t="shared" si="6363"/>
        <v/>
      </c>
      <c r="FD335" s="71" t="str">
        <f t="shared" si="6364"/>
        <v/>
      </c>
      <c r="FE335" s="71" t="str">
        <f t="shared" si="6365"/>
        <v/>
      </c>
      <c r="FF335" s="71" t="str">
        <f t="shared" si="6366"/>
        <v/>
      </c>
      <c r="FG335" s="71" t="str">
        <f t="shared" si="6367"/>
        <v/>
      </c>
      <c r="FH335" s="71" t="str">
        <f t="shared" si="6368"/>
        <v/>
      </c>
      <c r="FI335" s="71" t="str">
        <f t="shared" si="6369"/>
        <v/>
      </c>
      <c r="FJ335" s="71" t="str">
        <f t="shared" si="6370"/>
        <v/>
      </c>
      <c r="FK335" s="71" t="str">
        <f t="shared" si="6371"/>
        <v/>
      </c>
      <c r="FL335" s="71" t="str">
        <f t="shared" si="6372"/>
        <v/>
      </c>
      <c r="FM335" s="71" t="str">
        <f t="shared" si="6373"/>
        <v/>
      </c>
      <c r="FN335" s="71" t="str">
        <f t="shared" si="6374"/>
        <v/>
      </c>
      <c r="FO335" s="71" t="str">
        <f t="shared" si="6375"/>
        <v/>
      </c>
      <c r="FP335" s="71" t="str">
        <f t="shared" si="6376"/>
        <v/>
      </c>
      <c r="FQ335" s="71" t="str">
        <f t="shared" si="6377"/>
        <v/>
      </c>
      <c r="FR335" s="71" t="str">
        <f t="shared" si="6378"/>
        <v/>
      </c>
      <c r="FS335" s="71" t="str">
        <f t="shared" si="6379"/>
        <v/>
      </c>
    </row>
    <row r="336" spans="1:175" ht="16.5">
      <c r="A336" s="133"/>
      <c r="B336" s="80" t="s">
        <v>917</v>
      </c>
      <c r="C336" s="188" t="s">
        <v>1543</v>
      </c>
      <c r="T336" s="143"/>
      <c r="U336" s="195" t="s">
        <v>1595</v>
      </c>
      <c r="CN336" s="70" t="str">
        <f t="shared" si="6304"/>
        <v>InitUnitState('IF20',,,,,,,,,,)</v>
      </c>
      <c r="CO336" s="70" t="str">
        <f t="shared" si="6305"/>
        <v>InitUnitNormal('IF20',,,,,,,,,,)</v>
      </c>
      <c r="CP336" s="70" t="str">
        <f t="shared" si="6306"/>
        <v>InitUnitMagic('IF20',,,,,,,,,,)</v>
      </c>
      <c r="CQ336" s="70" t="str">
        <f t="shared" si="6307"/>
        <v>InitUnitAdd('IF20',,,,,,,,,,)</v>
      </c>
      <c r="CR336" s="70" t="str">
        <f t="shared" si="6308"/>
        <v>InitEquipData('IF20',,"",,,,,'','','','','','',"ReplaceableTextures\\CommandButtons\\BTNFB21.BLP")</v>
      </c>
      <c r="CU336" s="95" t="str">
        <f t="shared" si="6309"/>
        <v>|n</v>
      </c>
      <c r="CW336" s="60"/>
      <c r="CX336" s="60"/>
      <c r="CY336" s="60"/>
      <c r="CZ336" s="60"/>
      <c r="DA336" s="60"/>
      <c r="DB336" s="71" t="str">
        <f t="shared" si="6310"/>
        <v/>
      </c>
      <c r="DC336" s="71" t="str">
        <f t="shared" si="6311"/>
        <v/>
      </c>
      <c r="DD336" s="71" t="str">
        <f t="shared" si="6312"/>
        <v/>
      </c>
      <c r="DE336" s="71" t="str">
        <f t="shared" si="6313"/>
        <v/>
      </c>
      <c r="DF336" s="71" t="str">
        <f t="shared" si="6314"/>
        <v/>
      </c>
      <c r="DG336" s="71" t="str">
        <f t="shared" si="6315"/>
        <v/>
      </c>
      <c r="DH336" s="71" t="str">
        <f t="shared" si="6316"/>
        <v/>
      </c>
      <c r="DI336" s="71" t="str">
        <f t="shared" si="6317"/>
        <v/>
      </c>
      <c r="DJ336" s="71" t="str">
        <f t="shared" si="6318"/>
        <v/>
      </c>
      <c r="DK336" s="71" t="str">
        <f t="shared" si="6319"/>
        <v/>
      </c>
      <c r="DL336" s="71" t="str">
        <f t="shared" si="6320"/>
        <v/>
      </c>
      <c r="DM336" s="71" t="str">
        <f t="shared" si="6321"/>
        <v/>
      </c>
      <c r="DN336" s="71" t="str">
        <f t="shared" si="6322"/>
        <v/>
      </c>
      <c r="DO336" s="71" t="str">
        <f t="shared" si="6323"/>
        <v/>
      </c>
      <c r="DP336" s="71" t="str">
        <f t="shared" si="6324"/>
        <v/>
      </c>
      <c r="DQ336" s="71" t="str">
        <f t="shared" si="6325"/>
        <v/>
      </c>
      <c r="DR336" s="71" t="str">
        <f t="shared" si="6326"/>
        <v/>
      </c>
      <c r="DS336" s="71" t="str">
        <f t="shared" si="6327"/>
        <v/>
      </c>
      <c r="DT336" s="71" t="str">
        <f t="shared" si="6328"/>
        <v/>
      </c>
      <c r="DU336" s="71" t="str">
        <f t="shared" si="6329"/>
        <v/>
      </c>
      <c r="DV336" s="71" t="str">
        <f t="shared" si="6330"/>
        <v/>
      </c>
      <c r="DW336" s="71" t="str">
        <f t="shared" si="6331"/>
        <v/>
      </c>
      <c r="DX336" s="71" t="str">
        <f t="shared" si="6332"/>
        <v/>
      </c>
      <c r="DY336" s="71" t="str">
        <f t="shared" si="6333"/>
        <v/>
      </c>
      <c r="DZ336" s="71" t="str">
        <f t="shared" si="6334"/>
        <v/>
      </c>
      <c r="EA336" s="71" t="str">
        <f t="shared" si="6335"/>
        <v/>
      </c>
      <c r="EB336" s="71" t="str">
        <f t="shared" si="6336"/>
        <v/>
      </c>
      <c r="EC336" s="71" t="str">
        <f t="shared" si="6337"/>
        <v/>
      </c>
      <c r="ED336" s="71" t="str">
        <f t="shared" si="6338"/>
        <v/>
      </c>
      <c r="EE336" s="71" t="str">
        <f t="shared" si="6339"/>
        <v/>
      </c>
      <c r="EF336" s="71" t="str">
        <f t="shared" si="6340"/>
        <v/>
      </c>
      <c r="EG336" s="71" t="str">
        <f t="shared" si="6341"/>
        <v/>
      </c>
      <c r="EH336" s="71" t="str">
        <f t="shared" si="6342"/>
        <v/>
      </c>
      <c r="EI336" s="71" t="str">
        <f t="shared" si="6343"/>
        <v/>
      </c>
      <c r="EJ336" s="71" t="str">
        <f t="shared" si="6344"/>
        <v/>
      </c>
      <c r="EK336" s="71" t="str">
        <f t="shared" si="6345"/>
        <v/>
      </c>
      <c r="EL336" s="71" t="str">
        <f t="shared" si="6346"/>
        <v/>
      </c>
      <c r="EM336" s="71" t="str">
        <f t="shared" si="6347"/>
        <v/>
      </c>
      <c r="EN336" s="71" t="str">
        <f t="shared" si="6348"/>
        <v/>
      </c>
      <c r="EO336" s="71" t="str">
        <f t="shared" si="6349"/>
        <v/>
      </c>
      <c r="EP336" s="71" t="str">
        <f t="shared" si="6350"/>
        <v/>
      </c>
      <c r="EQ336" s="71" t="str">
        <f t="shared" si="6351"/>
        <v/>
      </c>
      <c r="ER336" s="71" t="str">
        <f t="shared" si="6352"/>
        <v/>
      </c>
      <c r="ES336" s="71" t="str">
        <f t="shared" si="6353"/>
        <v/>
      </c>
      <c r="ET336" s="71" t="str">
        <f t="shared" si="6354"/>
        <v/>
      </c>
      <c r="EU336" s="71" t="str">
        <f t="shared" si="6355"/>
        <v/>
      </c>
      <c r="EV336" s="71" t="str">
        <f t="shared" si="6356"/>
        <v/>
      </c>
      <c r="EW336" s="71" t="str">
        <f t="shared" si="6357"/>
        <v/>
      </c>
      <c r="EX336" s="71" t="str">
        <f t="shared" si="6358"/>
        <v/>
      </c>
      <c r="EY336" s="71" t="str">
        <f t="shared" si="6359"/>
        <v/>
      </c>
      <c r="EZ336" s="71" t="str">
        <f t="shared" si="6360"/>
        <v/>
      </c>
      <c r="FA336" s="71" t="str">
        <f t="shared" si="6361"/>
        <v/>
      </c>
      <c r="FB336" s="71" t="str">
        <f t="shared" si="6362"/>
        <v/>
      </c>
      <c r="FC336" s="71" t="str">
        <f t="shared" si="6363"/>
        <v/>
      </c>
      <c r="FD336" s="71" t="str">
        <f t="shared" si="6364"/>
        <v/>
      </c>
      <c r="FE336" s="71" t="str">
        <f t="shared" si="6365"/>
        <v/>
      </c>
      <c r="FF336" s="71" t="str">
        <f t="shared" si="6366"/>
        <v/>
      </c>
      <c r="FG336" s="71" t="str">
        <f t="shared" si="6367"/>
        <v/>
      </c>
      <c r="FH336" s="71" t="str">
        <f t="shared" si="6368"/>
        <v/>
      </c>
      <c r="FI336" s="71" t="str">
        <f t="shared" si="6369"/>
        <v/>
      </c>
      <c r="FJ336" s="71" t="str">
        <f t="shared" si="6370"/>
        <v/>
      </c>
      <c r="FK336" s="71" t="str">
        <f t="shared" si="6371"/>
        <v/>
      </c>
      <c r="FL336" s="71" t="str">
        <f t="shared" si="6372"/>
        <v/>
      </c>
      <c r="FM336" s="71" t="str">
        <f t="shared" si="6373"/>
        <v/>
      </c>
      <c r="FN336" s="71" t="str">
        <f t="shared" si="6374"/>
        <v/>
      </c>
      <c r="FO336" s="71" t="str">
        <f t="shared" si="6375"/>
        <v/>
      </c>
      <c r="FP336" s="71" t="str">
        <f t="shared" si="6376"/>
        <v/>
      </c>
      <c r="FQ336" s="71" t="str">
        <f t="shared" si="6377"/>
        <v/>
      </c>
      <c r="FR336" s="71" t="str">
        <f t="shared" si="6378"/>
        <v/>
      </c>
      <c r="FS336" s="71" t="str">
        <f t="shared" si="6379"/>
        <v/>
      </c>
    </row>
    <row r="337" spans="1:175" ht="16.5">
      <c r="A337" s="80"/>
      <c r="B337" s="80" t="s">
        <v>918</v>
      </c>
      <c r="C337" s="11" t="s">
        <v>1544</v>
      </c>
      <c r="T337" s="144"/>
      <c r="U337" s="195" t="s">
        <v>1596</v>
      </c>
      <c r="CN337" s="70" t="str">
        <f t="shared" si="6304"/>
        <v>InitUnitState('IF21',,,,,,,,,,)</v>
      </c>
      <c r="CO337" s="70" t="str">
        <f t="shared" si="6305"/>
        <v>InitUnitNormal('IF21',,,,,,,,,,)</v>
      </c>
      <c r="CP337" s="70" t="str">
        <f t="shared" si="6306"/>
        <v>InitUnitMagic('IF21',,,,,,,,,,)</v>
      </c>
      <c r="CQ337" s="70" t="str">
        <f t="shared" si="6307"/>
        <v>InitUnitAdd('IF21',,,,,,,,,,)</v>
      </c>
      <c r="CR337" s="70" t="str">
        <f t="shared" si="6308"/>
        <v>InitEquipData('IF21',,"",,,,,'','','','','','',"ReplaceableTextures\\CommandButtons\\BTNFB22.BLP")</v>
      </c>
      <c r="CU337" s="95" t="str">
        <f t="shared" si="6309"/>
        <v>|n</v>
      </c>
      <c r="CW337" s="60"/>
      <c r="CX337" s="60"/>
      <c r="CY337" s="60"/>
      <c r="CZ337" s="60"/>
      <c r="DA337" s="60"/>
      <c r="DB337" s="71" t="str">
        <f t="shared" si="6310"/>
        <v/>
      </c>
      <c r="DC337" s="71" t="str">
        <f t="shared" si="6311"/>
        <v/>
      </c>
      <c r="DD337" s="71" t="str">
        <f t="shared" si="6312"/>
        <v/>
      </c>
      <c r="DE337" s="71" t="str">
        <f t="shared" si="6313"/>
        <v/>
      </c>
      <c r="DF337" s="71" t="str">
        <f t="shared" si="6314"/>
        <v/>
      </c>
      <c r="DG337" s="71" t="str">
        <f t="shared" si="6315"/>
        <v/>
      </c>
      <c r="DH337" s="71" t="str">
        <f t="shared" si="6316"/>
        <v/>
      </c>
      <c r="DI337" s="71" t="str">
        <f t="shared" si="6317"/>
        <v/>
      </c>
      <c r="DJ337" s="71" t="str">
        <f t="shared" si="6318"/>
        <v/>
      </c>
      <c r="DK337" s="71" t="str">
        <f t="shared" si="6319"/>
        <v/>
      </c>
      <c r="DL337" s="71" t="str">
        <f t="shared" si="6320"/>
        <v/>
      </c>
      <c r="DM337" s="71" t="str">
        <f t="shared" si="6321"/>
        <v/>
      </c>
      <c r="DN337" s="71" t="str">
        <f t="shared" si="6322"/>
        <v/>
      </c>
      <c r="DO337" s="71" t="str">
        <f t="shared" si="6323"/>
        <v/>
      </c>
      <c r="DP337" s="71" t="str">
        <f t="shared" si="6324"/>
        <v/>
      </c>
      <c r="DQ337" s="71" t="str">
        <f t="shared" si="6325"/>
        <v/>
      </c>
      <c r="DR337" s="71" t="str">
        <f t="shared" si="6326"/>
        <v/>
      </c>
      <c r="DS337" s="71" t="str">
        <f t="shared" si="6327"/>
        <v/>
      </c>
      <c r="DT337" s="71" t="str">
        <f t="shared" si="6328"/>
        <v/>
      </c>
      <c r="DU337" s="71" t="str">
        <f t="shared" si="6329"/>
        <v/>
      </c>
      <c r="DV337" s="71" t="str">
        <f t="shared" si="6330"/>
        <v/>
      </c>
      <c r="DW337" s="71" t="str">
        <f t="shared" si="6331"/>
        <v/>
      </c>
      <c r="DX337" s="71" t="str">
        <f t="shared" si="6332"/>
        <v/>
      </c>
      <c r="DY337" s="71" t="str">
        <f t="shared" si="6333"/>
        <v/>
      </c>
      <c r="DZ337" s="71" t="str">
        <f t="shared" si="6334"/>
        <v/>
      </c>
      <c r="EA337" s="71" t="str">
        <f t="shared" si="6335"/>
        <v/>
      </c>
      <c r="EB337" s="71" t="str">
        <f t="shared" si="6336"/>
        <v/>
      </c>
      <c r="EC337" s="71" t="str">
        <f t="shared" si="6337"/>
        <v/>
      </c>
      <c r="ED337" s="71" t="str">
        <f t="shared" si="6338"/>
        <v/>
      </c>
      <c r="EE337" s="71" t="str">
        <f t="shared" si="6339"/>
        <v/>
      </c>
      <c r="EF337" s="71" t="str">
        <f t="shared" si="6340"/>
        <v/>
      </c>
      <c r="EG337" s="71" t="str">
        <f t="shared" si="6341"/>
        <v/>
      </c>
      <c r="EH337" s="71" t="str">
        <f t="shared" si="6342"/>
        <v/>
      </c>
      <c r="EI337" s="71" t="str">
        <f t="shared" si="6343"/>
        <v/>
      </c>
      <c r="EJ337" s="71" t="str">
        <f t="shared" si="6344"/>
        <v/>
      </c>
      <c r="EK337" s="71" t="str">
        <f t="shared" si="6345"/>
        <v/>
      </c>
      <c r="EL337" s="71" t="str">
        <f t="shared" si="6346"/>
        <v/>
      </c>
      <c r="EM337" s="71" t="str">
        <f t="shared" si="6347"/>
        <v/>
      </c>
      <c r="EN337" s="71" t="str">
        <f t="shared" si="6348"/>
        <v/>
      </c>
      <c r="EO337" s="71" t="str">
        <f t="shared" si="6349"/>
        <v/>
      </c>
      <c r="EP337" s="71" t="str">
        <f t="shared" si="6350"/>
        <v/>
      </c>
      <c r="EQ337" s="71" t="str">
        <f t="shared" si="6351"/>
        <v/>
      </c>
      <c r="ER337" s="71" t="str">
        <f t="shared" si="6352"/>
        <v/>
      </c>
      <c r="ES337" s="71" t="str">
        <f t="shared" si="6353"/>
        <v/>
      </c>
      <c r="ET337" s="71" t="str">
        <f t="shared" si="6354"/>
        <v/>
      </c>
      <c r="EU337" s="71" t="str">
        <f t="shared" si="6355"/>
        <v/>
      </c>
      <c r="EV337" s="71" t="str">
        <f t="shared" si="6356"/>
        <v/>
      </c>
      <c r="EW337" s="71" t="str">
        <f t="shared" si="6357"/>
        <v/>
      </c>
      <c r="EX337" s="71" t="str">
        <f t="shared" si="6358"/>
        <v/>
      </c>
      <c r="EY337" s="71" t="str">
        <f t="shared" si="6359"/>
        <v/>
      </c>
      <c r="EZ337" s="71" t="str">
        <f t="shared" si="6360"/>
        <v/>
      </c>
      <c r="FA337" s="71" t="str">
        <f t="shared" si="6361"/>
        <v/>
      </c>
      <c r="FB337" s="71" t="str">
        <f t="shared" si="6362"/>
        <v/>
      </c>
      <c r="FC337" s="71" t="str">
        <f t="shared" si="6363"/>
        <v/>
      </c>
      <c r="FD337" s="71" t="str">
        <f t="shared" si="6364"/>
        <v/>
      </c>
      <c r="FE337" s="71" t="str">
        <f t="shared" si="6365"/>
        <v/>
      </c>
      <c r="FF337" s="71" t="str">
        <f t="shared" si="6366"/>
        <v/>
      </c>
      <c r="FG337" s="71" t="str">
        <f t="shared" si="6367"/>
        <v/>
      </c>
      <c r="FH337" s="71" t="str">
        <f t="shared" si="6368"/>
        <v/>
      </c>
      <c r="FI337" s="71" t="str">
        <f t="shared" si="6369"/>
        <v/>
      </c>
      <c r="FJ337" s="71" t="str">
        <f t="shared" si="6370"/>
        <v/>
      </c>
      <c r="FK337" s="71" t="str">
        <f t="shared" si="6371"/>
        <v/>
      </c>
      <c r="FL337" s="71" t="str">
        <f t="shared" si="6372"/>
        <v/>
      </c>
      <c r="FM337" s="71" t="str">
        <f t="shared" si="6373"/>
        <v/>
      </c>
      <c r="FN337" s="71" t="str">
        <f t="shared" si="6374"/>
        <v/>
      </c>
      <c r="FO337" s="71" t="str">
        <f t="shared" si="6375"/>
        <v/>
      </c>
      <c r="FP337" s="71" t="str">
        <f t="shared" si="6376"/>
        <v/>
      </c>
      <c r="FQ337" s="71" t="str">
        <f t="shared" si="6377"/>
        <v/>
      </c>
      <c r="FR337" s="71" t="str">
        <f t="shared" si="6378"/>
        <v/>
      </c>
      <c r="FS337" s="71" t="str">
        <f t="shared" si="6379"/>
        <v/>
      </c>
    </row>
    <row r="338" spans="1:175" ht="16.5">
      <c r="A338" s="80"/>
      <c r="B338" s="80" t="s">
        <v>919</v>
      </c>
      <c r="C338" s="11" t="s">
        <v>1545</v>
      </c>
      <c r="T338" s="144"/>
      <c r="U338" s="195" t="s">
        <v>1597</v>
      </c>
      <c r="CN338" s="70" t="str">
        <f t="shared" si="6304"/>
        <v>InitUnitState('IF22',,,,,,,,,,)</v>
      </c>
      <c r="CO338" s="70" t="str">
        <f t="shared" si="6305"/>
        <v>InitUnitNormal('IF22',,,,,,,,,,)</v>
      </c>
      <c r="CP338" s="70" t="str">
        <f t="shared" si="6306"/>
        <v>InitUnitMagic('IF22',,,,,,,,,,)</v>
      </c>
      <c r="CQ338" s="70" t="str">
        <f t="shared" si="6307"/>
        <v>InitUnitAdd('IF22',,,,,,,,,,)</v>
      </c>
      <c r="CR338" s="70" t="str">
        <f t="shared" si="6308"/>
        <v>InitEquipData('IF22',,"",,,,,'','','','','','',"ReplaceableTextures\\CommandButtons\\BTNFB23.BLP")</v>
      </c>
      <c r="CU338" s="95" t="str">
        <f t="shared" si="6309"/>
        <v>|n</v>
      </c>
      <c r="CW338" s="60"/>
      <c r="CX338" s="60"/>
      <c r="CY338" s="60"/>
      <c r="CZ338" s="60"/>
      <c r="DA338" s="60"/>
      <c r="DB338" s="71" t="str">
        <f t="shared" si="6310"/>
        <v/>
      </c>
      <c r="DC338" s="71" t="str">
        <f t="shared" si="6311"/>
        <v/>
      </c>
      <c r="DD338" s="71" t="str">
        <f t="shared" si="6312"/>
        <v/>
      </c>
      <c r="DE338" s="71" t="str">
        <f t="shared" si="6313"/>
        <v/>
      </c>
      <c r="DF338" s="71" t="str">
        <f t="shared" si="6314"/>
        <v/>
      </c>
      <c r="DG338" s="71" t="str">
        <f t="shared" si="6315"/>
        <v/>
      </c>
      <c r="DH338" s="71" t="str">
        <f t="shared" si="6316"/>
        <v/>
      </c>
      <c r="DI338" s="71" t="str">
        <f t="shared" si="6317"/>
        <v/>
      </c>
      <c r="DJ338" s="71" t="str">
        <f t="shared" si="6318"/>
        <v/>
      </c>
      <c r="DK338" s="71" t="str">
        <f t="shared" si="6319"/>
        <v/>
      </c>
      <c r="DL338" s="71" t="str">
        <f t="shared" si="6320"/>
        <v/>
      </c>
      <c r="DM338" s="71" t="str">
        <f t="shared" si="6321"/>
        <v/>
      </c>
      <c r="DN338" s="71" t="str">
        <f t="shared" si="6322"/>
        <v/>
      </c>
      <c r="DO338" s="71" t="str">
        <f t="shared" si="6323"/>
        <v/>
      </c>
      <c r="DP338" s="71" t="str">
        <f t="shared" si="6324"/>
        <v/>
      </c>
      <c r="DQ338" s="71" t="str">
        <f t="shared" si="6325"/>
        <v/>
      </c>
      <c r="DR338" s="71" t="str">
        <f t="shared" si="6326"/>
        <v/>
      </c>
      <c r="DS338" s="71" t="str">
        <f t="shared" si="6327"/>
        <v/>
      </c>
      <c r="DT338" s="71" t="str">
        <f t="shared" si="6328"/>
        <v/>
      </c>
      <c r="DU338" s="71" t="str">
        <f t="shared" si="6329"/>
        <v/>
      </c>
      <c r="DV338" s="71" t="str">
        <f t="shared" si="6330"/>
        <v/>
      </c>
      <c r="DW338" s="71" t="str">
        <f t="shared" si="6331"/>
        <v/>
      </c>
      <c r="DX338" s="71" t="str">
        <f t="shared" si="6332"/>
        <v/>
      </c>
      <c r="DY338" s="71" t="str">
        <f t="shared" si="6333"/>
        <v/>
      </c>
      <c r="DZ338" s="71" t="str">
        <f t="shared" si="6334"/>
        <v/>
      </c>
      <c r="EA338" s="71" t="str">
        <f t="shared" si="6335"/>
        <v/>
      </c>
      <c r="EB338" s="71" t="str">
        <f t="shared" si="6336"/>
        <v/>
      </c>
      <c r="EC338" s="71" t="str">
        <f t="shared" si="6337"/>
        <v/>
      </c>
      <c r="ED338" s="71" t="str">
        <f t="shared" si="6338"/>
        <v/>
      </c>
      <c r="EE338" s="71" t="str">
        <f t="shared" si="6339"/>
        <v/>
      </c>
      <c r="EF338" s="71" t="str">
        <f t="shared" si="6340"/>
        <v/>
      </c>
      <c r="EG338" s="71" t="str">
        <f t="shared" si="6341"/>
        <v/>
      </c>
      <c r="EH338" s="71" t="str">
        <f t="shared" si="6342"/>
        <v/>
      </c>
      <c r="EI338" s="71" t="str">
        <f t="shared" si="6343"/>
        <v/>
      </c>
      <c r="EJ338" s="71" t="str">
        <f t="shared" si="6344"/>
        <v/>
      </c>
      <c r="EK338" s="71" t="str">
        <f t="shared" si="6345"/>
        <v/>
      </c>
      <c r="EL338" s="71" t="str">
        <f t="shared" si="6346"/>
        <v/>
      </c>
      <c r="EM338" s="71" t="str">
        <f t="shared" si="6347"/>
        <v/>
      </c>
      <c r="EN338" s="71" t="str">
        <f t="shared" si="6348"/>
        <v/>
      </c>
      <c r="EO338" s="71" t="str">
        <f t="shared" si="6349"/>
        <v/>
      </c>
      <c r="EP338" s="71" t="str">
        <f t="shared" si="6350"/>
        <v/>
      </c>
      <c r="EQ338" s="71" t="str">
        <f t="shared" si="6351"/>
        <v/>
      </c>
      <c r="ER338" s="71" t="str">
        <f t="shared" si="6352"/>
        <v/>
      </c>
      <c r="ES338" s="71" t="str">
        <f t="shared" si="6353"/>
        <v/>
      </c>
      <c r="ET338" s="71" t="str">
        <f t="shared" si="6354"/>
        <v/>
      </c>
      <c r="EU338" s="71" t="str">
        <f t="shared" si="6355"/>
        <v/>
      </c>
      <c r="EV338" s="71" t="str">
        <f t="shared" si="6356"/>
        <v/>
      </c>
      <c r="EW338" s="71" t="str">
        <f t="shared" si="6357"/>
        <v/>
      </c>
      <c r="EX338" s="71" t="str">
        <f t="shared" si="6358"/>
        <v/>
      </c>
      <c r="EY338" s="71" t="str">
        <f t="shared" si="6359"/>
        <v/>
      </c>
      <c r="EZ338" s="71" t="str">
        <f t="shared" si="6360"/>
        <v/>
      </c>
      <c r="FA338" s="71" t="str">
        <f t="shared" si="6361"/>
        <v/>
      </c>
      <c r="FB338" s="71" t="str">
        <f t="shared" si="6362"/>
        <v/>
      </c>
      <c r="FC338" s="71" t="str">
        <f t="shared" si="6363"/>
        <v/>
      </c>
      <c r="FD338" s="71" t="str">
        <f t="shared" si="6364"/>
        <v/>
      </c>
      <c r="FE338" s="71" t="str">
        <f t="shared" si="6365"/>
        <v/>
      </c>
      <c r="FF338" s="71" t="str">
        <f t="shared" si="6366"/>
        <v/>
      </c>
      <c r="FG338" s="71" t="str">
        <f t="shared" si="6367"/>
        <v/>
      </c>
      <c r="FH338" s="71" t="str">
        <f t="shared" si="6368"/>
        <v/>
      </c>
      <c r="FI338" s="71" t="str">
        <f t="shared" si="6369"/>
        <v/>
      </c>
      <c r="FJ338" s="71" t="str">
        <f t="shared" si="6370"/>
        <v/>
      </c>
      <c r="FK338" s="71" t="str">
        <f t="shared" si="6371"/>
        <v/>
      </c>
      <c r="FL338" s="71" t="str">
        <f t="shared" si="6372"/>
        <v/>
      </c>
      <c r="FM338" s="71" t="str">
        <f t="shared" si="6373"/>
        <v/>
      </c>
      <c r="FN338" s="71" t="str">
        <f t="shared" si="6374"/>
        <v/>
      </c>
      <c r="FO338" s="71" t="str">
        <f t="shared" si="6375"/>
        <v/>
      </c>
      <c r="FP338" s="71" t="str">
        <f t="shared" si="6376"/>
        <v/>
      </c>
      <c r="FQ338" s="71" t="str">
        <f t="shared" si="6377"/>
        <v/>
      </c>
      <c r="FR338" s="71" t="str">
        <f t="shared" si="6378"/>
        <v/>
      </c>
      <c r="FS338" s="71" t="str">
        <f t="shared" si="6379"/>
        <v/>
      </c>
    </row>
    <row r="339" spans="1:175" ht="16.5">
      <c r="A339" s="80"/>
      <c r="B339" s="80" t="s">
        <v>920</v>
      </c>
      <c r="C339" s="11" t="s">
        <v>1546</v>
      </c>
      <c r="T339" s="144"/>
      <c r="U339" s="195" t="s">
        <v>1598</v>
      </c>
      <c r="CN339" s="70" t="str">
        <f t="shared" si="6304"/>
        <v>InitUnitState('IF23',,,,,,,,,,)</v>
      </c>
      <c r="CO339" s="70" t="str">
        <f t="shared" si="6305"/>
        <v>InitUnitNormal('IF23',,,,,,,,,,)</v>
      </c>
      <c r="CP339" s="70" t="str">
        <f t="shared" si="6306"/>
        <v>InitUnitMagic('IF23',,,,,,,,,,)</v>
      </c>
      <c r="CQ339" s="70" t="str">
        <f t="shared" si="6307"/>
        <v>InitUnitAdd('IF23',,,,,,,,,,)</v>
      </c>
      <c r="CR339" s="70" t="str">
        <f t="shared" si="6308"/>
        <v>InitEquipData('IF23',,"",,,,,'','','','','','',"ReplaceableTextures\\CommandButtons\\BTNFB24.BLP")</v>
      </c>
      <c r="CU339" s="95" t="str">
        <f t="shared" si="6309"/>
        <v>|n</v>
      </c>
      <c r="CW339" s="60"/>
      <c r="CX339" s="60"/>
      <c r="CY339" s="60"/>
      <c r="CZ339" s="60"/>
      <c r="DA339" s="60"/>
      <c r="DB339" s="71" t="str">
        <f t="shared" si="6310"/>
        <v/>
      </c>
      <c r="DC339" s="71" t="str">
        <f t="shared" si="6311"/>
        <v/>
      </c>
      <c r="DD339" s="71" t="str">
        <f t="shared" si="6312"/>
        <v/>
      </c>
      <c r="DE339" s="71" t="str">
        <f t="shared" si="6313"/>
        <v/>
      </c>
      <c r="DF339" s="71" t="str">
        <f t="shared" si="6314"/>
        <v/>
      </c>
      <c r="DG339" s="71" t="str">
        <f t="shared" si="6315"/>
        <v/>
      </c>
      <c r="DH339" s="71" t="str">
        <f t="shared" si="6316"/>
        <v/>
      </c>
      <c r="DI339" s="71" t="str">
        <f t="shared" si="6317"/>
        <v/>
      </c>
      <c r="DJ339" s="71" t="str">
        <f t="shared" si="6318"/>
        <v/>
      </c>
      <c r="DK339" s="71" t="str">
        <f t="shared" si="6319"/>
        <v/>
      </c>
      <c r="DL339" s="71" t="str">
        <f t="shared" si="6320"/>
        <v/>
      </c>
      <c r="DM339" s="71" t="str">
        <f t="shared" si="6321"/>
        <v/>
      </c>
      <c r="DN339" s="71" t="str">
        <f t="shared" si="6322"/>
        <v/>
      </c>
      <c r="DO339" s="71" t="str">
        <f t="shared" si="6323"/>
        <v/>
      </c>
      <c r="DP339" s="71" t="str">
        <f t="shared" si="6324"/>
        <v/>
      </c>
      <c r="DQ339" s="71" t="str">
        <f t="shared" si="6325"/>
        <v/>
      </c>
      <c r="DR339" s="71" t="str">
        <f t="shared" si="6326"/>
        <v/>
      </c>
      <c r="DS339" s="71" t="str">
        <f t="shared" si="6327"/>
        <v/>
      </c>
      <c r="DT339" s="71" t="str">
        <f t="shared" si="6328"/>
        <v/>
      </c>
      <c r="DU339" s="71" t="str">
        <f t="shared" si="6329"/>
        <v/>
      </c>
      <c r="DV339" s="71" t="str">
        <f t="shared" si="6330"/>
        <v/>
      </c>
      <c r="DW339" s="71" t="str">
        <f t="shared" si="6331"/>
        <v/>
      </c>
      <c r="DX339" s="71" t="str">
        <f t="shared" si="6332"/>
        <v/>
      </c>
      <c r="DY339" s="71" t="str">
        <f t="shared" si="6333"/>
        <v/>
      </c>
      <c r="DZ339" s="71" t="str">
        <f t="shared" si="6334"/>
        <v/>
      </c>
      <c r="EA339" s="71" t="str">
        <f t="shared" si="6335"/>
        <v/>
      </c>
      <c r="EB339" s="71" t="str">
        <f t="shared" si="6336"/>
        <v/>
      </c>
      <c r="EC339" s="71" t="str">
        <f t="shared" si="6337"/>
        <v/>
      </c>
      <c r="ED339" s="71" t="str">
        <f t="shared" si="6338"/>
        <v/>
      </c>
      <c r="EE339" s="71" t="str">
        <f t="shared" si="6339"/>
        <v/>
      </c>
      <c r="EF339" s="71" t="str">
        <f t="shared" si="6340"/>
        <v/>
      </c>
      <c r="EG339" s="71" t="str">
        <f t="shared" si="6341"/>
        <v/>
      </c>
      <c r="EH339" s="71" t="str">
        <f t="shared" si="6342"/>
        <v/>
      </c>
      <c r="EI339" s="71" t="str">
        <f t="shared" si="6343"/>
        <v/>
      </c>
      <c r="EJ339" s="71" t="str">
        <f t="shared" si="6344"/>
        <v/>
      </c>
      <c r="EK339" s="71" t="str">
        <f t="shared" si="6345"/>
        <v/>
      </c>
      <c r="EL339" s="71" t="str">
        <f t="shared" si="6346"/>
        <v/>
      </c>
      <c r="EM339" s="71" t="str">
        <f t="shared" si="6347"/>
        <v/>
      </c>
      <c r="EN339" s="71" t="str">
        <f t="shared" si="6348"/>
        <v/>
      </c>
      <c r="EO339" s="71" t="str">
        <f t="shared" si="6349"/>
        <v/>
      </c>
      <c r="EP339" s="71" t="str">
        <f t="shared" si="6350"/>
        <v/>
      </c>
      <c r="EQ339" s="71" t="str">
        <f t="shared" si="6351"/>
        <v/>
      </c>
      <c r="ER339" s="71" t="str">
        <f t="shared" si="6352"/>
        <v/>
      </c>
      <c r="ES339" s="71" t="str">
        <f t="shared" si="6353"/>
        <v/>
      </c>
      <c r="ET339" s="71" t="str">
        <f t="shared" si="6354"/>
        <v/>
      </c>
      <c r="EU339" s="71" t="str">
        <f t="shared" si="6355"/>
        <v/>
      </c>
      <c r="EV339" s="71" t="str">
        <f t="shared" si="6356"/>
        <v/>
      </c>
      <c r="EW339" s="71" t="str">
        <f t="shared" si="6357"/>
        <v/>
      </c>
      <c r="EX339" s="71" t="str">
        <f t="shared" si="6358"/>
        <v/>
      </c>
      <c r="EY339" s="71" t="str">
        <f t="shared" si="6359"/>
        <v/>
      </c>
      <c r="EZ339" s="71" t="str">
        <f t="shared" si="6360"/>
        <v/>
      </c>
      <c r="FA339" s="71" t="str">
        <f t="shared" si="6361"/>
        <v/>
      </c>
      <c r="FB339" s="71" t="str">
        <f t="shared" si="6362"/>
        <v/>
      </c>
      <c r="FC339" s="71" t="str">
        <f t="shared" si="6363"/>
        <v/>
      </c>
      <c r="FD339" s="71" t="str">
        <f t="shared" si="6364"/>
        <v/>
      </c>
      <c r="FE339" s="71" t="str">
        <f t="shared" si="6365"/>
        <v/>
      </c>
      <c r="FF339" s="71" t="str">
        <f t="shared" si="6366"/>
        <v/>
      </c>
      <c r="FG339" s="71" t="str">
        <f t="shared" si="6367"/>
        <v/>
      </c>
      <c r="FH339" s="71" t="str">
        <f t="shared" si="6368"/>
        <v/>
      </c>
      <c r="FI339" s="71" t="str">
        <f t="shared" si="6369"/>
        <v/>
      </c>
      <c r="FJ339" s="71" t="str">
        <f t="shared" si="6370"/>
        <v/>
      </c>
      <c r="FK339" s="71" t="str">
        <f t="shared" si="6371"/>
        <v/>
      </c>
      <c r="FL339" s="71" t="str">
        <f t="shared" si="6372"/>
        <v/>
      </c>
      <c r="FM339" s="71" t="str">
        <f t="shared" si="6373"/>
        <v/>
      </c>
      <c r="FN339" s="71" t="str">
        <f t="shared" si="6374"/>
        <v/>
      </c>
      <c r="FO339" s="71" t="str">
        <f t="shared" si="6375"/>
        <v/>
      </c>
      <c r="FP339" s="71" t="str">
        <f t="shared" si="6376"/>
        <v/>
      </c>
      <c r="FQ339" s="71" t="str">
        <f t="shared" si="6377"/>
        <v/>
      </c>
      <c r="FR339" s="71" t="str">
        <f t="shared" si="6378"/>
        <v/>
      </c>
      <c r="FS339" s="71" t="str">
        <f t="shared" si="6379"/>
        <v/>
      </c>
    </row>
    <row r="340" spans="1:175" ht="16.5">
      <c r="A340" s="80"/>
      <c r="B340" s="80" t="s">
        <v>921</v>
      </c>
      <c r="C340" s="11" t="s">
        <v>1547</v>
      </c>
      <c r="T340" s="144"/>
      <c r="U340" s="195" t="s">
        <v>1599</v>
      </c>
      <c r="CN340" s="70" t="str">
        <f t="shared" si="6304"/>
        <v>InitUnitState('IF24',,,,,,,,,,)</v>
      </c>
      <c r="CO340" s="70" t="str">
        <f t="shared" si="6305"/>
        <v>InitUnitNormal('IF24',,,,,,,,,,)</v>
      </c>
      <c r="CP340" s="70" t="str">
        <f t="shared" si="6306"/>
        <v>InitUnitMagic('IF24',,,,,,,,,,)</v>
      </c>
      <c r="CQ340" s="70" t="str">
        <f t="shared" si="6307"/>
        <v>InitUnitAdd('IF24',,,,,,,,,,)</v>
      </c>
      <c r="CR340" s="70" t="str">
        <f t="shared" si="6308"/>
        <v>InitEquipData('IF24',,"",,,,,'','','','','','',"ReplaceableTextures\\CommandButtons\\BTNFB25.BLP")</v>
      </c>
      <c r="CU340" s="95" t="str">
        <f t="shared" ref="CU340:CU471" si="6380">CONCATENATE(DB340,DC340,DD340,DE340,DF340,DG340,DH340,DI340,DJ340,DK340,DL340,DM340,DN340,DO340,DP340,DQ340,DR340,DS340,DT340,DU340,DV340,DW340,DX340,DY340,DZ340,EA340,EB340,EC340,ED340,EE340,EF340,EG340,EH340,EI340,EJ340,EK340,EL340,EM340,EN340,EO340,EP340&amp;"|n")</f>
        <v>|n</v>
      </c>
      <c r="CW340" s="60"/>
      <c r="CX340" s="60"/>
      <c r="CY340" s="60"/>
      <c r="CZ340" s="60"/>
      <c r="DA340" s="60"/>
      <c r="DB340" s="71" t="str">
        <f t="shared" ref="DB340:DB471" si="6381">IF(V340="","","|n"&amp;DB$2&amp;"+"&amp;V340&amp;DB$1)</f>
        <v/>
      </c>
      <c r="DC340" s="71" t="str">
        <f t="shared" ref="DC340:DC471" si="6382">IF(W340="","","|n"&amp;DC$2&amp;"+"&amp;W340&amp;DC$1)</f>
        <v/>
      </c>
      <c r="DD340" s="71" t="str">
        <f t="shared" ref="DD340:DD471" si="6383">IF(X340="","","|n"&amp;DD$2&amp;"+"&amp;X340&amp;DD$1)</f>
        <v/>
      </c>
      <c r="DE340" s="71" t="str">
        <f t="shared" ref="DE340:DE471" si="6384">IF(Y340="","","|n"&amp;DE$2&amp;"+"&amp;Y340&amp;DE$1)</f>
        <v/>
      </c>
      <c r="DF340" s="71" t="str">
        <f t="shared" ref="DF340:DF471" si="6385">IF(Z340="","","|n"&amp;DF$2&amp;"+"&amp;Z340&amp;DF$1)</f>
        <v/>
      </c>
      <c r="DG340" s="71" t="str">
        <f t="shared" ref="DG340:DG471" si="6386">IF(AA340="","","|n"&amp;DG$2&amp;"+"&amp;AA340&amp;DG$1)</f>
        <v/>
      </c>
      <c r="DH340" s="71" t="str">
        <f t="shared" ref="DH340:DH471" si="6387">IF(AB340="","","|n"&amp;DH$2&amp;"+"&amp;AB340&amp;DH$1)</f>
        <v/>
      </c>
      <c r="DI340" s="71" t="str">
        <f t="shared" ref="DI340:DI471" si="6388">IF(AC340="","","|n"&amp;DI$2&amp;"+"&amp;AC340&amp;DI$1)</f>
        <v/>
      </c>
      <c r="DJ340" s="71" t="str">
        <f t="shared" ref="DJ340:DJ471" si="6389">IF(AD340="","","|n"&amp;DJ$2&amp;"+"&amp;AD340&amp;DJ$1)</f>
        <v/>
      </c>
      <c r="DK340" s="71" t="str">
        <f t="shared" ref="DK340:DK471" si="6390">IF(AE340="","","|n"&amp;DK$2&amp;"+"&amp;AE340&amp;DK$1)</f>
        <v/>
      </c>
      <c r="DL340" s="71" t="str">
        <f t="shared" ref="DL340:DL471" si="6391">IF(AF340="","","|n"&amp;DL$2&amp;"+"&amp;AF340&amp;DL$1)</f>
        <v/>
      </c>
      <c r="DM340" s="71" t="str">
        <f t="shared" ref="DM340:DM471" si="6392">IF(AG340="","","|n"&amp;DM$2&amp;"+"&amp;AG340&amp;DM$1)</f>
        <v/>
      </c>
      <c r="DN340" s="71" t="str">
        <f t="shared" ref="DN340:DN471" si="6393">IF(AH340="","","|n"&amp;DN$2&amp;"+"&amp;AH340&amp;DN$1)</f>
        <v/>
      </c>
      <c r="DO340" s="71" t="str">
        <f t="shared" ref="DO340:DO471" si="6394">IF(AI340="","","|n"&amp;DO$2&amp;"+"&amp;AI340&amp;DO$1)</f>
        <v/>
      </c>
      <c r="DP340" s="71" t="str">
        <f t="shared" ref="DP340:DP471" si="6395">IF(AJ340="","","|n"&amp;DP$2&amp;"+"&amp;AJ340&amp;DP$1)</f>
        <v/>
      </c>
      <c r="DQ340" s="71" t="str">
        <f t="shared" ref="DQ340:DQ471" si="6396">IF(AK340="","","|n"&amp;DQ$2&amp;"+"&amp;AK340&amp;DQ$1)</f>
        <v/>
      </c>
      <c r="DR340" s="71" t="str">
        <f t="shared" ref="DR340:DR471" si="6397">IF(AL340="","","|n"&amp;DR$2&amp;"+"&amp;AL340&amp;DR$1)</f>
        <v/>
      </c>
      <c r="DS340" s="71" t="str">
        <f t="shared" ref="DS340:DS471" si="6398">IF(AM340="","","|n"&amp;DS$2&amp;"+"&amp;AM340&amp;DS$1)</f>
        <v/>
      </c>
      <c r="DT340" s="71" t="str">
        <f t="shared" ref="DT340:DT471" si="6399">IF(AN340="","","|n"&amp;DT$2&amp;"+"&amp;AN340&amp;DT$1)</f>
        <v/>
      </c>
      <c r="DU340" s="71" t="str">
        <f t="shared" ref="DU340:DU471" si="6400">IF(AO340="","","|n"&amp;DU$2&amp;"+"&amp;AO340&amp;DU$1)</f>
        <v/>
      </c>
      <c r="DV340" s="71" t="str">
        <f t="shared" ref="DV340:DV471" si="6401">IF(AP340="","","|n"&amp;DV$2&amp;"+"&amp;AP340&amp;DV$1)</f>
        <v/>
      </c>
      <c r="DW340" s="71" t="str">
        <f t="shared" ref="DW340:DW471" si="6402">IF(AQ340="","","|n"&amp;DW$2&amp;"+"&amp;AQ340&amp;DW$1)</f>
        <v/>
      </c>
      <c r="DX340" s="71" t="str">
        <f t="shared" ref="DX340:DX471" si="6403">IF(AR340="","","|n"&amp;DX$2&amp;"+"&amp;AR340&amp;DX$1)</f>
        <v/>
      </c>
      <c r="DY340" s="71" t="str">
        <f t="shared" ref="DY340:DY471" si="6404">IF(AS340="","","|n"&amp;DY$2&amp;"+"&amp;AS340&amp;DY$1)</f>
        <v/>
      </c>
      <c r="DZ340" s="71" t="str">
        <f t="shared" ref="DZ340:DZ471" si="6405">IF(AT340="","","|n"&amp;DZ$2&amp;"+"&amp;AT340&amp;DZ$1)</f>
        <v/>
      </c>
      <c r="EA340" s="71" t="str">
        <f t="shared" ref="EA340:EA471" si="6406">IF(AU340="","","|n"&amp;EA$2&amp;"+"&amp;AU340&amp;EA$1)</f>
        <v/>
      </c>
      <c r="EB340" s="71" t="str">
        <f t="shared" ref="EB340:EB471" si="6407">IF(AV340="","","|n"&amp;EB$2&amp;"+"&amp;AV340&amp;EB$1)</f>
        <v/>
      </c>
      <c r="EC340" s="71" t="str">
        <f t="shared" ref="EC340:EC471" si="6408">IF(AW340="","","|n"&amp;EC$2&amp;"+"&amp;AW340&amp;EC$1)</f>
        <v/>
      </c>
      <c r="ED340" s="71" t="str">
        <f t="shared" ref="ED340:ED471" si="6409">IF(AX340="","","|n"&amp;ED$2&amp;"+"&amp;AX340&amp;ED$1)</f>
        <v/>
      </c>
      <c r="EE340" s="71" t="str">
        <f t="shared" ref="EE340:EE471" si="6410">IF(AY340="","","|n"&amp;EE$2&amp;"+"&amp;AY340&amp;EE$1)</f>
        <v/>
      </c>
      <c r="EF340" s="71" t="str">
        <f t="shared" ref="EF340:EF471" si="6411">IF(AZ340="","","|n"&amp;EF$2&amp;"+"&amp;AZ340&amp;EF$1)</f>
        <v/>
      </c>
      <c r="EG340" s="71" t="str">
        <f t="shared" ref="EG340:EG471" si="6412">IF(BA340="","","|n"&amp;EG$2&amp;"+"&amp;BA340&amp;EG$1)</f>
        <v/>
      </c>
      <c r="EH340" s="71" t="str">
        <f t="shared" ref="EH340:EH471" si="6413">IF(BB340="","","|n"&amp;EH$2&amp;"+"&amp;BB340&amp;EH$1)</f>
        <v/>
      </c>
      <c r="EI340" s="71" t="str">
        <f t="shared" ref="EI340:EI471" si="6414">IF(BC340="","","|n"&amp;EI$2&amp;"+"&amp;BC340&amp;EI$1)</f>
        <v/>
      </c>
      <c r="EJ340" s="71" t="str">
        <f t="shared" ref="EJ340:EJ471" si="6415">IF(BD340="","","|n"&amp;EJ$2&amp;"+"&amp;BD340&amp;EJ$1)</f>
        <v/>
      </c>
      <c r="EK340" s="71" t="str">
        <f t="shared" ref="EK340:EK471" si="6416">IF(BE340="","","|n"&amp;EK$2&amp;"+"&amp;BE340&amp;EK$1)</f>
        <v/>
      </c>
      <c r="EL340" s="71" t="str">
        <f t="shared" ref="EL340:EL471" si="6417">IF(BF340="","","|n"&amp;EL$2&amp;"+"&amp;BF340&amp;EL$1)</f>
        <v/>
      </c>
      <c r="EM340" s="71" t="str">
        <f t="shared" ref="EM340:EM471" si="6418">IF(BG340="","","|n"&amp;EM$2&amp;"+"&amp;BG340&amp;EM$1)</f>
        <v/>
      </c>
      <c r="EN340" s="71" t="str">
        <f t="shared" ref="EN340:EN471" si="6419">IF(BH340="","","|n"&amp;EN$2&amp;"+"&amp;BH340&amp;EN$1)</f>
        <v/>
      </c>
      <c r="EO340" s="71" t="str">
        <f t="shared" ref="EO340:EO471" si="6420">IF(BI340="","","|n"&amp;EO$2&amp;"+"&amp;BI340&amp;EO$1)</f>
        <v/>
      </c>
      <c r="EP340" s="71" t="str">
        <f t="shared" ref="EP340:EP471" si="6421">IF(BJ340="","","|n"&amp;EP$2&amp;"+"&amp;BJ340&amp;EP$1)</f>
        <v/>
      </c>
      <c r="EQ340" s="71" t="str">
        <f t="shared" ref="EQ340:EQ471" si="6422">IF(BK340="","","|n"&amp;EQ$2&amp;"+"&amp;BK340&amp;EQ$1)</f>
        <v/>
      </c>
      <c r="ER340" s="71" t="str">
        <f t="shared" ref="ER340:ER471" si="6423">IF(BL340="","","|n"&amp;ER$2&amp;"+"&amp;BL340&amp;ER$1)</f>
        <v/>
      </c>
      <c r="ES340" s="71" t="str">
        <f t="shared" ref="ES340:ES471" si="6424">IF(BM340="","","|n"&amp;ES$2&amp;"+"&amp;BM340&amp;ES$1)</f>
        <v/>
      </c>
      <c r="ET340" s="71" t="str">
        <f t="shared" ref="ET340:ET471" si="6425">IF(BN340="","","|n"&amp;ET$2&amp;"+"&amp;BN340&amp;ET$1)</f>
        <v/>
      </c>
      <c r="EU340" s="71" t="str">
        <f t="shared" ref="EU340:EU471" si="6426">IF(BO340="","","|n"&amp;EU$2&amp;"+"&amp;BO340&amp;EU$1)</f>
        <v/>
      </c>
      <c r="EV340" s="71" t="str">
        <f t="shared" ref="EV340:EV471" si="6427">IF(BP340="","","|n"&amp;EV$2&amp;"+"&amp;BP340&amp;EV$1)</f>
        <v/>
      </c>
      <c r="EW340" s="71" t="str">
        <f t="shared" ref="EW340:EW471" si="6428">IF(BQ340="","","|n"&amp;EW$2&amp;"+"&amp;BQ340&amp;EW$1)</f>
        <v/>
      </c>
      <c r="EX340" s="71" t="str">
        <f t="shared" ref="EX340:EX471" si="6429">IF(BR340="","","|n"&amp;EX$2&amp;"+"&amp;BR340&amp;EX$1)</f>
        <v/>
      </c>
      <c r="EY340" s="71" t="str">
        <f t="shared" ref="EY340:EY471" si="6430">IF(BS340="","","|n"&amp;EY$2&amp;"+"&amp;BS340&amp;EY$1)</f>
        <v/>
      </c>
      <c r="EZ340" s="71" t="str">
        <f t="shared" ref="EZ340:EZ471" si="6431">IF(BT340="","","|n"&amp;EZ$2&amp;"+"&amp;BT340&amp;EZ$1)</f>
        <v/>
      </c>
      <c r="FA340" s="71" t="str">
        <f t="shared" ref="FA340:FA471" si="6432">IF(BU340="","","|n"&amp;FA$2&amp;"+"&amp;BU340&amp;FA$1)</f>
        <v/>
      </c>
      <c r="FB340" s="71" t="str">
        <f t="shared" ref="FB340:FB471" si="6433">IF(BV340="","","|n"&amp;FB$2&amp;"+"&amp;BV340&amp;FB$1)</f>
        <v/>
      </c>
      <c r="FC340" s="71" t="str">
        <f t="shared" ref="FC340:FC471" si="6434">IF(BW340="","","|n"&amp;FC$2&amp;"+"&amp;BW340&amp;FC$1)</f>
        <v/>
      </c>
      <c r="FD340" s="71" t="str">
        <f t="shared" ref="FD340:FD471" si="6435">IF(BX340="","","|n"&amp;FD$2&amp;"+"&amp;BX340&amp;FD$1)</f>
        <v/>
      </c>
      <c r="FE340" s="71" t="str">
        <f t="shared" ref="FE340:FE471" si="6436">IF(BY340="","","|n"&amp;FE$2&amp;"+"&amp;BY340&amp;FE$1)</f>
        <v/>
      </c>
      <c r="FF340" s="71" t="str">
        <f t="shared" ref="FF340:FF471" si="6437">IF(BZ340="","","|n"&amp;FF$2&amp;"+"&amp;BZ340&amp;FF$1)</f>
        <v/>
      </c>
      <c r="FG340" s="71" t="str">
        <f t="shared" ref="FG340:FG471" si="6438">IF(CA340="","","|n"&amp;FG$2&amp;"+"&amp;CA340&amp;FG$1)</f>
        <v/>
      </c>
      <c r="FH340" s="71" t="str">
        <f t="shared" ref="FH340:FH471" si="6439">IF(CB340="","","|n"&amp;FH$2&amp;"+"&amp;CB340&amp;FH$1)</f>
        <v/>
      </c>
      <c r="FI340" s="71" t="str">
        <f t="shared" ref="FI340:FI471" si="6440">IF(CC340="","","|n"&amp;FI$2&amp;"+"&amp;CC340&amp;FI$1)</f>
        <v/>
      </c>
      <c r="FJ340" s="71" t="str">
        <f t="shared" ref="FJ340:FJ471" si="6441">IF(CD340="","","|n"&amp;FJ$2&amp;"+"&amp;CD340&amp;FJ$1)</f>
        <v/>
      </c>
      <c r="FK340" s="71" t="str">
        <f t="shared" ref="FK340:FK471" si="6442">IF(CE340="","","|n"&amp;FK$2&amp;"+"&amp;CE340&amp;FK$1)</f>
        <v/>
      </c>
      <c r="FL340" s="71" t="str">
        <f t="shared" ref="FL340:FL471" si="6443">IF(CF340="","","|n"&amp;FL$2&amp;"+"&amp;CF340&amp;FL$1)</f>
        <v/>
      </c>
      <c r="FM340" s="71" t="str">
        <f t="shared" ref="FM340:FM471" si="6444">IF(CG340="","","|n"&amp;FM$2&amp;"+"&amp;CG340&amp;FM$1)</f>
        <v/>
      </c>
      <c r="FN340" s="71" t="str">
        <f t="shared" ref="FN340:FN471" si="6445">IF(CH340="","","|n"&amp;FN$2&amp;"+"&amp;CH340&amp;FN$1)</f>
        <v/>
      </c>
      <c r="FO340" s="71" t="str">
        <f t="shared" ref="FO340:FO471" si="6446">IF(CI340="","","|n"&amp;FO$2&amp;"+"&amp;CI340&amp;FO$1)</f>
        <v/>
      </c>
      <c r="FP340" s="71" t="str">
        <f t="shared" ref="FP340:FP471" si="6447">IF(CJ340="","","|n"&amp;FP$2&amp;"+"&amp;CJ340&amp;FP$1)</f>
        <v/>
      </c>
      <c r="FQ340" s="71" t="str">
        <f t="shared" ref="FQ340:FQ471" si="6448">IF(CK340="","","|n"&amp;FQ$2&amp;"+"&amp;CK340&amp;FQ$1)</f>
        <v/>
      </c>
      <c r="FR340" s="71" t="str">
        <f t="shared" ref="FR340:FR471" si="6449">IF(CL340="","","|n"&amp;FR$2&amp;"+"&amp;CL340&amp;FR$1)</f>
        <v/>
      </c>
      <c r="FS340" s="71" t="str">
        <f t="shared" ref="FS340:FS471" si="6450">IF(CM340="","","|n"&amp;FS$2&amp;"+"&amp;CM340&amp;FS$1)</f>
        <v/>
      </c>
    </row>
    <row r="341" spans="1:175" ht="16.5">
      <c r="A341" s="80"/>
      <c r="B341" s="80" t="s">
        <v>922</v>
      </c>
      <c r="C341" s="188" t="s">
        <v>1548</v>
      </c>
      <c r="T341" s="144"/>
      <c r="U341" s="195" t="s">
        <v>1600</v>
      </c>
      <c r="CN341" s="70" t="str">
        <f t="shared" si="6304"/>
        <v>InitUnitState('IF25',,,,,,,,,,)</v>
      </c>
      <c r="CO341" s="70" t="str">
        <f t="shared" si="6305"/>
        <v>InitUnitNormal('IF25',,,,,,,,,,)</v>
      </c>
      <c r="CP341" s="70" t="str">
        <f t="shared" si="6306"/>
        <v>InitUnitMagic('IF25',,,,,,,,,,)</v>
      </c>
      <c r="CQ341" s="70" t="str">
        <f t="shared" si="6307"/>
        <v>InitUnitAdd('IF25',,,,,,,,,,)</v>
      </c>
      <c r="CR341" s="70" t="str">
        <f t="shared" si="6308"/>
        <v>InitEquipData('IF25',,"",,,,,'','','','','','',"ReplaceableTextures\\CommandButtons\\BTNFB26.BLP")</v>
      </c>
      <c r="CU341" s="95" t="str">
        <f t="shared" si="6380"/>
        <v>|n</v>
      </c>
      <c r="CW341" s="60"/>
      <c r="CX341" s="60"/>
      <c r="CY341" s="60"/>
      <c r="CZ341" s="60"/>
      <c r="DA341" s="60"/>
      <c r="DB341" s="71" t="str">
        <f t="shared" si="6381"/>
        <v/>
      </c>
      <c r="DC341" s="71" t="str">
        <f t="shared" si="6382"/>
        <v/>
      </c>
      <c r="DD341" s="71" t="str">
        <f t="shared" si="6383"/>
        <v/>
      </c>
      <c r="DE341" s="71" t="str">
        <f t="shared" si="6384"/>
        <v/>
      </c>
      <c r="DF341" s="71" t="str">
        <f t="shared" si="6385"/>
        <v/>
      </c>
      <c r="DG341" s="71" t="str">
        <f t="shared" si="6386"/>
        <v/>
      </c>
      <c r="DH341" s="71" t="str">
        <f t="shared" si="6387"/>
        <v/>
      </c>
      <c r="DI341" s="71" t="str">
        <f t="shared" si="6388"/>
        <v/>
      </c>
      <c r="DJ341" s="71" t="str">
        <f t="shared" si="6389"/>
        <v/>
      </c>
      <c r="DK341" s="71" t="str">
        <f t="shared" si="6390"/>
        <v/>
      </c>
      <c r="DL341" s="71" t="str">
        <f t="shared" si="6391"/>
        <v/>
      </c>
      <c r="DM341" s="71" t="str">
        <f t="shared" si="6392"/>
        <v/>
      </c>
      <c r="DN341" s="71" t="str">
        <f t="shared" si="6393"/>
        <v/>
      </c>
      <c r="DO341" s="71" t="str">
        <f t="shared" si="6394"/>
        <v/>
      </c>
      <c r="DP341" s="71" t="str">
        <f t="shared" si="6395"/>
        <v/>
      </c>
      <c r="DQ341" s="71" t="str">
        <f t="shared" si="6396"/>
        <v/>
      </c>
      <c r="DR341" s="71" t="str">
        <f t="shared" si="6397"/>
        <v/>
      </c>
      <c r="DS341" s="71" t="str">
        <f t="shared" si="6398"/>
        <v/>
      </c>
      <c r="DT341" s="71" t="str">
        <f t="shared" si="6399"/>
        <v/>
      </c>
      <c r="DU341" s="71" t="str">
        <f t="shared" si="6400"/>
        <v/>
      </c>
      <c r="DV341" s="71" t="str">
        <f t="shared" si="6401"/>
        <v/>
      </c>
      <c r="DW341" s="71" t="str">
        <f t="shared" si="6402"/>
        <v/>
      </c>
      <c r="DX341" s="71" t="str">
        <f t="shared" si="6403"/>
        <v/>
      </c>
      <c r="DY341" s="71" t="str">
        <f t="shared" si="6404"/>
        <v/>
      </c>
      <c r="DZ341" s="71" t="str">
        <f t="shared" si="6405"/>
        <v/>
      </c>
      <c r="EA341" s="71" t="str">
        <f t="shared" si="6406"/>
        <v/>
      </c>
      <c r="EB341" s="71" t="str">
        <f t="shared" si="6407"/>
        <v/>
      </c>
      <c r="EC341" s="71" t="str">
        <f t="shared" si="6408"/>
        <v/>
      </c>
      <c r="ED341" s="71" t="str">
        <f t="shared" si="6409"/>
        <v/>
      </c>
      <c r="EE341" s="71" t="str">
        <f t="shared" si="6410"/>
        <v/>
      </c>
      <c r="EF341" s="71" t="str">
        <f t="shared" si="6411"/>
        <v/>
      </c>
      <c r="EG341" s="71" t="str">
        <f t="shared" si="6412"/>
        <v/>
      </c>
      <c r="EH341" s="71" t="str">
        <f t="shared" si="6413"/>
        <v/>
      </c>
      <c r="EI341" s="71" t="str">
        <f t="shared" si="6414"/>
        <v/>
      </c>
      <c r="EJ341" s="71" t="str">
        <f t="shared" si="6415"/>
        <v/>
      </c>
      <c r="EK341" s="71" t="str">
        <f t="shared" si="6416"/>
        <v/>
      </c>
      <c r="EL341" s="71" t="str">
        <f t="shared" si="6417"/>
        <v/>
      </c>
      <c r="EM341" s="71" t="str">
        <f t="shared" si="6418"/>
        <v/>
      </c>
      <c r="EN341" s="71" t="str">
        <f t="shared" si="6419"/>
        <v/>
      </c>
      <c r="EO341" s="71" t="str">
        <f t="shared" si="6420"/>
        <v/>
      </c>
      <c r="EP341" s="71" t="str">
        <f t="shared" si="6421"/>
        <v/>
      </c>
      <c r="EQ341" s="71" t="str">
        <f t="shared" si="6422"/>
        <v/>
      </c>
      <c r="ER341" s="71" t="str">
        <f t="shared" si="6423"/>
        <v/>
      </c>
      <c r="ES341" s="71" t="str">
        <f t="shared" si="6424"/>
        <v/>
      </c>
      <c r="ET341" s="71" t="str">
        <f t="shared" si="6425"/>
        <v/>
      </c>
      <c r="EU341" s="71" t="str">
        <f t="shared" si="6426"/>
        <v/>
      </c>
      <c r="EV341" s="71" t="str">
        <f t="shared" si="6427"/>
        <v/>
      </c>
      <c r="EW341" s="71" t="str">
        <f t="shared" si="6428"/>
        <v/>
      </c>
      <c r="EX341" s="71" t="str">
        <f t="shared" si="6429"/>
        <v/>
      </c>
      <c r="EY341" s="71" t="str">
        <f t="shared" si="6430"/>
        <v/>
      </c>
      <c r="EZ341" s="71" t="str">
        <f t="shared" si="6431"/>
        <v/>
      </c>
      <c r="FA341" s="71" t="str">
        <f t="shared" si="6432"/>
        <v/>
      </c>
      <c r="FB341" s="71" t="str">
        <f t="shared" si="6433"/>
        <v/>
      </c>
      <c r="FC341" s="71" t="str">
        <f t="shared" si="6434"/>
        <v/>
      </c>
      <c r="FD341" s="71" t="str">
        <f t="shared" si="6435"/>
        <v/>
      </c>
      <c r="FE341" s="71" t="str">
        <f t="shared" si="6436"/>
        <v/>
      </c>
      <c r="FF341" s="71" t="str">
        <f t="shared" si="6437"/>
        <v/>
      </c>
      <c r="FG341" s="71" t="str">
        <f t="shared" si="6438"/>
        <v/>
      </c>
      <c r="FH341" s="71" t="str">
        <f t="shared" si="6439"/>
        <v/>
      </c>
      <c r="FI341" s="71" t="str">
        <f t="shared" si="6440"/>
        <v/>
      </c>
      <c r="FJ341" s="71" t="str">
        <f t="shared" si="6441"/>
        <v/>
      </c>
      <c r="FK341" s="71" t="str">
        <f t="shared" si="6442"/>
        <v/>
      </c>
      <c r="FL341" s="71" t="str">
        <f t="shared" si="6443"/>
        <v/>
      </c>
      <c r="FM341" s="71" t="str">
        <f t="shared" si="6444"/>
        <v/>
      </c>
      <c r="FN341" s="71" t="str">
        <f t="shared" si="6445"/>
        <v/>
      </c>
      <c r="FO341" s="71" t="str">
        <f t="shared" si="6446"/>
        <v/>
      </c>
      <c r="FP341" s="71" t="str">
        <f t="shared" si="6447"/>
        <v/>
      </c>
      <c r="FQ341" s="71" t="str">
        <f t="shared" si="6448"/>
        <v/>
      </c>
      <c r="FR341" s="71" t="str">
        <f t="shared" si="6449"/>
        <v/>
      </c>
      <c r="FS341" s="71" t="str">
        <f t="shared" si="6450"/>
        <v/>
      </c>
    </row>
    <row r="342" spans="1:175" ht="16.5">
      <c r="A342" s="80"/>
      <c r="B342" s="80" t="s">
        <v>923</v>
      </c>
      <c r="C342" s="11" t="s">
        <v>1549</v>
      </c>
      <c r="T342" s="144"/>
      <c r="U342" s="195" t="s">
        <v>1601</v>
      </c>
      <c r="CN342" s="70" t="str">
        <f t="shared" si="6304"/>
        <v>InitUnitState('IF26',,,,,,,,,,)</v>
      </c>
      <c r="CO342" s="70" t="str">
        <f t="shared" si="6305"/>
        <v>InitUnitNormal('IF26',,,,,,,,,,)</v>
      </c>
      <c r="CP342" s="70" t="str">
        <f t="shared" si="6306"/>
        <v>InitUnitMagic('IF26',,,,,,,,,,)</v>
      </c>
      <c r="CQ342" s="70" t="str">
        <f t="shared" si="6307"/>
        <v>InitUnitAdd('IF26',,,,,,,,,,)</v>
      </c>
      <c r="CR342" s="70" t="str">
        <f t="shared" si="6308"/>
        <v>InitEquipData('IF26',,"",,,,,'','','','','','',"ReplaceableTextures\\CommandButtons\\BTNFB27.BLP")</v>
      </c>
      <c r="CU342" s="95" t="str">
        <f t="shared" si="6380"/>
        <v>|n</v>
      </c>
      <c r="CW342" s="60"/>
      <c r="CX342" s="60"/>
      <c r="CY342" s="60"/>
      <c r="CZ342" s="60"/>
      <c r="DA342" s="60"/>
      <c r="DB342" s="71" t="str">
        <f t="shared" si="6381"/>
        <v/>
      </c>
      <c r="DC342" s="71" t="str">
        <f t="shared" si="6382"/>
        <v/>
      </c>
      <c r="DD342" s="71" t="str">
        <f t="shared" si="6383"/>
        <v/>
      </c>
      <c r="DE342" s="71" t="str">
        <f t="shared" si="6384"/>
        <v/>
      </c>
      <c r="DF342" s="71" t="str">
        <f t="shared" si="6385"/>
        <v/>
      </c>
      <c r="DG342" s="71" t="str">
        <f t="shared" si="6386"/>
        <v/>
      </c>
      <c r="DH342" s="71" t="str">
        <f t="shared" si="6387"/>
        <v/>
      </c>
      <c r="DI342" s="71" t="str">
        <f t="shared" si="6388"/>
        <v/>
      </c>
      <c r="DJ342" s="71" t="str">
        <f t="shared" si="6389"/>
        <v/>
      </c>
      <c r="DK342" s="71" t="str">
        <f t="shared" si="6390"/>
        <v/>
      </c>
      <c r="DL342" s="71" t="str">
        <f t="shared" si="6391"/>
        <v/>
      </c>
      <c r="DM342" s="71" t="str">
        <f t="shared" si="6392"/>
        <v/>
      </c>
      <c r="DN342" s="71" t="str">
        <f t="shared" si="6393"/>
        <v/>
      </c>
      <c r="DO342" s="71" t="str">
        <f t="shared" si="6394"/>
        <v/>
      </c>
      <c r="DP342" s="71" t="str">
        <f t="shared" si="6395"/>
        <v/>
      </c>
      <c r="DQ342" s="71" t="str">
        <f t="shared" si="6396"/>
        <v/>
      </c>
      <c r="DR342" s="71" t="str">
        <f t="shared" si="6397"/>
        <v/>
      </c>
      <c r="DS342" s="71" t="str">
        <f t="shared" si="6398"/>
        <v/>
      </c>
      <c r="DT342" s="71" t="str">
        <f t="shared" si="6399"/>
        <v/>
      </c>
      <c r="DU342" s="71" t="str">
        <f t="shared" si="6400"/>
        <v/>
      </c>
      <c r="DV342" s="71" t="str">
        <f t="shared" si="6401"/>
        <v/>
      </c>
      <c r="DW342" s="71" t="str">
        <f t="shared" si="6402"/>
        <v/>
      </c>
      <c r="DX342" s="71" t="str">
        <f t="shared" si="6403"/>
        <v/>
      </c>
      <c r="DY342" s="71" t="str">
        <f t="shared" si="6404"/>
        <v/>
      </c>
      <c r="DZ342" s="71" t="str">
        <f t="shared" si="6405"/>
        <v/>
      </c>
      <c r="EA342" s="71" t="str">
        <f t="shared" si="6406"/>
        <v/>
      </c>
      <c r="EB342" s="71" t="str">
        <f t="shared" si="6407"/>
        <v/>
      </c>
      <c r="EC342" s="71" t="str">
        <f t="shared" si="6408"/>
        <v/>
      </c>
      <c r="ED342" s="71" t="str">
        <f t="shared" si="6409"/>
        <v/>
      </c>
      <c r="EE342" s="71" t="str">
        <f t="shared" si="6410"/>
        <v/>
      </c>
      <c r="EF342" s="71" t="str">
        <f t="shared" si="6411"/>
        <v/>
      </c>
      <c r="EG342" s="71" t="str">
        <f t="shared" si="6412"/>
        <v/>
      </c>
      <c r="EH342" s="71" t="str">
        <f t="shared" si="6413"/>
        <v/>
      </c>
      <c r="EI342" s="71" t="str">
        <f t="shared" si="6414"/>
        <v/>
      </c>
      <c r="EJ342" s="71" t="str">
        <f t="shared" si="6415"/>
        <v/>
      </c>
      <c r="EK342" s="71" t="str">
        <f t="shared" si="6416"/>
        <v/>
      </c>
      <c r="EL342" s="71" t="str">
        <f t="shared" si="6417"/>
        <v/>
      </c>
      <c r="EM342" s="71" t="str">
        <f t="shared" si="6418"/>
        <v/>
      </c>
      <c r="EN342" s="71" t="str">
        <f t="shared" si="6419"/>
        <v/>
      </c>
      <c r="EO342" s="71" t="str">
        <f t="shared" si="6420"/>
        <v/>
      </c>
      <c r="EP342" s="71" t="str">
        <f t="shared" si="6421"/>
        <v/>
      </c>
      <c r="EQ342" s="71" t="str">
        <f t="shared" si="6422"/>
        <v/>
      </c>
      <c r="ER342" s="71" t="str">
        <f t="shared" si="6423"/>
        <v/>
      </c>
      <c r="ES342" s="71" t="str">
        <f t="shared" si="6424"/>
        <v/>
      </c>
      <c r="ET342" s="71" t="str">
        <f t="shared" si="6425"/>
        <v/>
      </c>
      <c r="EU342" s="71" t="str">
        <f t="shared" si="6426"/>
        <v/>
      </c>
      <c r="EV342" s="71" t="str">
        <f t="shared" si="6427"/>
        <v/>
      </c>
      <c r="EW342" s="71" t="str">
        <f t="shared" si="6428"/>
        <v/>
      </c>
      <c r="EX342" s="71" t="str">
        <f t="shared" si="6429"/>
        <v/>
      </c>
      <c r="EY342" s="71" t="str">
        <f t="shared" si="6430"/>
        <v/>
      </c>
      <c r="EZ342" s="71" t="str">
        <f t="shared" si="6431"/>
        <v/>
      </c>
      <c r="FA342" s="71" t="str">
        <f t="shared" si="6432"/>
        <v/>
      </c>
      <c r="FB342" s="71" t="str">
        <f t="shared" si="6433"/>
        <v/>
      </c>
      <c r="FC342" s="71" t="str">
        <f t="shared" si="6434"/>
        <v/>
      </c>
      <c r="FD342" s="71" t="str">
        <f t="shared" si="6435"/>
        <v/>
      </c>
      <c r="FE342" s="71" t="str">
        <f t="shared" si="6436"/>
        <v/>
      </c>
      <c r="FF342" s="71" t="str">
        <f t="shared" si="6437"/>
        <v/>
      </c>
      <c r="FG342" s="71" t="str">
        <f t="shared" si="6438"/>
        <v/>
      </c>
      <c r="FH342" s="71" t="str">
        <f t="shared" si="6439"/>
        <v/>
      </c>
      <c r="FI342" s="71" t="str">
        <f t="shared" si="6440"/>
        <v/>
      </c>
      <c r="FJ342" s="71" t="str">
        <f t="shared" si="6441"/>
        <v/>
      </c>
      <c r="FK342" s="71" t="str">
        <f t="shared" si="6442"/>
        <v/>
      </c>
      <c r="FL342" s="71" t="str">
        <f t="shared" si="6443"/>
        <v/>
      </c>
      <c r="FM342" s="71" t="str">
        <f t="shared" si="6444"/>
        <v/>
      </c>
      <c r="FN342" s="71" t="str">
        <f t="shared" si="6445"/>
        <v/>
      </c>
      <c r="FO342" s="71" t="str">
        <f t="shared" si="6446"/>
        <v/>
      </c>
      <c r="FP342" s="71" t="str">
        <f t="shared" si="6447"/>
        <v/>
      </c>
      <c r="FQ342" s="71" t="str">
        <f t="shared" si="6448"/>
        <v/>
      </c>
      <c r="FR342" s="71" t="str">
        <f t="shared" si="6449"/>
        <v/>
      </c>
      <c r="FS342" s="71" t="str">
        <f t="shared" si="6450"/>
        <v/>
      </c>
    </row>
    <row r="343" spans="1:175" ht="16.5">
      <c r="A343" s="80"/>
      <c r="B343" s="80" t="s">
        <v>924</v>
      </c>
      <c r="C343" s="11" t="s">
        <v>1550</v>
      </c>
      <c r="T343" s="144"/>
      <c r="U343" s="195" t="s">
        <v>1602</v>
      </c>
      <c r="CN343" s="70" t="str">
        <f t="shared" si="6304"/>
        <v>InitUnitState('IF27',,,,,,,,,,)</v>
      </c>
      <c r="CO343" s="70" t="str">
        <f t="shared" si="6305"/>
        <v>InitUnitNormal('IF27',,,,,,,,,,)</v>
      </c>
      <c r="CP343" s="70" t="str">
        <f t="shared" si="6306"/>
        <v>InitUnitMagic('IF27',,,,,,,,,,)</v>
      </c>
      <c r="CQ343" s="70" t="str">
        <f t="shared" si="6307"/>
        <v>InitUnitAdd('IF27',,,,,,,,,,)</v>
      </c>
      <c r="CR343" s="70" t="str">
        <f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370&amp;CR$1&amp;")"</f>
        <v>InitEquipData('IF27',,"",,,,,'','','','','','',"")</v>
      </c>
      <c r="CU343" s="95" t="str">
        <f t="shared" si="6380"/>
        <v>|n</v>
      </c>
      <c r="CW343" s="60"/>
      <c r="CX343" s="60"/>
      <c r="CY343" s="60"/>
      <c r="CZ343" s="60"/>
      <c r="DA343" s="60"/>
      <c r="DB343" s="71" t="str">
        <f t="shared" si="6381"/>
        <v/>
      </c>
      <c r="DC343" s="71" t="str">
        <f t="shared" si="6382"/>
        <v/>
      </c>
      <c r="DD343" s="71" t="str">
        <f t="shared" si="6383"/>
        <v/>
      </c>
      <c r="DE343" s="71" t="str">
        <f t="shared" si="6384"/>
        <v/>
      </c>
      <c r="DF343" s="71" t="str">
        <f t="shared" si="6385"/>
        <v/>
      </c>
      <c r="DG343" s="71" t="str">
        <f t="shared" si="6386"/>
        <v/>
      </c>
      <c r="DH343" s="71" t="str">
        <f t="shared" si="6387"/>
        <v/>
      </c>
      <c r="DI343" s="71" t="str">
        <f t="shared" si="6388"/>
        <v/>
      </c>
      <c r="DJ343" s="71" t="str">
        <f t="shared" si="6389"/>
        <v/>
      </c>
      <c r="DK343" s="71" t="str">
        <f t="shared" si="6390"/>
        <v/>
      </c>
      <c r="DL343" s="71" t="str">
        <f t="shared" si="6391"/>
        <v/>
      </c>
      <c r="DM343" s="71" t="str">
        <f t="shared" si="6392"/>
        <v/>
      </c>
      <c r="DN343" s="71" t="str">
        <f t="shared" si="6393"/>
        <v/>
      </c>
      <c r="DO343" s="71" t="str">
        <f t="shared" si="6394"/>
        <v/>
      </c>
      <c r="DP343" s="71" t="str">
        <f t="shared" si="6395"/>
        <v/>
      </c>
      <c r="DQ343" s="71" t="str">
        <f t="shared" si="6396"/>
        <v/>
      </c>
      <c r="DR343" s="71" t="str">
        <f t="shared" si="6397"/>
        <v/>
      </c>
      <c r="DS343" s="71" t="str">
        <f t="shared" si="6398"/>
        <v/>
      </c>
      <c r="DT343" s="71" t="str">
        <f t="shared" si="6399"/>
        <v/>
      </c>
      <c r="DU343" s="71" t="str">
        <f t="shared" si="6400"/>
        <v/>
      </c>
      <c r="DV343" s="71" t="str">
        <f t="shared" si="6401"/>
        <v/>
      </c>
      <c r="DW343" s="71" t="str">
        <f t="shared" si="6402"/>
        <v/>
      </c>
      <c r="DX343" s="71" t="str">
        <f t="shared" si="6403"/>
        <v/>
      </c>
      <c r="DY343" s="71" t="str">
        <f t="shared" si="6404"/>
        <v/>
      </c>
      <c r="DZ343" s="71" t="str">
        <f t="shared" si="6405"/>
        <v/>
      </c>
      <c r="EA343" s="71" t="str">
        <f t="shared" si="6406"/>
        <v/>
      </c>
      <c r="EB343" s="71" t="str">
        <f t="shared" si="6407"/>
        <v/>
      </c>
      <c r="EC343" s="71" t="str">
        <f t="shared" si="6408"/>
        <v/>
      </c>
      <c r="ED343" s="71" t="str">
        <f t="shared" si="6409"/>
        <v/>
      </c>
      <c r="EE343" s="71" t="str">
        <f t="shared" si="6410"/>
        <v/>
      </c>
      <c r="EF343" s="71" t="str">
        <f t="shared" si="6411"/>
        <v/>
      </c>
      <c r="EG343" s="71" t="str">
        <f t="shared" si="6412"/>
        <v/>
      </c>
      <c r="EH343" s="71" t="str">
        <f t="shared" si="6413"/>
        <v/>
      </c>
      <c r="EI343" s="71" t="str">
        <f t="shared" si="6414"/>
        <v/>
      </c>
      <c r="EJ343" s="71" t="str">
        <f t="shared" si="6415"/>
        <v/>
      </c>
      <c r="EK343" s="71" t="str">
        <f t="shared" si="6416"/>
        <v/>
      </c>
      <c r="EL343" s="71" t="str">
        <f t="shared" si="6417"/>
        <v/>
      </c>
      <c r="EM343" s="71" t="str">
        <f t="shared" si="6418"/>
        <v/>
      </c>
      <c r="EN343" s="71" t="str">
        <f t="shared" si="6419"/>
        <v/>
      </c>
      <c r="EO343" s="71" t="str">
        <f t="shared" si="6420"/>
        <v/>
      </c>
      <c r="EP343" s="71" t="str">
        <f t="shared" si="6421"/>
        <v/>
      </c>
      <c r="EQ343" s="71" t="str">
        <f t="shared" si="6422"/>
        <v/>
      </c>
      <c r="ER343" s="71" t="str">
        <f t="shared" si="6423"/>
        <v/>
      </c>
      <c r="ES343" s="71" t="str">
        <f t="shared" si="6424"/>
        <v/>
      </c>
      <c r="ET343" s="71" t="str">
        <f t="shared" si="6425"/>
        <v/>
      </c>
      <c r="EU343" s="71" t="str">
        <f t="shared" si="6426"/>
        <v/>
      </c>
      <c r="EV343" s="71" t="str">
        <f t="shared" si="6427"/>
        <v/>
      </c>
      <c r="EW343" s="71" t="str">
        <f t="shared" si="6428"/>
        <v/>
      </c>
      <c r="EX343" s="71" t="str">
        <f t="shared" si="6429"/>
        <v/>
      </c>
      <c r="EY343" s="71" t="str">
        <f t="shared" si="6430"/>
        <v/>
      </c>
      <c r="EZ343" s="71" t="str">
        <f t="shared" si="6431"/>
        <v/>
      </c>
      <c r="FA343" s="71" t="str">
        <f t="shared" si="6432"/>
        <v/>
      </c>
      <c r="FB343" s="71" t="str">
        <f t="shared" si="6433"/>
        <v/>
      </c>
      <c r="FC343" s="71" t="str">
        <f t="shared" si="6434"/>
        <v/>
      </c>
      <c r="FD343" s="71" t="str">
        <f t="shared" si="6435"/>
        <v/>
      </c>
      <c r="FE343" s="71" t="str">
        <f t="shared" si="6436"/>
        <v/>
      </c>
      <c r="FF343" s="71" t="str">
        <f t="shared" si="6437"/>
        <v/>
      </c>
      <c r="FG343" s="71" t="str">
        <f t="shared" si="6438"/>
        <v/>
      </c>
      <c r="FH343" s="71" t="str">
        <f t="shared" si="6439"/>
        <v/>
      </c>
      <c r="FI343" s="71" t="str">
        <f t="shared" si="6440"/>
        <v/>
      </c>
      <c r="FJ343" s="71" t="str">
        <f t="shared" si="6441"/>
        <v/>
      </c>
      <c r="FK343" s="71" t="str">
        <f t="shared" si="6442"/>
        <v/>
      </c>
      <c r="FL343" s="71" t="str">
        <f t="shared" si="6443"/>
        <v/>
      </c>
      <c r="FM343" s="71" t="str">
        <f t="shared" si="6444"/>
        <v/>
      </c>
      <c r="FN343" s="71" t="str">
        <f t="shared" si="6445"/>
        <v/>
      </c>
      <c r="FO343" s="71" t="str">
        <f t="shared" si="6446"/>
        <v/>
      </c>
      <c r="FP343" s="71" t="str">
        <f t="shared" si="6447"/>
        <v/>
      </c>
      <c r="FQ343" s="71" t="str">
        <f t="shared" si="6448"/>
        <v/>
      </c>
      <c r="FR343" s="71" t="str">
        <f t="shared" si="6449"/>
        <v/>
      </c>
      <c r="FS343" s="71" t="str">
        <f t="shared" si="6450"/>
        <v/>
      </c>
    </row>
    <row r="344" spans="1:175" ht="16.5">
      <c r="A344" s="80"/>
      <c r="B344" s="80" t="s">
        <v>925</v>
      </c>
      <c r="C344" s="11" t="s">
        <v>1551</v>
      </c>
      <c r="T344" s="144"/>
      <c r="U344" s="195" t="s">
        <v>1603</v>
      </c>
      <c r="CN344" s="70" t="str">
        <f t="shared" ref="CN344:CN369" si="6451">"InitUnitState('"&amp;B344&amp;"',"&amp;V344&amp;","&amp;W344&amp;","&amp;X344&amp;","&amp;Y344&amp;","&amp;Z344&amp;","&amp;AA344&amp;","&amp;AB344&amp;","&amp;AC344&amp;","&amp;AD344&amp;","&amp;AE344&amp;")"</f>
        <v>InitUnitState('IF28',,,,,,,,,,)</v>
      </c>
      <c r="CO344" s="70" t="str">
        <f t="shared" ref="CO344:CO369" si="6452">"InitUnitNormal('"&amp;B344&amp;"',"&amp;AF344&amp;","&amp;AG344&amp;","&amp;AH344&amp;","&amp;AI344&amp;","&amp;AJ344&amp;","&amp;AK344&amp;","&amp;AL344&amp;","&amp;AM344&amp;","&amp;AN344&amp;","&amp;AO344&amp;")"</f>
        <v>InitUnitNormal('IF28',,,,,,,,,,)</v>
      </c>
      <c r="CP344" s="70" t="str">
        <f t="shared" ref="CP344:CP369" si="6453">"InitUnitMagic('"&amp;B344&amp;"',"&amp;AP344&amp;","&amp;AQ344&amp;","&amp;AR344&amp;","&amp;AS344&amp;","&amp;AT344&amp;","&amp;AU344&amp;","&amp;AV344&amp;","&amp;AW344&amp;","&amp;BI344&amp;","&amp;BJ344&amp;")"</f>
        <v>InitUnitMagic('IF28',,,,,,,,,,)</v>
      </c>
      <c r="CQ344" s="70" t="str">
        <f t="shared" ref="CQ344:CQ369" si="6454">"InitUnitAdd('"&amp;B344&amp;"',"&amp;BK344&amp;","&amp;BL344&amp;","&amp;BM344&amp;","&amp;BN344&amp;","&amp;BO344&amp;","&amp;BP344&amp;","&amp;BQ344&amp;","&amp;BR344&amp;","&amp;BS344&amp;","&amp;BT344&amp;")"</f>
        <v>InitUnitAdd('IF28',,,,,,,,,,)</v>
      </c>
      <c r="CR344" s="70" t="str">
        <f t="shared" ref="CR344:CR346" si="6455">"InitEquipData('"&amp;B344&amp;"',"&amp;D344&amp;","&amp;CR$1&amp;A344&amp;CR$1&amp;","&amp;E344&amp;","&amp;I344&amp;","&amp;F344&amp;","&amp;G344&amp;",'"&amp;J344&amp;"','"&amp;K344&amp;"','"&amp;L344&amp;"','"&amp;M344&amp;"','"&amp;N344&amp;"','"&amp;O344&amp;"',"&amp;CR$1&amp;U345&amp;CR$1&amp;")"</f>
        <v>InitEquipData('IF28',,"",,,,,'','','','','','',"ReplaceableTextures\\CommandButtons\\BTNFB29.BLP")</v>
      </c>
      <c r="CU344" s="95" t="str">
        <f t="shared" ref="CU344:CU369" si="6456">CONCATENATE(DB344,DC344,DD344,DE344,DF344,DG344,DH344,DI344,DJ344,DK344,DL344,DM344,DN344,DO344,DP344,DQ344,DR344,DS344,DT344,DU344,DV344,DW344,DX344,DY344,DZ344,EA344,EB344,EC344,ED344,EE344,EF344,EG344,EH344,EI344,EJ344,EK344,EL344,EM344,EN344,EO344,EP344&amp;"|n")</f>
        <v>|n</v>
      </c>
      <c r="CW344" s="60"/>
      <c r="CX344" s="60"/>
      <c r="CY344" s="60"/>
      <c r="CZ344" s="60"/>
      <c r="DA344" s="60"/>
      <c r="DB344" s="71" t="str">
        <f t="shared" ref="DB344:DB369" si="6457">IF(V344="","","|n"&amp;DB$2&amp;"+"&amp;V344&amp;DB$1)</f>
        <v/>
      </c>
      <c r="DC344" s="71" t="str">
        <f t="shared" ref="DC344:DC369" si="6458">IF(W344="","","|n"&amp;DC$2&amp;"+"&amp;W344&amp;DC$1)</f>
        <v/>
      </c>
      <c r="DD344" s="71" t="str">
        <f t="shared" ref="DD344:DD369" si="6459">IF(X344="","","|n"&amp;DD$2&amp;"+"&amp;X344&amp;DD$1)</f>
        <v/>
      </c>
      <c r="DE344" s="71" t="str">
        <f t="shared" ref="DE344:DE369" si="6460">IF(Y344="","","|n"&amp;DE$2&amp;"+"&amp;Y344&amp;DE$1)</f>
        <v/>
      </c>
      <c r="DF344" s="71" t="str">
        <f t="shared" ref="DF344:DF369" si="6461">IF(Z344="","","|n"&amp;DF$2&amp;"+"&amp;Z344&amp;DF$1)</f>
        <v/>
      </c>
      <c r="DG344" s="71" t="str">
        <f t="shared" ref="DG344:DG369" si="6462">IF(AA344="","","|n"&amp;DG$2&amp;"+"&amp;AA344&amp;DG$1)</f>
        <v/>
      </c>
      <c r="DH344" s="71" t="str">
        <f t="shared" ref="DH344:DH369" si="6463">IF(AB344="","","|n"&amp;DH$2&amp;"+"&amp;AB344&amp;DH$1)</f>
        <v/>
      </c>
      <c r="DI344" s="71" t="str">
        <f t="shared" ref="DI344:DI369" si="6464">IF(AC344="","","|n"&amp;DI$2&amp;"+"&amp;AC344&amp;DI$1)</f>
        <v/>
      </c>
      <c r="DJ344" s="71" t="str">
        <f t="shared" ref="DJ344:DJ369" si="6465">IF(AD344="","","|n"&amp;DJ$2&amp;"+"&amp;AD344&amp;DJ$1)</f>
        <v/>
      </c>
      <c r="DK344" s="71" t="str">
        <f t="shared" ref="DK344:DK369" si="6466">IF(AE344="","","|n"&amp;DK$2&amp;"+"&amp;AE344&amp;DK$1)</f>
        <v/>
      </c>
      <c r="DL344" s="71" t="str">
        <f t="shared" ref="DL344:DL369" si="6467">IF(AF344="","","|n"&amp;DL$2&amp;"+"&amp;AF344&amp;DL$1)</f>
        <v/>
      </c>
      <c r="DM344" s="71" t="str">
        <f t="shared" ref="DM344:DM369" si="6468">IF(AG344="","","|n"&amp;DM$2&amp;"+"&amp;AG344&amp;DM$1)</f>
        <v/>
      </c>
      <c r="DN344" s="71" t="str">
        <f t="shared" ref="DN344:DN369" si="6469">IF(AH344="","","|n"&amp;DN$2&amp;"+"&amp;AH344&amp;DN$1)</f>
        <v/>
      </c>
      <c r="DO344" s="71" t="str">
        <f t="shared" ref="DO344:DO369" si="6470">IF(AI344="","","|n"&amp;DO$2&amp;"+"&amp;AI344&amp;DO$1)</f>
        <v/>
      </c>
      <c r="DP344" s="71" t="str">
        <f t="shared" ref="DP344:DP369" si="6471">IF(AJ344="","","|n"&amp;DP$2&amp;"+"&amp;AJ344&amp;DP$1)</f>
        <v/>
      </c>
      <c r="DQ344" s="71" t="str">
        <f t="shared" ref="DQ344:DQ369" si="6472">IF(AK344="","","|n"&amp;DQ$2&amp;"+"&amp;AK344&amp;DQ$1)</f>
        <v/>
      </c>
      <c r="DR344" s="71" t="str">
        <f t="shared" ref="DR344:DR369" si="6473">IF(AL344="","","|n"&amp;DR$2&amp;"+"&amp;AL344&amp;DR$1)</f>
        <v/>
      </c>
      <c r="DS344" s="71" t="str">
        <f t="shared" ref="DS344:DS369" si="6474">IF(AM344="","","|n"&amp;DS$2&amp;"+"&amp;AM344&amp;DS$1)</f>
        <v/>
      </c>
      <c r="DT344" s="71" t="str">
        <f t="shared" ref="DT344:DT369" si="6475">IF(AN344="","","|n"&amp;DT$2&amp;"+"&amp;AN344&amp;DT$1)</f>
        <v/>
      </c>
      <c r="DU344" s="71" t="str">
        <f t="shared" ref="DU344:DU369" si="6476">IF(AO344="","","|n"&amp;DU$2&amp;"+"&amp;AO344&amp;DU$1)</f>
        <v/>
      </c>
      <c r="DV344" s="71" t="str">
        <f t="shared" ref="DV344:DV369" si="6477">IF(AP344="","","|n"&amp;DV$2&amp;"+"&amp;AP344&amp;DV$1)</f>
        <v/>
      </c>
      <c r="DW344" s="71" t="str">
        <f t="shared" ref="DW344:DW369" si="6478">IF(AQ344="","","|n"&amp;DW$2&amp;"+"&amp;AQ344&amp;DW$1)</f>
        <v/>
      </c>
      <c r="DX344" s="71" t="str">
        <f t="shared" ref="DX344:DX369" si="6479">IF(AR344="","","|n"&amp;DX$2&amp;"+"&amp;AR344&amp;DX$1)</f>
        <v/>
      </c>
      <c r="DY344" s="71" t="str">
        <f t="shared" ref="DY344:DY369" si="6480">IF(AS344="","","|n"&amp;DY$2&amp;"+"&amp;AS344&amp;DY$1)</f>
        <v/>
      </c>
      <c r="DZ344" s="71" t="str">
        <f t="shared" ref="DZ344:DZ369" si="6481">IF(AT344="","","|n"&amp;DZ$2&amp;"+"&amp;AT344&amp;DZ$1)</f>
        <v/>
      </c>
      <c r="EA344" s="71" t="str">
        <f t="shared" ref="EA344:EA369" si="6482">IF(AU344="","","|n"&amp;EA$2&amp;"+"&amp;AU344&amp;EA$1)</f>
        <v/>
      </c>
      <c r="EB344" s="71" t="str">
        <f t="shared" ref="EB344:EB369" si="6483">IF(AV344="","","|n"&amp;EB$2&amp;"+"&amp;AV344&amp;EB$1)</f>
        <v/>
      </c>
      <c r="EC344" s="71" t="str">
        <f t="shared" ref="EC344:EC369" si="6484">IF(AW344="","","|n"&amp;EC$2&amp;"+"&amp;AW344&amp;EC$1)</f>
        <v/>
      </c>
      <c r="ED344" s="71" t="str">
        <f t="shared" ref="ED344:ED369" si="6485">IF(AX344="","","|n"&amp;ED$2&amp;"+"&amp;AX344&amp;ED$1)</f>
        <v/>
      </c>
      <c r="EE344" s="71" t="str">
        <f t="shared" ref="EE344:EE369" si="6486">IF(AY344="","","|n"&amp;EE$2&amp;"+"&amp;AY344&amp;EE$1)</f>
        <v/>
      </c>
      <c r="EF344" s="71" t="str">
        <f t="shared" ref="EF344:EF369" si="6487">IF(AZ344="","","|n"&amp;EF$2&amp;"+"&amp;AZ344&amp;EF$1)</f>
        <v/>
      </c>
      <c r="EG344" s="71" t="str">
        <f t="shared" ref="EG344:EG369" si="6488">IF(BA344="","","|n"&amp;EG$2&amp;"+"&amp;BA344&amp;EG$1)</f>
        <v/>
      </c>
      <c r="EH344" s="71" t="str">
        <f t="shared" ref="EH344:EH369" si="6489">IF(BB344="","","|n"&amp;EH$2&amp;"+"&amp;BB344&amp;EH$1)</f>
        <v/>
      </c>
      <c r="EI344" s="71" t="str">
        <f t="shared" ref="EI344:EI369" si="6490">IF(BC344="","","|n"&amp;EI$2&amp;"+"&amp;BC344&amp;EI$1)</f>
        <v/>
      </c>
      <c r="EJ344" s="71" t="str">
        <f t="shared" ref="EJ344:EJ369" si="6491">IF(BD344="","","|n"&amp;EJ$2&amp;"+"&amp;BD344&amp;EJ$1)</f>
        <v/>
      </c>
      <c r="EK344" s="71" t="str">
        <f t="shared" ref="EK344:EK369" si="6492">IF(BE344="","","|n"&amp;EK$2&amp;"+"&amp;BE344&amp;EK$1)</f>
        <v/>
      </c>
      <c r="EL344" s="71" t="str">
        <f t="shared" ref="EL344:EL369" si="6493">IF(BF344="","","|n"&amp;EL$2&amp;"+"&amp;BF344&amp;EL$1)</f>
        <v/>
      </c>
      <c r="EM344" s="71" t="str">
        <f t="shared" ref="EM344:EM369" si="6494">IF(BG344="","","|n"&amp;EM$2&amp;"+"&amp;BG344&amp;EM$1)</f>
        <v/>
      </c>
      <c r="EN344" s="71" t="str">
        <f t="shared" ref="EN344:EN369" si="6495">IF(BH344="","","|n"&amp;EN$2&amp;"+"&amp;BH344&amp;EN$1)</f>
        <v/>
      </c>
      <c r="EO344" s="71" t="str">
        <f t="shared" ref="EO344:EO369" si="6496">IF(BI344="","","|n"&amp;EO$2&amp;"+"&amp;BI344&amp;EO$1)</f>
        <v/>
      </c>
      <c r="EP344" s="71" t="str">
        <f t="shared" ref="EP344:EP369" si="6497">IF(BJ344="","","|n"&amp;EP$2&amp;"+"&amp;BJ344&amp;EP$1)</f>
        <v/>
      </c>
      <c r="EQ344" s="71" t="str">
        <f t="shared" ref="EQ344:EQ369" si="6498">IF(BK344="","","|n"&amp;EQ$2&amp;"+"&amp;BK344&amp;EQ$1)</f>
        <v/>
      </c>
      <c r="ER344" s="71" t="str">
        <f t="shared" ref="ER344:ER369" si="6499">IF(BL344="","","|n"&amp;ER$2&amp;"+"&amp;BL344&amp;ER$1)</f>
        <v/>
      </c>
      <c r="ES344" s="71" t="str">
        <f t="shared" ref="ES344:ES369" si="6500">IF(BM344="","","|n"&amp;ES$2&amp;"+"&amp;BM344&amp;ES$1)</f>
        <v/>
      </c>
      <c r="ET344" s="71" t="str">
        <f t="shared" ref="ET344:ET369" si="6501">IF(BN344="","","|n"&amp;ET$2&amp;"+"&amp;BN344&amp;ET$1)</f>
        <v/>
      </c>
      <c r="EU344" s="71" t="str">
        <f t="shared" ref="EU344:EU369" si="6502">IF(BO344="","","|n"&amp;EU$2&amp;"+"&amp;BO344&amp;EU$1)</f>
        <v/>
      </c>
      <c r="EV344" s="71" t="str">
        <f t="shared" ref="EV344:EV369" si="6503">IF(BP344="","","|n"&amp;EV$2&amp;"+"&amp;BP344&amp;EV$1)</f>
        <v/>
      </c>
      <c r="EW344" s="71" t="str">
        <f t="shared" ref="EW344:EW369" si="6504">IF(BQ344="","","|n"&amp;EW$2&amp;"+"&amp;BQ344&amp;EW$1)</f>
        <v/>
      </c>
      <c r="EX344" s="71" t="str">
        <f t="shared" ref="EX344:EX369" si="6505">IF(BR344="","","|n"&amp;EX$2&amp;"+"&amp;BR344&amp;EX$1)</f>
        <v/>
      </c>
      <c r="EY344" s="71" t="str">
        <f t="shared" ref="EY344:EY369" si="6506">IF(BS344="","","|n"&amp;EY$2&amp;"+"&amp;BS344&amp;EY$1)</f>
        <v/>
      </c>
      <c r="EZ344" s="71" t="str">
        <f t="shared" ref="EZ344:EZ369" si="6507">IF(BT344="","","|n"&amp;EZ$2&amp;"+"&amp;BT344&amp;EZ$1)</f>
        <v/>
      </c>
      <c r="FA344" s="71" t="str">
        <f t="shared" ref="FA344:FA369" si="6508">IF(BU344="","","|n"&amp;FA$2&amp;"+"&amp;BU344&amp;FA$1)</f>
        <v/>
      </c>
      <c r="FB344" s="71" t="str">
        <f t="shared" ref="FB344:FB369" si="6509">IF(BV344="","","|n"&amp;FB$2&amp;"+"&amp;BV344&amp;FB$1)</f>
        <v/>
      </c>
      <c r="FC344" s="71" t="str">
        <f t="shared" ref="FC344:FC369" si="6510">IF(BW344="","","|n"&amp;FC$2&amp;"+"&amp;BW344&amp;FC$1)</f>
        <v/>
      </c>
      <c r="FD344" s="71" t="str">
        <f t="shared" ref="FD344:FD369" si="6511">IF(BX344="","","|n"&amp;FD$2&amp;"+"&amp;BX344&amp;FD$1)</f>
        <v/>
      </c>
      <c r="FE344" s="71" t="str">
        <f t="shared" ref="FE344:FE369" si="6512">IF(BY344="","","|n"&amp;FE$2&amp;"+"&amp;BY344&amp;FE$1)</f>
        <v/>
      </c>
      <c r="FF344" s="71" t="str">
        <f t="shared" ref="FF344:FF369" si="6513">IF(BZ344="","","|n"&amp;FF$2&amp;"+"&amp;BZ344&amp;FF$1)</f>
        <v/>
      </c>
      <c r="FG344" s="71" t="str">
        <f t="shared" ref="FG344:FG369" si="6514">IF(CA344="","","|n"&amp;FG$2&amp;"+"&amp;CA344&amp;FG$1)</f>
        <v/>
      </c>
      <c r="FH344" s="71" t="str">
        <f t="shared" ref="FH344:FH369" si="6515">IF(CB344="","","|n"&amp;FH$2&amp;"+"&amp;CB344&amp;FH$1)</f>
        <v/>
      </c>
      <c r="FI344" s="71" t="str">
        <f t="shared" ref="FI344:FI369" si="6516">IF(CC344="","","|n"&amp;FI$2&amp;"+"&amp;CC344&amp;FI$1)</f>
        <v/>
      </c>
      <c r="FJ344" s="71" t="str">
        <f t="shared" ref="FJ344:FJ369" si="6517">IF(CD344="","","|n"&amp;FJ$2&amp;"+"&amp;CD344&amp;FJ$1)</f>
        <v/>
      </c>
      <c r="FK344" s="71" t="str">
        <f t="shared" ref="FK344:FK369" si="6518">IF(CE344="","","|n"&amp;FK$2&amp;"+"&amp;CE344&amp;FK$1)</f>
        <v/>
      </c>
      <c r="FL344" s="71" t="str">
        <f t="shared" ref="FL344:FL369" si="6519">IF(CF344="","","|n"&amp;FL$2&amp;"+"&amp;CF344&amp;FL$1)</f>
        <v/>
      </c>
      <c r="FM344" s="71" t="str">
        <f t="shared" ref="FM344:FM369" si="6520">IF(CG344="","","|n"&amp;FM$2&amp;"+"&amp;CG344&amp;FM$1)</f>
        <v/>
      </c>
      <c r="FN344" s="71" t="str">
        <f t="shared" ref="FN344:FN369" si="6521">IF(CH344="","","|n"&amp;FN$2&amp;"+"&amp;CH344&amp;FN$1)</f>
        <v/>
      </c>
      <c r="FO344" s="71" t="str">
        <f t="shared" ref="FO344:FO369" si="6522">IF(CI344="","","|n"&amp;FO$2&amp;"+"&amp;CI344&amp;FO$1)</f>
        <v/>
      </c>
      <c r="FP344" s="71" t="str">
        <f t="shared" ref="FP344:FP369" si="6523">IF(CJ344="","","|n"&amp;FP$2&amp;"+"&amp;CJ344&amp;FP$1)</f>
        <v/>
      </c>
      <c r="FQ344" s="71" t="str">
        <f t="shared" ref="FQ344:FQ369" si="6524">IF(CK344="","","|n"&amp;FQ$2&amp;"+"&amp;CK344&amp;FQ$1)</f>
        <v/>
      </c>
      <c r="FR344" s="71" t="str">
        <f t="shared" ref="FR344:FR369" si="6525">IF(CL344="","","|n"&amp;FR$2&amp;"+"&amp;CL344&amp;FR$1)</f>
        <v/>
      </c>
      <c r="FS344" s="71" t="str">
        <f t="shared" ref="FS344:FS369" si="6526">IF(CM344="","","|n"&amp;FS$2&amp;"+"&amp;CM344&amp;FS$1)</f>
        <v/>
      </c>
    </row>
    <row r="345" spans="1:175" ht="16.5">
      <c r="A345" s="80"/>
      <c r="B345" s="80" t="s">
        <v>926</v>
      </c>
      <c r="C345" s="11" t="s">
        <v>1552</v>
      </c>
      <c r="T345" s="144"/>
      <c r="U345" s="195" t="s">
        <v>1604</v>
      </c>
      <c r="CN345" s="70" t="str">
        <f t="shared" si="6451"/>
        <v>InitUnitState('IF29',,,,,,,,,,)</v>
      </c>
      <c r="CO345" s="70" t="str">
        <f t="shared" si="6452"/>
        <v>InitUnitNormal('IF29',,,,,,,,,,)</v>
      </c>
      <c r="CP345" s="70" t="str">
        <f t="shared" si="6453"/>
        <v>InitUnitMagic('IF29',,,,,,,,,,)</v>
      </c>
      <c r="CQ345" s="70" t="str">
        <f t="shared" si="6454"/>
        <v>InitUnitAdd('IF29',,,,,,,,,,)</v>
      </c>
      <c r="CR345" s="70" t="str">
        <f t="shared" si="6455"/>
        <v>InitEquipData('IF29',,"",,,,,'','','','','','',"ReplaceableTextures\\CommandButtons\\BTNFB30.BLP")</v>
      </c>
      <c r="CU345" s="95" t="str">
        <f t="shared" si="6456"/>
        <v>|n</v>
      </c>
      <c r="CW345" s="60"/>
      <c r="CX345" s="60"/>
      <c r="CY345" s="60"/>
      <c r="CZ345" s="60"/>
      <c r="DA345" s="60"/>
      <c r="DB345" s="71" t="str">
        <f t="shared" si="6457"/>
        <v/>
      </c>
      <c r="DC345" s="71" t="str">
        <f t="shared" si="6458"/>
        <v/>
      </c>
      <c r="DD345" s="71" t="str">
        <f t="shared" si="6459"/>
        <v/>
      </c>
      <c r="DE345" s="71" t="str">
        <f t="shared" si="6460"/>
        <v/>
      </c>
      <c r="DF345" s="71" t="str">
        <f t="shared" si="6461"/>
        <v/>
      </c>
      <c r="DG345" s="71" t="str">
        <f t="shared" si="6462"/>
        <v/>
      </c>
      <c r="DH345" s="71" t="str">
        <f t="shared" si="6463"/>
        <v/>
      </c>
      <c r="DI345" s="71" t="str">
        <f t="shared" si="6464"/>
        <v/>
      </c>
      <c r="DJ345" s="71" t="str">
        <f t="shared" si="6465"/>
        <v/>
      </c>
      <c r="DK345" s="71" t="str">
        <f t="shared" si="6466"/>
        <v/>
      </c>
      <c r="DL345" s="71" t="str">
        <f t="shared" si="6467"/>
        <v/>
      </c>
      <c r="DM345" s="71" t="str">
        <f t="shared" si="6468"/>
        <v/>
      </c>
      <c r="DN345" s="71" t="str">
        <f t="shared" si="6469"/>
        <v/>
      </c>
      <c r="DO345" s="71" t="str">
        <f t="shared" si="6470"/>
        <v/>
      </c>
      <c r="DP345" s="71" t="str">
        <f t="shared" si="6471"/>
        <v/>
      </c>
      <c r="DQ345" s="71" t="str">
        <f t="shared" si="6472"/>
        <v/>
      </c>
      <c r="DR345" s="71" t="str">
        <f t="shared" si="6473"/>
        <v/>
      </c>
      <c r="DS345" s="71" t="str">
        <f t="shared" si="6474"/>
        <v/>
      </c>
      <c r="DT345" s="71" t="str">
        <f t="shared" si="6475"/>
        <v/>
      </c>
      <c r="DU345" s="71" t="str">
        <f t="shared" si="6476"/>
        <v/>
      </c>
      <c r="DV345" s="71" t="str">
        <f t="shared" si="6477"/>
        <v/>
      </c>
      <c r="DW345" s="71" t="str">
        <f t="shared" si="6478"/>
        <v/>
      </c>
      <c r="DX345" s="71" t="str">
        <f t="shared" si="6479"/>
        <v/>
      </c>
      <c r="DY345" s="71" t="str">
        <f t="shared" si="6480"/>
        <v/>
      </c>
      <c r="DZ345" s="71" t="str">
        <f t="shared" si="6481"/>
        <v/>
      </c>
      <c r="EA345" s="71" t="str">
        <f t="shared" si="6482"/>
        <v/>
      </c>
      <c r="EB345" s="71" t="str">
        <f t="shared" si="6483"/>
        <v/>
      </c>
      <c r="EC345" s="71" t="str">
        <f t="shared" si="6484"/>
        <v/>
      </c>
      <c r="ED345" s="71" t="str">
        <f t="shared" si="6485"/>
        <v/>
      </c>
      <c r="EE345" s="71" t="str">
        <f t="shared" si="6486"/>
        <v/>
      </c>
      <c r="EF345" s="71" t="str">
        <f t="shared" si="6487"/>
        <v/>
      </c>
      <c r="EG345" s="71" t="str">
        <f t="shared" si="6488"/>
        <v/>
      </c>
      <c r="EH345" s="71" t="str">
        <f t="shared" si="6489"/>
        <v/>
      </c>
      <c r="EI345" s="71" t="str">
        <f t="shared" si="6490"/>
        <v/>
      </c>
      <c r="EJ345" s="71" t="str">
        <f t="shared" si="6491"/>
        <v/>
      </c>
      <c r="EK345" s="71" t="str">
        <f t="shared" si="6492"/>
        <v/>
      </c>
      <c r="EL345" s="71" t="str">
        <f t="shared" si="6493"/>
        <v/>
      </c>
      <c r="EM345" s="71" t="str">
        <f t="shared" si="6494"/>
        <v/>
      </c>
      <c r="EN345" s="71" t="str">
        <f t="shared" si="6495"/>
        <v/>
      </c>
      <c r="EO345" s="71" t="str">
        <f t="shared" si="6496"/>
        <v/>
      </c>
      <c r="EP345" s="71" t="str">
        <f t="shared" si="6497"/>
        <v/>
      </c>
      <c r="EQ345" s="71" t="str">
        <f t="shared" si="6498"/>
        <v/>
      </c>
      <c r="ER345" s="71" t="str">
        <f t="shared" si="6499"/>
        <v/>
      </c>
      <c r="ES345" s="71" t="str">
        <f t="shared" si="6500"/>
        <v/>
      </c>
      <c r="ET345" s="71" t="str">
        <f t="shared" si="6501"/>
        <v/>
      </c>
      <c r="EU345" s="71" t="str">
        <f t="shared" si="6502"/>
        <v/>
      </c>
      <c r="EV345" s="71" t="str">
        <f t="shared" si="6503"/>
        <v/>
      </c>
      <c r="EW345" s="71" t="str">
        <f t="shared" si="6504"/>
        <v/>
      </c>
      <c r="EX345" s="71" t="str">
        <f t="shared" si="6505"/>
        <v/>
      </c>
      <c r="EY345" s="71" t="str">
        <f t="shared" si="6506"/>
        <v/>
      </c>
      <c r="EZ345" s="71" t="str">
        <f t="shared" si="6507"/>
        <v/>
      </c>
      <c r="FA345" s="71" t="str">
        <f t="shared" si="6508"/>
        <v/>
      </c>
      <c r="FB345" s="71" t="str">
        <f t="shared" si="6509"/>
        <v/>
      </c>
      <c r="FC345" s="71" t="str">
        <f t="shared" si="6510"/>
        <v/>
      </c>
      <c r="FD345" s="71" t="str">
        <f t="shared" si="6511"/>
        <v/>
      </c>
      <c r="FE345" s="71" t="str">
        <f t="shared" si="6512"/>
        <v/>
      </c>
      <c r="FF345" s="71" t="str">
        <f t="shared" si="6513"/>
        <v/>
      </c>
      <c r="FG345" s="71" t="str">
        <f t="shared" si="6514"/>
        <v/>
      </c>
      <c r="FH345" s="71" t="str">
        <f t="shared" si="6515"/>
        <v/>
      </c>
      <c r="FI345" s="71" t="str">
        <f t="shared" si="6516"/>
        <v/>
      </c>
      <c r="FJ345" s="71" t="str">
        <f t="shared" si="6517"/>
        <v/>
      </c>
      <c r="FK345" s="71" t="str">
        <f t="shared" si="6518"/>
        <v/>
      </c>
      <c r="FL345" s="71" t="str">
        <f t="shared" si="6519"/>
        <v/>
      </c>
      <c r="FM345" s="71" t="str">
        <f t="shared" si="6520"/>
        <v/>
      </c>
      <c r="FN345" s="71" t="str">
        <f t="shared" si="6521"/>
        <v/>
      </c>
      <c r="FO345" s="71" t="str">
        <f t="shared" si="6522"/>
        <v/>
      </c>
      <c r="FP345" s="71" t="str">
        <f t="shared" si="6523"/>
        <v/>
      </c>
      <c r="FQ345" s="71" t="str">
        <f t="shared" si="6524"/>
        <v/>
      </c>
      <c r="FR345" s="71" t="str">
        <f t="shared" si="6525"/>
        <v/>
      </c>
      <c r="FS345" s="71" t="str">
        <f t="shared" si="6526"/>
        <v/>
      </c>
    </row>
    <row r="346" spans="1:175" ht="16.5">
      <c r="A346" s="80"/>
      <c r="B346" s="80" t="s">
        <v>927</v>
      </c>
      <c r="C346" s="11" t="s">
        <v>1553</v>
      </c>
      <c r="T346" s="144"/>
      <c r="U346" s="195" t="s">
        <v>1605</v>
      </c>
      <c r="CN346" s="70" t="str">
        <f t="shared" si="6451"/>
        <v>InitUnitState('IF30',,,,,,,,,,)</v>
      </c>
      <c r="CO346" s="70" t="str">
        <f t="shared" si="6452"/>
        <v>InitUnitNormal('IF30',,,,,,,,,,)</v>
      </c>
      <c r="CP346" s="70" t="str">
        <f t="shared" si="6453"/>
        <v>InitUnitMagic('IF30',,,,,,,,,,)</v>
      </c>
      <c r="CQ346" s="70" t="str">
        <f t="shared" si="6454"/>
        <v>InitUnitAdd('IF30',,,,,,,,,,)</v>
      </c>
      <c r="CR346" s="70" t="str">
        <f t="shared" si="6455"/>
        <v>InitEquipData('IF30',,"",,,,,'','','','','','',"ReplaceableTextures\\CommandButtons\\BTNFB31.BLP")</v>
      </c>
      <c r="CU346" s="95" t="str">
        <f t="shared" si="6456"/>
        <v>|n</v>
      </c>
      <c r="CW346" s="60"/>
      <c r="CX346" s="60"/>
      <c r="CY346" s="60"/>
      <c r="CZ346" s="60"/>
      <c r="DA346" s="60"/>
      <c r="DB346" s="71" t="str">
        <f t="shared" si="6457"/>
        <v/>
      </c>
      <c r="DC346" s="71" t="str">
        <f t="shared" si="6458"/>
        <v/>
      </c>
      <c r="DD346" s="71" t="str">
        <f t="shared" si="6459"/>
        <v/>
      </c>
      <c r="DE346" s="71" t="str">
        <f t="shared" si="6460"/>
        <v/>
      </c>
      <c r="DF346" s="71" t="str">
        <f t="shared" si="6461"/>
        <v/>
      </c>
      <c r="DG346" s="71" t="str">
        <f t="shared" si="6462"/>
        <v/>
      </c>
      <c r="DH346" s="71" t="str">
        <f t="shared" si="6463"/>
        <v/>
      </c>
      <c r="DI346" s="71" t="str">
        <f t="shared" si="6464"/>
        <v/>
      </c>
      <c r="DJ346" s="71" t="str">
        <f t="shared" si="6465"/>
        <v/>
      </c>
      <c r="DK346" s="71" t="str">
        <f t="shared" si="6466"/>
        <v/>
      </c>
      <c r="DL346" s="71" t="str">
        <f t="shared" si="6467"/>
        <v/>
      </c>
      <c r="DM346" s="71" t="str">
        <f t="shared" si="6468"/>
        <v/>
      </c>
      <c r="DN346" s="71" t="str">
        <f t="shared" si="6469"/>
        <v/>
      </c>
      <c r="DO346" s="71" t="str">
        <f t="shared" si="6470"/>
        <v/>
      </c>
      <c r="DP346" s="71" t="str">
        <f t="shared" si="6471"/>
        <v/>
      </c>
      <c r="DQ346" s="71" t="str">
        <f t="shared" si="6472"/>
        <v/>
      </c>
      <c r="DR346" s="71" t="str">
        <f t="shared" si="6473"/>
        <v/>
      </c>
      <c r="DS346" s="71" t="str">
        <f t="shared" si="6474"/>
        <v/>
      </c>
      <c r="DT346" s="71" t="str">
        <f t="shared" si="6475"/>
        <v/>
      </c>
      <c r="DU346" s="71" t="str">
        <f t="shared" si="6476"/>
        <v/>
      </c>
      <c r="DV346" s="71" t="str">
        <f t="shared" si="6477"/>
        <v/>
      </c>
      <c r="DW346" s="71" t="str">
        <f t="shared" si="6478"/>
        <v/>
      </c>
      <c r="DX346" s="71" t="str">
        <f t="shared" si="6479"/>
        <v/>
      </c>
      <c r="DY346" s="71" t="str">
        <f t="shared" si="6480"/>
        <v/>
      </c>
      <c r="DZ346" s="71" t="str">
        <f t="shared" si="6481"/>
        <v/>
      </c>
      <c r="EA346" s="71" t="str">
        <f t="shared" si="6482"/>
        <v/>
      </c>
      <c r="EB346" s="71" t="str">
        <f t="shared" si="6483"/>
        <v/>
      </c>
      <c r="EC346" s="71" t="str">
        <f t="shared" si="6484"/>
        <v/>
      </c>
      <c r="ED346" s="71" t="str">
        <f t="shared" si="6485"/>
        <v/>
      </c>
      <c r="EE346" s="71" t="str">
        <f t="shared" si="6486"/>
        <v/>
      </c>
      <c r="EF346" s="71" t="str">
        <f t="shared" si="6487"/>
        <v/>
      </c>
      <c r="EG346" s="71" t="str">
        <f t="shared" si="6488"/>
        <v/>
      </c>
      <c r="EH346" s="71" t="str">
        <f t="shared" si="6489"/>
        <v/>
      </c>
      <c r="EI346" s="71" t="str">
        <f t="shared" si="6490"/>
        <v/>
      </c>
      <c r="EJ346" s="71" t="str">
        <f t="shared" si="6491"/>
        <v/>
      </c>
      <c r="EK346" s="71" t="str">
        <f t="shared" si="6492"/>
        <v/>
      </c>
      <c r="EL346" s="71" t="str">
        <f t="shared" si="6493"/>
        <v/>
      </c>
      <c r="EM346" s="71" t="str">
        <f t="shared" si="6494"/>
        <v/>
      </c>
      <c r="EN346" s="71" t="str">
        <f t="shared" si="6495"/>
        <v/>
      </c>
      <c r="EO346" s="71" t="str">
        <f t="shared" si="6496"/>
        <v/>
      </c>
      <c r="EP346" s="71" t="str">
        <f t="shared" si="6497"/>
        <v/>
      </c>
      <c r="EQ346" s="71" t="str">
        <f t="shared" si="6498"/>
        <v/>
      </c>
      <c r="ER346" s="71" t="str">
        <f t="shared" si="6499"/>
        <v/>
      </c>
      <c r="ES346" s="71" t="str">
        <f t="shared" si="6500"/>
        <v/>
      </c>
      <c r="ET346" s="71" t="str">
        <f t="shared" si="6501"/>
        <v/>
      </c>
      <c r="EU346" s="71" t="str">
        <f t="shared" si="6502"/>
        <v/>
      </c>
      <c r="EV346" s="71" t="str">
        <f t="shared" si="6503"/>
        <v/>
      </c>
      <c r="EW346" s="71" t="str">
        <f t="shared" si="6504"/>
        <v/>
      </c>
      <c r="EX346" s="71" t="str">
        <f t="shared" si="6505"/>
        <v/>
      </c>
      <c r="EY346" s="71" t="str">
        <f t="shared" si="6506"/>
        <v/>
      </c>
      <c r="EZ346" s="71" t="str">
        <f t="shared" si="6507"/>
        <v/>
      </c>
      <c r="FA346" s="71" t="str">
        <f t="shared" si="6508"/>
        <v/>
      </c>
      <c r="FB346" s="71" t="str">
        <f t="shared" si="6509"/>
        <v/>
      </c>
      <c r="FC346" s="71" t="str">
        <f t="shared" si="6510"/>
        <v/>
      </c>
      <c r="FD346" s="71" t="str">
        <f t="shared" si="6511"/>
        <v/>
      </c>
      <c r="FE346" s="71" t="str">
        <f t="shared" si="6512"/>
        <v/>
      </c>
      <c r="FF346" s="71" t="str">
        <f t="shared" si="6513"/>
        <v/>
      </c>
      <c r="FG346" s="71" t="str">
        <f t="shared" si="6514"/>
        <v/>
      </c>
      <c r="FH346" s="71" t="str">
        <f t="shared" si="6515"/>
        <v/>
      </c>
      <c r="FI346" s="71" t="str">
        <f t="shared" si="6516"/>
        <v/>
      </c>
      <c r="FJ346" s="71" t="str">
        <f t="shared" si="6517"/>
        <v/>
      </c>
      <c r="FK346" s="71" t="str">
        <f t="shared" si="6518"/>
        <v/>
      </c>
      <c r="FL346" s="71" t="str">
        <f t="shared" si="6519"/>
        <v/>
      </c>
      <c r="FM346" s="71" t="str">
        <f t="shared" si="6520"/>
        <v/>
      </c>
      <c r="FN346" s="71" t="str">
        <f t="shared" si="6521"/>
        <v/>
      </c>
      <c r="FO346" s="71" t="str">
        <f t="shared" si="6522"/>
        <v/>
      </c>
      <c r="FP346" s="71" t="str">
        <f t="shared" si="6523"/>
        <v/>
      </c>
      <c r="FQ346" s="71" t="str">
        <f t="shared" si="6524"/>
        <v/>
      </c>
      <c r="FR346" s="71" t="str">
        <f t="shared" si="6525"/>
        <v/>
      </c>
      <c r="FS346" s="71" t="str">
        <f t="shared" si="6526"/>
        <v/>
      </c>
    </row>
    <row r="347" spans="1:175" ht="16.5">
      <c r="A347" s="80"/>
      <c r="B347" s="80" t="s">
        <v>928</v>
      </c>
      <c r="C347" s="11" t="s">
        <v>1554</v>
      </c>
      <c r="T347" s="144"/>
      <c r="U347" s="195" t="s">
        <v>1606</v>
      </c>
      <c r="CN347" s="70" t="str">
        <f t="shared" si="6451"/>
        <v>InitUnitState('IF31',,,,,,,,,,)</v>
      </c>
      <c r="CO347" s="70" t="str">
        <f t="shared" si="6452"/>
        <v>InitUnitNormal('IF31',,,,,,,,,,)</v>
      </c>
      <c r="CP347" s="70" t="str">
        <f t="shared" si="6453"/>
        <v>InitUnitMagic('IF31',,,,,,,,,,)</v>
      </c>
      <c r="CQ347" s="70" t="str">
        <f t="shared" si="6454"/>
        <v>InitUnitAdd('IF31',,,,,,,,,,)</v>
      </c>
      <c r="CR347" s="70" t="str">
        <f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374&amp;CR$1&amp;")"</f>
        <v>InitEquipData('IF31',,"",,,,,'','','','','','',"")</v>
      </c>
      <c r="CU347" s="95" t="str">
        <f t="shared" si="6456"/>
        <v>|n</v>
      </c>
      <c r="CW347" s="60"/>
      <c r="CX347" s="60"/>
      <c r="CY347" s="60"/>
      <c r="CZ347" s="60"/>
      <c r="DA347" s="60"/>
      <c r="DB347" s="71" t="str">
        <f t="shared" si="6457"/>
        <v/>
      </c>
      <c r="DC347" s="71" t="str">
        <f t="shared" si="6458"/>
        <v/>
      </c>
      <c r="DD347" s="71" t="str">
        <f t="shared" si="6459"/>
        <v/>
      </c>
      <c r="DE347" s="71" t="str">
        <f t="shared" si="6460"/>
        <v/>
      </c>
      <c r="DF347" s="71" t="str">
        <f t="shared" si="6461"/>
        <v/>
      </c>
      <c r="DG347" s="71" t="str">
        <f t="shared" si="6462"/>
        <v/>
      </c>
      <c r="DH347" s="71" t="str">
        <f t="shared" si="6463"/>
        <v/>
      </c>
      <c r="DI347" s="71" t="str">
        <f t="shared" si="6464"/>
        <v/>
      </c>
      <c r="DJ347" s="71" t="str">
        <f t="shared" si="6465"/>
        <v/>
      </c>
      <c r="DK347" s="71" t="str">
        <f t="shared" si="6466"/>
        <v/>
      </c>
      <c r="DL347" s="71" t="str">
        <f t="shared" si="6467"/>
        <v/>
      </c>
      <c r="DM347" s="71" t="str">
        <f t="shared" si="6468"/>
        <v/>
      </c>
      <c r="DN347" s="71" t="str">
        <f t="shared" si="6469"/>
        <v/>
      </c>
      <c r="DO347" s="71" t="str">
        <f t="shared" si="6470"/>
        <v/>
      </c>
      <c r="DP347" s="71" t="str">
        <f t="shared" si="6471"/>
        <v/>
      </c>
      <c r="DQ347" s="71" t="str">
        <f t="shared" si="6472"/>
        <v/>
      </c>
      <c r="DR347" s="71" t="str">
        <f t="shared" si="6473"/>
        <v/>
      </c>
      <c r="DS347" s="71" t="str">
        <f t="shared" si="6474"/>
        <v/>
      </c>
      <c r="DT347" s="71" t="str">
        <f t="shared" si="6475"/>
        <v/>
      </c>
      <c r="DU347" s="71" t="str">
        <f t="shared" si="6476"/>
        <v/>
      </c>
      <c r="DV347" s="71" t="str">
        <f t="shared" si="6477"/>
        <v/>
      </c>
      <c r="DW347" s="71" t="str">
        <f t="shared" si="6478"/>
        <v/>
      </c>
      <c r="DX347" s="71" t="str">
        <f t="shared" si="6479"/>
        <v/>
      </c>
      <c r="DY347" s="71" t="str">
        <f t="shared" si="6480"/>
        <v/>
      </c>
      <c r="DZ347" s="71" t="str">
        <f t="shared" si="6481"/>
        <v/>
      </c>
      <c r="EA347" s="71" t="str">
        <f t="shared" si="6482"/>
        <v/>
      </c>
      <c r="EB347" s="71" t="str">
        <f t="shared" si="6483"/>
        <v/>
      </c>
      <c r="EC347" s="71" t="str">
        <f t="shared" si="6484"/>
        <v/>
      </c>
      <c r="ED347" s="71" t="str">
        <f t="shared" si="6485"/>
        <v/>
      </c>
      <c r="EE347" s="71" t="str">
        <f t="shared" si="6486"/>
        <v/>
      </c>
      <c r="EF347" s="71" t="str">
        <f t="shared" si="6487"/>
        <v/>
      </c>
      <c r="EG347" s="71" t="str">
        <f t="shared" si="6488"/>
        <v/>
      </c>
      <c r="EH347" s="71" t="str">
        <f t="shared" si="6489"/>
        <v/>
      </c>
      <c r="EI347" s="71" t="str">
        <f t="shared" si="6490"/>
        <v/>
      </c>
      <c r="EJ347" s="71" t="str">
        <f t="shared" si="6491"/>
        <v/>
      </c>
      <c r="EK347" s="71" t="str">
        <f t="shared" si="6492"/>
        <v/>
      </c>
      <c r="EL347" s="71" t="str">
        <f t="shared" si="6493"/>
        <v/>
      </c>
      <c r="EM347" s="71" t="str">
        <f t="shared" si="6494"/>
        <v/>
      </c>
      <c r="EN347" s="71" t="str">
        <f t="shared" si="6495"/>
        <v/>
      </c>
      <c r="EO347" s="71" t="str">
        <f t="shared" si="6496"/>
        <v/>
      </c>
      <c r="EP347" s="71" t="str">
        <f t="shared" si="6497"/>
        <v/>
      </c>
      <c r="EQ347" s="71" t="str">
        <f t="shared" si="6498"/>
        <v/>
      </c>
      <c r="ER347" s="71" t="str">
        <f t="shared" si="6499"/>
        <v/>
      </c>
      <c r="ES347" s="71" t="str">
        <f t="shared" si="6500"/>
        <v/>
      </c>
      <c r="ET347" s="71" t="str">
        <f t="shared" si="6501"/>
        <v/>
      </c>
      <c r="EU347" s="71" t="str">
        <f t="shared" si="6502"/>
        <v/>
      </c>
      <c r="EV347" s="71" t="str">
        <f t="shared" si="6503"/>
        <v/>
      </c>
      <c r="EW347" s="71" t="str">
        <f t="shared" si="6504"/>
        <v/>
      </c>
      <c r="EX347" s="71" t="str">
        <f t="shared" si="6505"/>
        <v/>
      </c>
      <c r="EY347" s="71" t="str">
        <f t="shared" si="6506"/>
        <v/>
      </c>
      <c r="EZ347" s="71" t="str">
        <f t="shared" si="6507"/>
        <v/>
      </c>
      <c r="FA347" s="71" t="str">
        <f t="shared" si="6508"/>
        <v/>
      </c>
      <c r="FB347" s="71" t="str">
        <f t="shared" si="6509"/>
        <v/>
      </c>
      <c r="FC347" s="71" t="str">
        <f t="shared" si="6510"/>
        <v/>
      </c>
      <c r="FD347" s="71" t="str">
        <f t="shared" si="6511"/>
        <v/>
      </c>
      <c r="FE347" s="71" t="str">
        <f t="shared" si="6512"/>
        <v/>
      </c>
      <c r="FF347" s="71" t="str">
        <f t="shared" si="6513"/>
        <v/>
      </c>
      <c r="FG347" s="71" t="str">
        <f t="shared" si="6514"/>
        <v/>
      </c>
      <c r="FH347" s="71" t="str">
        <f t="shared" si="6515"/>
        <v/>
      </c>
      <c r="FI347" s="71" t="str">
        <f t="shared" si="6516"/>
        <v/>
      </c>
      <c r="FJ347" s="71" t="str">
        <f t="shared" si="6517"/>
        <v/>
      </c>
      <c r="FK347" s="71" t="str">
        <f t="shared" si="6518"/>
        <v/>
      </c>
      <c r="FL347" s="71" t="str">
        <f t="shared" si="6519"/>
        <v/>
      </c>
      <c r="FM347" s="71" t="str">
        <f t="shared" si="6520"/>
        <v/>
      </c>
      <c r="FN347" s="71" t="str">
        <f t="shared" si="6521"/>
        <v/>
      </c>
      <c r="FO347" s="71" t="str">
        <f t="shared" si="6522"/>
        <v/>
      </c>
      <c r="FP347" s="71" t="str">
        <f t="shared" si="6523"/>
        <v/>
      </c>
      <c r="FQ347" s="71" t="str">
        <f t="shared" si="6524"/>
        <v/>
      </c>
      <c r="FR347" s="71" t="str">
        <f t="shared" si="6525"/>
        <v/>
      </c>
      <c r="FS347" s="71" t="str">
        <f t="shared" si="6526"/>
        <v/>
      </c>
    </row>
    <row r="348" spans="1:175" ht="16.5">
      <c r="A348" s="80"/>
      <c r="B348" s="80" t="s">
        <v>929</v>
      </c>
      <c r="C348" s="11" t="s">
        <v>1555</v>
      </c>
      <c r="T348" s="144"/>
      <c r="U348" s="195" t="s">
        <v>1607</v>
      </c>
      <c r="CN348" s="70" t="str">
        <f t="shared" ref="CN348:CN366" si="6527">"InitUnitState('"&amp;B348&amp;"',"&amp;V348&amp;","&amp;W348&amp;","&amp;X348&amp;","&amp;Y348&amp;","&amp;Z348&amp;","&amp;AA348&amp;","&amp;AB348&amp;","&amp;AC348&amp;","&amp;AD348&amp;","&amp;AE348&amp;")"</f>
        <v>InitUnitState('IF32',,,,,,,,,,)</v>
      </c>
      <c r="CO348" s="70" t="str">
        <f t="shared" ref="CO348:CO366" si="6528">"InitUnitNormal('"&amp;B348&amp;"',"&amp;AF348&amp;","&amp;AG348&amp;","&amp;AH348&amp;","&amp;AI348&amp;","&amp;AJ348&amp;","&amp;AK348&amp;","&amp;AL348&amp;","&amp;AM348&amp;","&amp;AN348&amp;","&amp;AO348&amp;")"</f>
        <v>InitUnitNormal('IF32',,,,,,,,,,)</v>
      </c>
      <c r="CP348" s="70" t="str">
        <f t="shared" ref="CP348:CP366" si="6529">"InitUnitMagic('"&amp;B348&amp;"',"&amp;AP348&amp;","&amp;AQ348&amp;","&amp;AR348&amp;","&amp;AS348&amp;","&amp;AT348&amp;","&amp;AU348&amp;","&amp;AV348&amp;","&amp;AW348&amp;","&amp;BI348&amp;","&amp;BJ348&amp;")"</f>
        <v>InitUnitMagic('IF32',,,,,,,,,,)</v>
      </c>
      <c r="CQ348" s="70" t="str">
        <f t="shared" ref="CQ348:CQ366" si="6530">"InitUnitAdd('"&amp;B348&amp;"',"&amp;BK348&amp;","&amp;BL348&amp;","&amp;BM348&amp;","&amp;BN348&amp;","&amp;BO348&amp;","&amp;BP348&amp;","&amp;BQ348&amp;","&amp;BR348&amp;","&amp;BS348&amp;","&amp;BT348&amp;")"</f>
        <v>InitUnitAdd('IF32',,,,,,,,,,)</v>
      </c>
      <c r="CR348" s="70" t="str">
        <f>"InitEquipData('"&amp;B348&amp;"',"&amp;D348&amp;","&amp;CR$1&amp;A348&amp;CR$1&amp;","&amp;E348&amp;","&amp;I348&amp;","&amp;F348&amp;","&amp;G348&amp;",'"&amp;J348&amp;"','"&amp;K348&amp;"','"&amp;L348&amp;"','"&amp;M348&amp;"','"&amp;N348&amp;"','"&amp;O348&amp;"',"&amp;CR$1&amp;U375&amp;CR$1&amp;")"</f>
        <v>InitEquipData('IF32',,"",,,,,'','','','','','',"")</v>
      </c>
      <c r="CU348" s="95" t="str">
        <f t="shared" ref="CU348:CU366" si="6531">CONCATENATE(DB348,DC348,DD348,DE348,DF348,DG348,DH348,DI348,DJ348,DK348,DL348,DM348,DN348,DO348,DP348,DQ348,DR348,DS348,DT348,DU348,DV348,DW348,DX348,DY348,DZ348,EA348,EB348,EC348,ED348,EE348,EF348,EG348,EH348,EI348,EJ348,EK348,EL348,EM348,EN348,EO348,EP348&amp;"|n")</f>
        <v>|n</v>
      </c>
      <c r="CW348" s="60"/>
      <c r="CX348" s="60"/>
      <c r="CY348" s="60"/>
      <c r="CZ348" s="60"/>
      <c r="DA348" s="60"/>
      <c r="DB348" s="71" t="str">
        <f t="shared" ref="DB348:DB366" si="6532">IF(V348="","","|n"&amp;DB$2&amp;"+"&amp;V348&amp;DB$1)</f>
        <v/>
      </c>
      <c r="DC348" s="71" t="str">
        <f t="shared" ref="DC348:DC366" si="6533">IF(W348="","","|n"&amp;DC$2&amp;"+"&amp;W348&amp;DC$1)</f>
        <v/>
      </c>
      <c r="DD348" s="71" t="str">
        <f t="shared" ref="DD348:DD366" si="6534">IF(X348="","","|n"&amp;DD$2&amp;"+"&amp;X348&amp;DD$1)</f>
        <v/>
      </c>
      <c r="DE348" s="71" t="str">
        <f t="shared" ref="DE348:DE366" si="6535">IF(Y348="","","|n"&amp;DE$2&amp;"+"&amp;Y348&amp;DE$1)</f>
        <v/>
      </c>
      <c r="DF348" s="71" t="str">
        <f t="shared" ref="DF348:DF366" si="6536">IF(Z348="","","|n"&amp;DF$2&amp;"+"&amp;Z348&amp;DF$1)</f>
        <v/>
      </c>
      <c r="DG348" s="71" t="str">
        <f t="shared" ref="DG348:DG366" si="6537">IF(AA348="","","|n"&amp;DG$2&amp;"+"&amp;AA348&amp;DG$1)</f>
        <v/>
      </c>
      <c r="DH348" s="71" t="str">
        <f t="shared" ref="DH348:DH366" si="6538">IF(AB348="","","|n"&amp;DH$2&amp;"+"&amp;AB348&amp;DH$1)</f>
        <v/>
      </c>
      <c r="DI348" s="71" t="str">
        <f t="shared" ref="DI348:DI366" si="6539">IF(AC348="","","|n"&amp;DI$2&amp;"+"&amp;AC348&amp;DI$1)</f>
        <v/>
      </c>
      <c r="DJ348" s="71" t="str">
        <f t="shared" ref="DJ348:DJ366" si="6540">IF(AD348="","","|n"&amp;DJ$2&amp;"+"&amp;AD348&amp;DJ$1)</f>
        <v/>
      </c>
      <c r="DK348" s="71" t="str">
        <f t="shared" ref="DK348:DK366" si="6541">IF(AE348="","","|n"&amp;DK$2&amp;"+"&amp;AE348&amp;DK$1)</f>
        <v/>
      </c>
      <c r="DL348" s="71" t="str">
        <f t="shared" ref="DL348:DL366" si="6542">IF(AF348="","","|n"&amp;DL$2&amp;"+"&amp;AF348&amp;DL$1)</f>
        <v/>
      </c>
      <c r="DM348" s="71" t="str">
        <f t="shared" ref="DM348:DM366" si="6543">IF(AG348="","","|n"&amp;DM$2&amp;"+"&amp;AG348&amp;DM$1)</f>
        <v/>
      </c>
      <c r="DN348" s="71" t="str">
        <f t="shared" ref="DN348:DN366" si="6544">IF(AH348="","","|n"&amp;DN$2&amp;"+"&amp;AH348&amp;DN$1)</f>
        <v/>
      </c>
      <c r="DO348" s="71" t="str">
        <f t="shared" ref="DO348:DO366" si="6545">IF(AI348="","","|n"&amp;DO$2&amp;"+"&amp;AI348&amp;DO$1)</f>
        <v/>
      </c>
      <c r="DP348" s="71" t="str">
        <f t="shared" ref="DP348:DP366" si="6546">IF(AJ348="","","|n"&amp;DP$2&amp;"+"&amp;AJ348&amp;DP$1)</f>
        <v/>
      </c>
      <c r="DQ348" s="71" t="str">
        <f t="shared" ref="DQ348:DQ366" si="6547">IF(AK348="","","|n"&amp;DQ$2&amp;"+"&amp;AK348&amp;DQ$1)</f>
        <v/>
      </c>
      <c r="DR348" s="71" t="str">
        <f t="shared" ref="DR348:DR366" si="6548">IF(AL348="","","|n"&amp;DR$2&amp;"+"&amp;AL348&amp;DR$1)</f>
        <v/>
      </c>
      <c r="DS348" s="71" t="str">
        <f t="shared" ref="DS348:DS366" si="6549">IF(AM348="","","|n"&amp;DS$2&amp;"+"&amp;AM348&amp;DS$1)</f>
        <v/>
      </c>
      <c r="DT348" s="71" t="str">
        <f t="shared" ref="DT348:DT366" si="6550">IF(AN348="","","|n"&amp;DT$2&amp;"+"&amp;AN348&amp;DT$1)</f>
        <v/>
      </c>
      <c r="DU348" s="71" t="str">
        <f t="shared" ref="DU348:DU366" si="6551">IF(AO348="","","|n"&amp;DU$2&amp;"+"&amp;AO348&amp;DU$1)</f>
        <v/>
      </c>
      <c r="DV348" s="71" t="str">
        <f t="shared" ref="DV348:DV366" si="6552">IF(AP348="","","|n"&amp;DV$2&amp;"+"&amp;AP348&amp;DV$1)</f>
        <v/>
      </c>
      <c r="DW348" s="71" t="str">
        <f t="shared" ref="DW348:DW366" si="6553">IF(AQ348="","","|n"&amp;DW$2&amp;"+"&amp;AQ348&amp;DW$1)</f>
        <v/>
      </c>
      <c r="DX348" s="71" t="str">
        <f t="shared" ref="DX348:DX366" si="6554">IF(AR348="","","|n"&amp;DX$2&amp;"+"&amp;AR348&amp;DX$1)</f>
        <v/>
      </c>
      <c r="DY348" s="71" t="str">
        <f t="shared" ref="DY348:DY366" si="6555">IF(AS348="","","|n"&amp;DY$2&amp;"+"&amp;AS348&amp;DY$1)</f>
        <v/>
      </c>
      <c r="DZ348" s="71" t="str">
        <f t="shared" ref="DZ348:DZ366" si="6556">IF(AT348="","","|n"&amp;DZ$2&amp;"+"&amp;AT348&amp;DZ$1)</f>
        <v/>
      </c>
      <c r="EA348" s="71" t="str">
        <f t="shared" ref="EA348:EA366" si="6557">IF(AU348="","","|n"&amp;EA$2&amp;"+"&amp;AU348&amp;EA$1)</f>
        <v/>
      </c>
      <c r="EB348" s="71" t="str">
        <f t="shared" ref="EB348:EB366" si="6558">IF(AV348="","","|n"&amp;EB$2&amp;"+"&amp;AV348&amp;EB$1)</f>
        <v/>
      </c>
      <c r="EC348" s="71" t="str">
        <f t="shared" ref="EC348:EC366" si="6559">IF(AW348="","","|n"&amp;EC$2&amp;"+"&amp;AW348&amp;EC$1)</f>
        <v/>
      </c>
      <c r="ED348" s="71" t="str">
        <f t="shared" ref="ED348:ED366" si="6560">IF(AX348="","","|n"&amp;ED$2&amp;"+"&amp;AX348&amp;ED$1)</f>
        <v/>
      </c>
      <c r="EE348" s="71" t="str">
        <f t="shared" ref="EE348:EE366" si="6561">IF(AY348="","","|n"&amp;EE$2&amp;"+"&amp;AY348&amp;EE$1)</f>
        <v/>
      </c>
      <c r="EF348" s="71" t="str">
        <f t="shared" ref="EF348:EF366" si="6562">IF(AZ348="","","|n"&amp;EF$2&amp;"+"&amp;AZ348&amp;EF$1)</f>
        <v/>
      </c>
      <c r="EG348" s="71" t="str">
        <f t="shared" ref="EG348:EG366" si="6563">IF(BA348="","","|n"&amp;EG$2&amp;"+"&amp;BA348&amp;EG$1)</f>
        <v/>
      </c>
      <c r="EH348" s="71" t="str">
        <f t="shared" ref="EH348:EH366" si="6564">IF(BB348="","","|n"&amp;EH$2&amp;"+"&amp;BB348&amp;EH$1)</f>
        <v/>
      </c>
      <c r="EI348" s="71" t="str">
        <f t="shared" ref="EI348:EI366" si="6565">IF(BC348="","","|n"&amp;EI$2&amp;"+"&amp;BC348&amp;EI$1)</f>
        <v/>
      </c>
      <c r="EJ348" s="71" t="str">
        <f t="shared" ref="EJ348:EJ366" si="6566">IF(BD348="","","|n"&amp;EJ$2&amp;"+"&amp;BD348&amp;EJ$1)</f>
        <v/>
      </c>
      <c r="EK348" s="71" t="str">
        <f t="shared" ref="EK348:EK366" si="6567">IF(BE348="","","|n"&amp;EK$2&amp;"+"&amp;BE348&amp;EK$1)</f>
        <v/>
      </c>
      <c r="EL348" s="71" t="str">
        <f t="shared" ref="EL348:EL366" si="6568">IF(BF348="","","|n"&amp;EL$2&amp;"+"&amp;BF348&amp;EL$1)</f>
        <v/>
      </c>
      <c r="EM348" s="71" t="str">
        <f t="shared" ref="EM348:EM366" si="6569">IF(BG348="","","|n"&amp;EM$2&amp;"+"&amp;BG348&amp;EM$1)</f>
        <v/>
      </c>
      <c r="EN348" s="71" t="str">
        <f t="shared" ref="EN348:EN366" si="6570">IF(BH348="","","|n"&amp;EN$2&amp;"+"&amp;BH348&amp;EN$1)</f>
        <v/>
      </c>
      <c r="EO348" s="71" t="str">
        <f t="shared" ref="EO348:EO366" si="6571">IF(BI348="","","|n"&amp;EO$2&amp;"+"&amp;BI348&amp;EO$1)</f>
        <v/>
      </c>
      <c r="EP348" s="71" t="str">
        <f t="shared" ref="EP348:EP366" si="6572">IF(BJ348="","","|n"&amp;EP$2&amp;"+"&amp;BJ348&amp;EP$1)</f>
        <v/>
      </c>
      <c r="EQ348" s="71" t="str">
        <f t="shared" ref="EQ348:EQ366" si="6573">IF(BK348="","","|n"&amp;EQ$2&amp;"+"&amp;BK348&amp;EQ$1)</f>
        <v/>
      </c>
      <c r="ER348" s="71" t="str">
        <f t="shared" ref="ER348:ER366" si="6574">IF(BL348="","","|n"&amp;ER$2&amp;"+"&amp;BL348&amp;ER$1)</f>
        <v/>
      </c>
      <c r="ES348" s="71" t="str">
        <f t="shared" ref="ES348:ES366" si="6575">IF(BM348="","","|n"&amp;ES$2&amp;"+"&amp;BM348&amp;ES$1)</f>
        <v/>
      </c>
      <c r="ET348" s="71" t="str">
        <f t="shared" ref="ET348:ET366" si="6576">IF(BN348="","","|n"&amp;ET$2&amp;"+"&amp;BN348&amp;ET$1)</f>
        <v/>
      </c>
      <c r="EU348" s="71" t="str">
        <f t="shared" ref="EU348:EU366" si="6577">IF(BO348="","","|n"&amp;EU$2&amp;"+"&amp;BO348&amp;EU$1)</f>
        <v/>
      </c>
      <c r="EV348" s="71" t="str">
        <f t="shared" ref="EV348:EV366" si="6578">IF(BP348="","","|n"&amp;EV$2&amp;"+"&amp;BP348&amp;EV$1)</f>
        <v/>
      </c>
      <c r="EW348" s="71" t="str">
        <f t="shared" ref="EW348:EW366" si="6579">IF(BQ348="","","|n"&amp;EW$2&amp;"+"&amp;BQ348&amp;EW$1)</f>
        <v/>
      </c>
      <c r="EX348" s="71" t="str">
        <f t="shared" ref="EX348:EX366" si="6580">IF(BR348="","","|n"&amp;EX$2&amp;"+"&amp;BR348&amp;EX$1)</f>
        <v/>
      </c>
      <c r="EY348" s="71" t="str">
        <f t="shared" ref="EY348:EY366" si="6581">IF(BS348="","","|n"&amp;EY$2&amp;"+"&amp;BS348&amp;EY$1)</f>
        <v/>
      </c>
      <c r="EZ348" s="71" t="str">
        <f t="shared" ref="EZ348:EZ366" si="6582">IF(BT348="","","|n"&amp;EZ$2&amp;"+"&amp;BT348&amp;EZ$1)</f>
        <v/>
      </c>
      <c r="FA348" s="71" t="str">
        <f t="shared" ref="FA348:FA366" si="6583">IF(BU348="","","|n"&amp;FA$2&amp;"+"&amp;BU348&amp;FA$1)</f>
        <v/>
      </c>
      <c r="FB348" s="71" t="str">
        <f t="shared" ref="FB348:FB366" si="6584">IF(BV348="","","|n"&amp;FB$2&amp;"+"&amp;BV348&amp;FB$1)</f>
        <v/>
      </c>
      <c r="FC348" s="71" t="str">
        <f t="shared" ref="FC348:FC366" si="6585">IF(BW348="","","|n"&amp;FC$2&amp;"+"&amp;BW348&amp;FC$1)</f>
        <v/>
      </c>
      <c r="FD348" s="71" t="str">
        <f t="shared" ref="FD348:FD366" si="6586">IF(BX348="","","|n"&amp;FD$2&amp;"+"&amp;BX348&amp;FD$1)</f>
        <v/>
      </c>
      <c r="FE348" s="71" t="str">
        <f t="shared" ref="FE348:FE366" si="6587">IF(BY348="","","|n"&amp;FE$2&amp;"+"&amp;BY348&amp;FE$1)</f>
        <v/>
      </c>
      <c r="FF348" s="71" t="str">
        <f t="shared" ref="FF348:FF366" si="6588">IF(BZ348="","","|n"&amp;FF$2&amp;"+"&amp;BZ348&amp;FF$1)</f>
        <v/>
      </c>
      <c r="FG348" s="71" t="str">
        <f t="shared" ref="FG348:FG366" si="6589">IF(CA348="","","|n"&amp;FG$2&amp;"+"&amp;CA348&amp;FG$1)</f>
        <v/>
      </c>
      <c r="FH348" s="71" t="str">
        <f t="shared" ref="FH348:FH366" si="6590">IF(CB348="","","|n"&amp;FH$2&amp;"+"&amp;CB348&amp;FH$1)</f>
        <v/>
      </c>
      <c r="FI348" s="71" t="str">
        <f t="shared" ref="FI348:FI366" si="6591">IF(CC348="","","|n"&amp;FI$2&amp;"+"&amp;CC348&amp;FI$1)</f>
        <v/>
      </c>
      <c r="FJ348" s="71" t="str">
        <f t="shared" ref="FJ348:FJ366" si="6592">IF(CD348="","","|n"&amp;FJ$2&amp;"+"&amp;CD348&amp;FJ$1)</f>
        <v/>
      </c>
      <c r="FK348" s="71" t="str">
        <f t="shared" ref="FK348:FK366" si="6593">IF(CE348="","","|n"&amp;FK$2&amp;"+"&amp;CE348&amp;FK$1)</f>
        <v/>
      </c>
      <c r="FL348" s="71" t="str">
        <f t="shared" ref="FL348:FL366" si="6594">IF(CF348="","","|n"&amp;FL$2&amp;"+"&amp;CF348&amp;FL$1)</f>
        <v/>
      </c>
      <c r="FM348" s="71" t="str">
        <f t="shared" ref="FM348:FM366" si="6595">IF(CG348="","","|n"&amp;FM$2&amp;"+"&amp;CG348&amp;FM$1)</f>
        <v/>
      </c>
      <c r="FN348" s="71" t="str">
        <f t="shared" ref="FN348:FN366" si="6596">IF(CH348="","","|n"&amp;FN$2&amp;"+"&amp;CH348&amp;FN$1)</f>
        <v/>
      </c>
      <c r="FO348" s="71" t="str">
        <f t="shared" ref="FO348:FO366" si="6597">IF(CI348="","","|n"&amp;FO$2&amp;"+"&amp;CI348&amp;FO$1)</f>
        <v/>
      </c>
      <c r="FP348" s="71" t="str">
        <f t="shared" ref="FP348:FP366" si="6598">IF(CJ348="","","|n"&amp;FP$2&amp;"+"&amp;CJ348&amp;FP$1)</f>
        <v/>
      </c>
      <c r="FQ348" s="71" t="str">
        <f t="shared" ref="FQ348:FQ366" si="6599">IF(CK348="","","|n"&amp;FQ$2&amp;"+"&amp;CK348&amp;FQ$1)</f>
        <v/>
      </c>
      <c r="FR348" s="71" t="str">
        <f t="shared" ref="FR348:FR366" si="6600">IF(CL348="","","|n"&amp;FR$2&amp;"+"&amp;CL348&amp;FR$1)</f>
        <v/>
      </c>
      <c r="FS348" s="71" t="str">
        <f t="shared" ref="FS348:FS366" si="6601">IF(CM348="","","|n"&amp;FS$2&amp;"+"&amp;CM348&amp;FS$1)</f>
        <v/>
      </c>
    </row>
    <row r="349" spans="1:175" ht="16.5">
      <c r="A349" s="133"/>
      <c r="B349" s="80" t="s">
        <v>1504</v>
      </c>
      <c r="C349" s="11" t="s">
        <v>1556</v>
      </c>
      <c r="T349" s="142"/>
      <c r="U349" s="195" t="s">
        <v>1608</v>
      </c>
      <c r="CN349" s="70" t="str">
        <f t="shared" si="6527"/>
        <v>InitUnitState('IF33',,,,,,,,,,)</v>
      </c>
      <c r="CO349" s="70" t="str">
        <f t="shared" si="6528"/>
        <v>InitUnitNormal('IF33',,,,,,,,,,)</v>
      </c>
      <c r="CP349" s="70" t="str">
        <f t="shared" si="6529"/>
        <v>InitUnitMagic('IF33',,,,,,,,,,)</v>
      </c>
      <c r="CQ349" s="70" t="str">
        <f t="shared" si="6530"/>
        <v>InitUnitAdd('IF33',,,,,,,,,,)</v>
      </c>
      <c r="CR349" s="70" t="str">
        <f t="shared" ref="CR349:CR361" si="6602">"InitEquipData('"&amp;B349&amp;"',"&amp;D349&amp;","&amp;CR$1&amp;A349&amp;CR$1&amp;","&amp;E349&amp;","&amp;I349&amp;","&amp;F349&amp;","&amp;G349&amp;",'"&amp;J349&amp;"','"&amp;K349&amp;"','"&amp;L349&amp;"','"&amp;M349&amp;"','"&amp;N349&amp;"','"&amp;O349&amp;"',"&amp;CR$1&amp;U350&amp;CR$1&amp;")"</f>
        <v>InitEquipData('IF33',,"",,,,,'','','','','','',"ReplaceableTextures\\CommandButtons\\BTNFB34.BLP")</v>
      </c>
      <c r="CU349" s="95" t="str">
        <f t="shared" si="6531"/>
        <v>|n</v>
      </c>
      <c r="CW349" s="60"/>
      <c r="CX349" s="60"/>
      <c r="CY349" s="60"/>
      <c r="CZ349" s="60"/>
      <c r="DA349" s="60"/>
      <c r="DB349" s="71" t="str">
        <f t="shared" si="6532"/>
        <v/>
      </c>
      <c r="DC349" s="71" t="str">
        <f t="shared" si="6533"/>
        <v/>
      </c>
      <c r="DD349" s="71" t="str">
        <f t="shared" si="6534"/>
        <v/>
      </c>
      <c r="DE349" s="71" t="str">
        <f t="shared" si="6535"/>
        <v/>
      </c>
      <c r="DF349" s="71" t="str">
        <f t="shared" si="6536"/>
        <v/>
      </c>
      <c r="DG349" s="71" t="str">
        <f t="shared" si="6537"/>
        <v/>
      </c>
      <c r="DH349" s="71" t="str">
        <f t="shared" si="6538"/>
        <v/>
      </c>
      <c r="DI349" s="71" t="str">
        <f t="shared" si="6539"/>
        <v/>
      </c>
      <c r="DJ349" s="71" t="str">
        <f t="shared" si="6540"/>
        <v/>
      </c>
      <c r="DK349" s="71" t="str">
        <f t="shared" si="6541"/>
        <v/>
      </c>
      <c r="DL349" s="71" t="str">
        <f t="shared" si="6542"/>
        <v/>
      </c>
      <c r="DM349" s="71" t="str">
        <f t="shared" si="6543"/>
        <v/>
      </c>
      <c r="DN349" s="71" t="str">
        <f t="shared" si="6544"/>
        <v/>
      </c>
      <c r="DO349" s="71" t="str">
        <f t="shared" si="6545"/>
        <v/>
      </c>
      <c r="DP349" s="71" t="str">
        <f t="shared" si="6546"/>
        <v/>
      </c>
      <c r="DQ349" s="71" t="str">
        <f t="shared" si="6547"/>
        <v/>
      </c>
      <c r="DR349" s="71" t="str">
        <f t="shared" si="6548"/>
        <v/>
      </c>
      <c r="DS349" s="71" t="str">
        <f t="shared" si="6549"/>
        <v/>
      </c>
      <c r="DT349" s="71" t="str">
        <f t="shared" si="6550"/>
        <v/>
      </c>
      <c r="DU349" s="71" t="str">
        <f t="shared" si="6551"/>
        <v/>
      </c>
      <c r="DV349" s="71" t="str">
        <f t="shared" si="6552"/>
        <v/>
      </c>
      <c r="DW349" s="71" t="str">
        <f t="shared" si="6553"/>
        <v/>
      </c>
      <c r="DX349" s="71" t="str">
        <f t="shared" si="6554"/>
        <v/>
      </c>
      <c r="DY349" s="71" t="str">
        <f t="shared" si="6555"/>
        <v/>
      </c>
      <c r="DZ349" s="71" t="str">
        <f t="shared" si="6556"/>
        <v/>
      </c>
      <c r="EA349" s="71" t="str">
        <f t="shared" si="6557"/>
        <v/>
      </c>
      <c r="EB349" s="71" t="str">
        <f t="shared" si="6558"/>
        <v/>
      </c>
      <c r="EC349" s="71" t="str">
        <f t="shared" si="6559"/>
        <v/>
      </c>
      <c r="ED349" s="71" t="str">
        <f t="shared" si="6560"/>
        <v/>
      </c>
      <c r="EE349" s="71" t="str">
        <f t="shared" si="6561"/>
        <v/>
      </c>
      <c r="EF349" s="71" t="str">
        <f t="shared" si="6562"/>
        <v/>
      </c>
      <c r="EG349" s="71" t="str">
        <f t="shared" si="6563"/>
        <v/>
      </c>
      <c r="EH349" s="71" t="str">
        <f t="shared" si="6564"/>
        <v/>
      </c>
      <c r="EI349" s="71" t="str">
        <f t="shared" si="6565"/>
        <v/>
      </c>
      <c r="EJ349" s="71" t="str">
        <f t="shared" si="6566"/>
        <v/>
      </c>
      <c r="EK349" s="71" t="str">
        <f t="shared" si="6567"/>
        <v/>
      </c>
      <c r="EL349" s="71" t="str">
        <f t="shared" si="6568"/>
        <v/>
      </c>
      <c r="EM349" s="71" t="str">
        <f t="shared" si="6569"/>
        <v/>
      </c>
      <c r="EN349" s="71" t="str">
        <f t="shared" si="6570"/>
        <v/>
      </c>
      <c r="EO349" s="71" t="str">
        <f t="shared" si="6571"/>
        <v/>
      </c>
      <c r="EP349" s="71" t="str">
        <f t="shared" si="6572"/>
        <v/>
      </c>
      <c r="EQ349" s="71" t="str">
        <f t="shared" si="6573"/>
        <v/>
      </c>
      <c r="ER349" s="71" t="str">
        <f t="shared" si="6574"/>
        <v/>
      </c>
      <c r="ES349" s="71" t="str">
        <f t="shared" si="6575"/>
        <v/>
      </c>
      <c r="ET349" s="71" t="str">
        <f t="shared" si="6576"/>
        <v/>
      </c>
      <c r="EU349" s="71" t="str">
        <f t="shared" si="6577"/>
        <v/>
      </c>
      <c r="EV349" s="71" t="str">
        <f t="shared" si="6578"/>
        <v/>
      </c>
      <c r="EW349" s="71" t="str">
        <f t="shared" si="6579"/>
        <v/>
      </c>
      <c r="EX349" s="71" t="str">
        <f t="shared" si="6580"/>
        <v/>
      </c>
      <c r="EY349" s="71" t="str">
        <f t="shared" si="6581"/>
        <v/>
      </c>
      <c r="EZ349" s="71" t="str">
        <f t="shared" si="6582"/>
        <v/>
      </c>
      <c r="FA349" s="71" t="str">
        <f t="shared" si="6583"/>
        <v/>
      </c>
      <c r="FB349" s="71" t="str">
        <f t="shared" si="6584"/>
        <v/>
      </c>
      <c r="FC349" s="71" t="str">
        <f t="shared" si="6585"/>
        <v/>
      </c>
      <c r="FD349" s="71" t="str">
        <f t="shared" si="6586"/>
        <v/>
      </c>
      <c r="FE349" s="71" t="str">
        <f t="shared" si="6587"/>
        <v/>
      </c>
      <c r="FF349" s="71" t="str">
        <f t="shared" si="6588"/>
        <v/>
      </c>
      <c r="FG349" s="71" t="str">
        <f t="shared" si="6589"/>
        <v/>
      </c>
      <c r="FH349" s="71" t="str">
        <f t="shared" si="6590"/>
        <v/>
      </c>
      <c r="FI349" s="71" t="str">
        <f t="shared" si="6591"/>
        <v/>
      </c>
      <c r="FJ349" s="71" t="str">
        <f t="shared" si="6592"/>
        <v/>
      </c>
      <c r="FK349" s="71" t="str">
        <f t="shared" si="6593"/>
        <v/>
      </c>
      <c r="FL349" s="71" t="str">
        <f t="shared" si="6594"/>
        <v/>
      </c>
      <c r="FM349" s="71" t="str">
        <f t="shared" si="6595"/>
        <v/>
      </c>
      <c r="FN349" s="71" t="str">
        <f t="shared" si="6596"/>
        <v/>
      </c>
      <c r="FO349" s="71" t="str">
        <f t="shared" si="6597"/>
        <v/>
      </c>
      <c r="FP349" s="71" t="str">
        <f t="shared" si="6598"/>
        <v/>
      </c>
      <c r="FQ349" s="71" t="str">
        <f t="shared" si="6599"/>
        <v/>
      </c>
      <c r="FR349" s="71" t="str">
        <f t="shared" si="6600"/>
        <v/>
      </c>
      <c r="FS349" s="71" t="str">
        <f t="shared" si="6601"/>
        <v/>
      </c>
    </row>
    <row r="350" spans="1:175" ht="16.5">
      <c r="A350" s="133"/>
      <c r="B350" s="80" t="s">
        <v>1505</v>
      </c>
      <c r="C350" s="11" t="s">
        <v>1557</v>
      </c>
      <c r="T350" s="142"/>
      <c r="U350" s="195" t="s">
        <v>1609</v>
      </c>
      <c r="CN350" s="70" t="str">
        <f t="shared" si="6527"/>
        <v>InitUnitState('IF34',,,,,,,,,,)</v>
      </c>
      <c r="CO350" s="70" t="str">
        <f t="shared" si="6528"/>
        <v>InitUnitNormal('IF34',,,,,,,,,,)</v>
      </c>
      <c r="CP350" s="70" t="str">
        <f t="shared" si="6529"/>
        <v>InitUnitMagic('IF34',,,,,,,,,,)</v>
      </c>
      <c r="CQ350" s="70" t="str">
        <f t="shared" si="6530"/>
        <v>InitUnitAdd('IF34',,,,,,,,,,)</v>
      </c>
      <c r="CR350" s="70" t="str">
        <f t="shared" si="6602"/>
        <v>InitEquipData('IF34',,"",,,,,'','','','','','',"ReplaceableTextures\\CommandButtons\\BTNFB35.BLP")</v>
      </c>
      <c r="CU350" s="95" t="str">
        <f t="shared" si="6531"/>
        <v>|n</v>
      </c>
      <c r="CW350" s="60"/>
      <c r="CX350" s="60"/>
      <c r="CY350" s="60"/>
      <c r="CZ350" s="60"/>
      <c r="DA350" s="60"/>
      <c r="DB350" s="71" t="str">
        <f t="shared" si="6532"/>
        <v/>
      </c>
      <c r="DC350" s="71" t="str">
        <f t="shared" si="6533"/>
        <v/>
      </c>
      <c r="DD350" s="71" t="str">
        <f t="shared" si="6534"/>
        <v/>
      </c>
      <c r="DE350" s="71" t="str">
        <f t="shared" si="6535"/>
        <v/>
      </c>
      <c r="DF350" s="71" t="str">
        <f t="shared" si="6536"/>
        <v/>
      </c>
      <c r="DG350" s="71" t="str">
        <f t="shared" si="6537"/>
        <v/>
      </c>
      <c r="DH350" s="71" t="str">
        <f t="shared" si="6538"/>
        <v/>
      </c>
      <c r="DI350" s="71" t="str">
        <f t="shared" si="6539"/>
        <v/>
      </c>
      <c r="DJ350" s="71" t="str">
        <f t="shared" si="6540"/>
        <v/>
      </c>
      <c r="DK350" s="71" t="str">
        <f t="shared" si="6541"/>
        <v/>
      </c>
      <c r="DL350" s="71" t="str">
        <f t="shared" si="6542"/>
        <v/>
      </c>
      <c r="DM350" s="71" t="str">
        <f t="shared" si="6543"/>
        <v/>
      </c>
      <c r="DN350" s="71" t="str">
        <f t="shared" si="6544"/>
        <v/>
      </c>
      <c r="DO350" s="71" t="str">
        <f t="shared" si="6545"/>
        <v/>
      </c>
      <c r="DP350" s="71" t="str">
        <f t="shared" si="6546"/>
        <v/>
      </c>
      <c r="DQ350" s="71" t="str">
        <f t="shared" si="6547"/>
        <v/>
      </c>
      <c r="DR350" s="71" t="str">
        <f t="shared" si="6548"/>
        <v/>
      </c>
      <c r="DS350" s="71" t="str">
        <f t="shared" si="6549"/>
        <v/>
      </c>
      <c r="DT350" s="71" t="str">
        <f t="shared" si="6550"/>
        <v/>
      </c>
      <c r="DU350" s="71" t="str">
        <f t="shared" si="6551"/>
        <v/>
      </c>
      <c r="DV350" s="71" t="str">
        <f t="shared" si="6552"/>
        <v/>
      </c>
      <c r="DW350" s="71" t="str">
        <f t="shared" si="6553"/>
        <v/>
      </c>
      <c r="DX350" s="71" t="str">
        <f t="shared" si="6554"/>
        <v/>
      </c>
      <c r="DY350" s="71" t="str">
        <f t="shared" si="6555"/>
        <v/>
      </c>
      <c r="DZ350" s="71" t="str">
        <f t="shared" si="6556"/>
        <v/>
      </c>
      <c r="EA350" s="71" t="str">
        <f t="shared" si="6557"/>
        <v/>
      </c>
      <c r="EB350" s="71" t="str">
        <f t="shared" si="6558"/>
        <v/>
      </c>
      <c r="EC350" s="71" t="str">
        <f t="shared" si="6559"/>
        <v/>
      </c>
      <c r="ED350" s="71" t="str">
        <f t="shared" si="6560"/>
        <v/>
      </c>
      <c r="EE350" s="71" t="str">
        <f t="shared" si="6561"/>
        <v/>
      </c>
      <c r="EF350" s="71" t="str">
        <f t="shared" si="6562"/>
        <v/>
      </c>
      <c r="EG350" s="71" t="str">
        <f t="shared" si="6563"/>
        <v/>
      </c>
      <c r="EH350" s="71" t="str">
        <f t="shared" si="6564"/>
        <v/>
      </c>
      <c r="EI350" s="71" t="str">
        <f t="shared" si="6565"/>
        <v/>
      </c>
      <c r="EJ350" s="71" t="str">
        <f t="shared" si="6566"/>
        <v/>
      </c>
      <c r="EK350" s="71" t="str">
        <f t="shared" si="6567"/>
        <v/>
      </c>
      <c r="EL350" s="71" t="str">
        <f t="shared" si="6568"/>
        <v/>
      </c>
      <c r="EM350" s="71" t="str">
        <f t="shared" si="6569"/>
        <v/>
      </c>
      <c r="EN350" s="71" t="str">
        <f t="shared" si="6570"/>
        <v/>
      </c>
      <c r="EO350" s="71" t="str">
        <f t="shared" si="6571"/>
        <v/>
      </c>
      <c r="EP350" s="71" t="str">
        <f t="shared" si="6572"/>
        <v/>
      </c>
      <c r="EQ350" s="71" t="str">
        <f t="shared" si="6573"/>
        <v/>
      </c>
      <c r="ER350" s="71" t="str">
        <f t="shared" si="6574"/>
        <v/>
      </c>
      <c r="ES350" s="71" t="str">
        <f t="shared" si="6575"/>
        <v/>
      </c>
      <c r="ET350" s="71" t="str">
        <f t="shared" si="6576"/>
        <v/>
      </c>
      <c r="EU350" s="71" t="str">
        <f t="shared" si="6577"/>
        <v/>
      </c>
      <c r="EV350" s="71" t="str">
        <f t="shared" si="6578"/>
        <v/>
      </c>
      <c r="EW350" s="71" t="str">
        <f t="shared" si="6579"/>
        <v/>
      </c>
      <c r="EX350" s="71" t="str">
        <f t="shared" si="6580"/>
        <v/>
      </c>
      <c r="EY350" s="71" t="str">
        <f t="shared" si="6581"/>
        <v/>
      </c>
      <c r="EZ350" s="71" t="str">
        <f t="shared" si="6582"/>
        <v/>
      </c>
      <c r="FA350" s="71" t="str">
        <f t="shared" si="6583"/>
        <v/>
      </c>
      <c r="FB350" s="71" t="str">
        <f t="shared" si="6584"/>
        <v/>
      </c>
      <c r="FC350" s="71" t="str">
        <f t="shared" si="6585"/>
        <v/>
      </c>
      <c r="FD350" s="71" t="str">
        <f t="shared" si="6586"/>
        <v/>
      </c>
      <c r="FE350" s="71" t="str">
        <f t="shared" si="6587"/>
        <v/>
      </c>
      <c r="FF350" s="71" t="str">
        <f t="shared" si="6588"/>
        <v/>
      </c>
      <c r="FG350" s="71" t="str">
        <f t="shared" si="6589"/>
        <v/>
      </c>
      <c r="FH350" s="71" t="str">
        <f t="shared" si="6590"/>
        <v/>
      </c>
      <c r="FI350" s="71" t="str">
        <f t="shared" si="6591"/>
        <v/>
      </c>
      <c r="FJ350" s="71" t="str">
        <f t="shared" si="6592"/>
        <v/>
      </c>
      <c r="FK350" s="71" t="str">
        <f t="shared" si="6593"/>
        <v/>
      </c>
      <c r="FL350" s="71" t="str">
        <f t="shared" si="6594"/>
        <v/>
      </c>
      <c r="FM350" s="71" t="str">
        <f t="shared" si="6595"/>
        <v/>
      </c>
      <c r="FN350" s="71" t="str">
        <f t="shared" si="6596"/>
        <v/>
      </c>
      <c r="FO350" s="71" t="str">
        <f t="shared" si="6597"/>
        <v/>
      </c>
      <c r="FP350" s="71" t="str">
        <f t="shared" si="6598"/>
        <v/>
      </c>
      <c r="FQ350" s="71" t="str">
        <f t="shared" si="6599"/>
        <v/>
      </c>
      <c r="FR350" s="71" t="str">
        <f t="shared" si="6600"/>
        <v/>
      </c>
      <c r="FS350" s="71" t="str">
        <f t="shared" si="6601"/>
        <v/>
      </c>
    </row>
    <row r="351" spans="1:175" ht="16.5">
      <c r="A351" s="133"/>
      <c r="B351" s="80" t="s">
        <v>1506</v>
      </c>
      <c r="C351" s="11" t="s">
        <v>1558</v>
      </c>
      <c r="T351" s="142"/>
      <c r="U351" s="195" t="s">
        <v>1610</v>
      </c>
      <c r="CN351" s="70" t="str">
        <f t="shared" si="6527"/>
        <v>InitUnitState('IF35',,,,,,,,,,)</v>
      </c>
      <c r="CO351" s="70" t="str">
        <f t="shared" si="6528"/>
        <v>InitUnitNormal('IF35',,,,,,,,,,)</v>
      </c>
      <c r="CP351" s="70" t="str">
        <f t="shared" si="6529"/>
        <v>InitUnitMagic('IF35',,,,,,,,,,)</v>
      </c>
      <c r="CQ351" s="70" t="str">
        <f t="shared" si="6530"/>
        <v>InitUnitAdd('IF35',,,,,,,,,,)</v>
      </c>
      <c r="CR351" s="70" t="str">
        <f t="shared" si="6602"/>
        <v>InitEquipData('IF35',,"",,,,,'','','','','','',"ReplaceableTextures\\CommandButtons\\BTNFB36.BLP")</v>
      </c>
      <c r="CU351" s="95" t="str">
        <f t="shared" si="6531"/>
        <v>|n</v>
      </c>
      <c r="CW351" s="60"/>
      <c r="CX351" s="60"/>
      <c r="CY351" s="60"/>
      <c r="CZ351" s="60"/>
      <c r="DA351" s="60"/>
      <c r="DB351" s="71" t="str">
        <f t="shared" si="6532"/>
        <v/>
      </c>
      <c r="DC351" s="71" t="str">
        <f t="shared" si="6533"/>
        <v/>
      </c>
      <c r="DD351" s="71" t="str">
        <f t="shared" si="6534"/>
        <v/>
      </c>
      <c r="DE351" s="71" t="str">
        <f t="shared" si="6535"/>
        <v/>
      </c>
      <c r="DF351" s="71" t="str">
        <f t="shared" si="6536"/>
        <v/>
      </c>
      <c r="DG351" s="71" t="str">
        <f t="shared" si="6537"/>
        <v/>
      </c>
      <c r="DH351" s="71" t="str">
        <f t="shared" si="6538"/>
        <v/>
      </c>
      <c r="DI351" s="71" t="str">
        <f t="shared" si="6539"/>
        <v/>
      </c>
      <c r="DJ351" s="71" t="str">
        <f t="shared" si="6540"/>
        <v/>
      </c>
      <c r="DK351" s="71" t="str">
        <f t="shared" si="6541"/>
        <v/>
      </c>
      <c r="DL351" s="71" t="str">
        <f t="shared" si="6542"/>
        <v/>
      </c>
      <c r="DM351" s="71" t="str">
        <f t="shared" si="6543"/>
        <v/>
      </c>
      <c r="DN351" s="71" t="str">
        <f t="shared" si="6544"/>
        <v/>
      </c>
      <c r="DO351" s="71" t="str">
        <f t="shared" si="6545"/>
        <v/>
      </c>
      <c r="DP351" s="71" t="str">
        <f t="shared" si="6546"/>
        <v/>
      </c>
      <c r="DQ351" s="71" t="str">
        <f t="shared" si="6547"/>
        <v/>
      </c>
      <c r="DR351" s="71" t="str">
        <f t="shared" si="6548"/>
        <v/>
      </c>
      <c r="DS351" s="71" t="str">
        <f t="shared" si="6549"/>
        <v/>
      </c>
      <c r="DT351" s="71" t="str">
        <f t="shared" si="6550"/>
        <v/>
      </c>
      <c r="DU351" s="71" t="str">
        <f t="shared" si="6551"/>
        <v/>
      </c>
      <c r="DV351" s="71" t="str">
        <f t="shared" si="6552"/>
        <v/>
      </c>
      <c r="DW351" s="71" t="str">
        <f t="shared" si="6553"/>
        <v/>
      </c>
      <c r="DX351" s="71" t="str">
        <f t="shared" si="6554"/>
        <v/>
      </c>
      <c r="DY351" s="71" t="str">
        <f t="shared" si="6555"/>
        <v/>
      </c>
      <c r="DZ351" s="71" t="str">
        <f t="shared" si="6556"/>
        <v/>
      </c>
      <c r="EA351" s="71" t="str">
        <f t="shared" si="6557"/>
        <v/>
      </c>
      <c r="EB351" s="71" t="str">
        <f t="shared" si="6558"/>
        <v/>
      </c>
      <c r="EC351" s="71" t="str">
        <f t="shared" si="6559"/>
        <v/>
      </c>
      <c r="ED351" s="71" t="str">
        <f t="shared" si="6560"/>
        <v/>
      </c>
      <c r="EE351" s="71" t="str">
        <f t="shared" si="6561"/>
        <v/>
      </c>
      <c r="EF351" s="71" t="str">
        <f t="shared" si="6562"/>
        <v/>
      </c>
      <c r="EG351" s="71" t="str">
        <f t="shared" si="6563"/>
        <v/>
      </c>
      <c r="EH351" s="71" t="str">
        <f t="shared" si="6564"/>
        <v/>
      </c>
      <c r="EI351" s="71" t="str">
        <f t="shared" si="6565"/>
        <v/>
      </c>
      <c r="EJ351" s="71" t="str">
        <f t="shared" si="6566"/>
        <v/>
      </c>
      <c r="EK351" s="71" t="str">
        <f t="shared" si="6567"/>
        <v/>
      </c>
      <c r="EL351" s="71" t="str">
        <f t="shared" si="6568"/>
        <v/>
      </c>
      <c r="EM351" s="71" t="str">
        <f t="shared" si="6569"/>
        <v/>
      </c>
      <c r="EN351" s="71" t="str">
        <f t="shared" si="6570"/>
        <v/>
      </c>
      <c r="EO351" s="71" t="str">
        <f t="shared" si="6571"/>
        <v/>
      </c>
      <c r="EP351" s="71" t="str">
        <f t="shared" si="6572"/>
        <v/>
      </c>
      <c r="EQ351" s="71" t="str">
        <f t="shared" si="6573"/>
        <v/>
      </c>
      <c r="ER351" s="71" t="str">
        <f t="shared" si="6574"/>
        <v/>
      </c>
      <c r="ES351" s="71" t="str">
        <f t="shared" si="6575"/>
        <v/>
      </c>
      <c r="ET351" s="71" t="str">
        <f t="shared" si="6576"/>
        <v/>
      </c>
      <c r="EU351" s="71" t="str">
        <f t="shared" si="6577"/>
        <v/>
      </c>
      <c r="EV351" s="71" t="str">
        <f t="shared" si="6578"/>
        <v/>
      </c>
      <c r="EW351" s="71" t="str">
        <f t="shared" si="6579"/>
        <v/>
      </c>
      <c r="EX351" s="71" t="str">
        <f t="shared" si="6580"/>
        <v/>
      </c>
      <c r="EY351" s="71" t="str">
        <f t="shared" si="6581"/>
        <v/>
      </c>
      <c r="EZ351" s="71" t="str">
        <f t="shared" si="6582"/>
        <v/>
      </c>
      <c r="FA351" s="71" t="str">
        <f t="shared" si="6583"/>
        <v/>
      </c>
      <c r="FB351" s="71" t="str">
        <f t="shared" si="6584"/>
        <v/>
      </c>
      <c r="FC351" s="71" t="str">
        <f t="shared" si="6585"/>
        <v/>
      </c>
      <c r="FD351" s="71" t="str">
        <f t="shared" si="6586"/>
        <v/>
      </c>
      <c r="FE351" s="71" t="str">
        <f t="shared" si="6587"/>
        <v/>
      </c>
      <c r="FF351" s="71" t="str">
        <f t="shared" si="6588"/>
        <v/>
      </c>
      <c r="FG351" s="71" t="str">
        <f t="shared" si="6589"/>
        <v/>
      </c>
      <c r="FH351" s="71" t="str">
        <f t="shared" si="6590"/>
        <v/>
      </c>
      <c r="FI351" s="71" t="str">
        <f t="shared" si="6591"/>
        <v/>
      </c>
      <c r="FJ351" s="71" t="str">
        <f t="shared" si="6592"/>
        <v/>
      </c>
      <c r="FK351" s="71" t="str">
        <f t="shared" si="6593"/>
        <v/>
      </c>
      <c r="FL351" s="71" t="str">
        <f t="shared" si="6594"/>
        <v/>
      </c>
      <c r="FM351" s="71" t="str">
        <f t="shared" si="6595"/>
        <v/>
      </c>
      <c r="FN351" s="71" t="str">
        <f t="shared" si="6596"/>
        <v/>
      </c>
      <c r="FO351" s="71" t="str">
        <f t="shared" si="6597"/>
        <v/>
      </c>
      <c r="FP351" s="71" t="str">
        <f t="shared" si="6598"/>
        <v/>
      </c>
      <c r="FQ351" s="71" t="str">
        <f t="shared" si="6599"/>
        <v/>
      </c>
      <c r="FR351" s="71" t="str">
        <f t="shared" si="6600"/>
        <v/>
      </c>
      <c r="FS351" s="71" t="str">
        <f t="shared" si="6601"/>
        <v/>
      </c>
    </row>
    <row r="352" spans="1:175" ht="16.5">
      <c r="A352" s="133"/>
      <c r="B352" s="80" t="s">
        <v>1507</v>
      </c>
      <c r="C352" s="11" t="s">
        <v>1559</v>
      </c>
      <c r="T352" s="142"/>
      <c r="U352" s="195" t="s">
        <v>1611</v>
      </c>
      <c r="CN352" s="70" t="str">
        <f t="shared" si="6527"/>
        <v>InitUnitState('IF36',,,,,,,,,,)</v>
      </c>
      <c r="CO352" s="70" t="str">
        <f t="shared" si="6528"/>
        <v>InitUnitNormal('IF36',,,,,,,,,,)</v>
      </c>
      <c r="CP352" s="70" t="str">
        <f t="shared" si="6529"/>
        <v>InitUnitMagic('IF36',,,,,,,,,,)</v>
      </c>
      <c r="CQ352" s="70" t="str">
        <f t="shared" si="6530"/>
        <v>InitUnitAdd('IF36',,,,,,,,,,)</v>
      </c>
      <c r="CR352" s="70" t="str">
        <f t="shared" si="6602"/>
        <v>InitEquipData('IF36',,"",,,,,'','','','','','',"ReplaceableTextures\\CommandButtons\\BTNFB37.BLP")</v>
      </c>
      <c r="CU352" s="95" t="str">
        <f t="shared" si="6531"/>
        <v>|n</v>
      </c>
      <c r="CW352" s="60"/>
      <c r="CX352" s="60"/>
      <c r="CY352" s="60"/>
      <c r="CZ352" s="60"/>
      <c r="DA352" s="60"/>
      <c r="DB352" s="71" t="str">
        <f t="shared" si="6532"/>
        <v/>
      </c>
      <c r="DC352" s="71" t="str">
        <f t="shared" si="6533"/>
        <v/>
      </c>
      <c r="DD352" s="71" t="str">
        <f t="shared" si="6534"/>
        <v/>
      </c>
      <c r="DE352" s="71" t="str">
        <f t="shared" si="6535"/>
        <v/>
      </c>
      <c r="DF352" s="71" t="str">
        <f t="shared" si="6536"/>
        <v/>
      </c>
      <c r="DG352" s="71" t="str">
        <f t="shared" si="6537"/>
        <v/>
      </c>
      <c r="DH352" s="71" t="str">
        <f t="shared" si="6538"/>
        <v/>
      </c>
      <c r="DI352" s="71" t="str">
        <f t="shared" si="6539"/>
        <v/>
      </c>
      <c r="DJ352" s="71" t="str">
        <f t="shared" si="6540"/>
        <v/>
      </c>
      <c r="DK352" s="71" t="str">
        <f t="shared" si="6541"/>
        <v/>
      </c>
      <c r="DL352" s="71" t="str">
        <f t="shared" si="6542"/>
        <v/>
      </c>
      <c r="DM352" s="71" t="str">
        <f t="shared" si="6543"/>
        <v/>
      </c>
      <c r="DN352" s="71" t="str">
        <f t="shared" si="6544"/>
        <v/>
      </c>
      <c r="DO352" s="71" t="str">
        <f t="shared" si="6545"/>
        <v/>
      </c>
      <c r="DP352" s="71" t="str">
        <f t="shared" si="6546"/>
        <v/>
      </c>
      <c r="DQ352" s="71" t="str">
        <f t="shared" si="6547"/>
        <v/>
      </c>
      <c r="DR352" s="71" t="str">
        <f t="shared" si="6548"/>
        <v/>
      </c>
      <c r="DS352" s="71" t="str">
        <f t="shared" si="6549"/>
        <v/>
      </c>
      <c r="DT352" s="71" t="str">
        <f t="shared" si="6550"/>
        <v/>
      </c>
      <c r="DU352" s="71" t="str">
        <f t="shared" si="6551"/>
        <v/>
      </c>
      <c r="DV352" s="71" t="str">
        <f t="shared" si="6552"/>
        <v/>
      </c>
      <c r="DW352" s="71" t="str">
        <f t="shared" si="6553"/>
        <v/>
      </c>
      <c r="DX352" s="71" t="str">
        <f t="shared" si="6554"/>
        <v/>
      </c>
      <c r="DY352" s="71" t="str">
        <f t="shared" si="6555"/>
        <v/>
      </c>
      <c r="DZ352" s="71" t="str">
        <f t="shared" si="6556"/>
        <v/>
      </c>
      <c r="EA352" s="71" t="str">
        <f t="shared" si="6557"/>
        <v/>
      </c>
      <c r="EB352" s="71" t="str">
        <f t="shared" si="6558"/>
        <v/>
      </c>
      <c r="EC352" s="71" t="str">
        <f t="shared" si="6559"/>
        <v/>
      </c>
      <c r="ED352" s="71" t="str">
        <f t="shared" si="6560"/>
        <v/>
      </c>
      <c r="EE352" s="71" t="str">
        <f t="shared" si="6561"/>
        <v/>
      </c>
      <c r="EF352" s="71" t="str">
        <f t="shared" si="6562"/>
        <v/>
      </c>
      <c r="EG352" s="71" t="str">
        <f t="shared" si="6563"/>
        <v/>
      </c>
      <c r="EH352" s="71" t="str">
        <f t="shared" si="6564"/>
        <v/>
      </c>
      <c r="EI352" s="71" t="str">
        <f t="shared" si="6565"/>
        <v/>
      </c>
      <c r="EJ352" s="71" t="str">
        <f t="shared" si="6566"/>
        <v/>
      </c>
      <c r="EK352" s="71" t="str">
        <f t="shared" si="6567"/>
        <v/>
      </c>
      <c r="EL352" s="71" t="str">
        <f t="shared" si="6568"/>
        <v/>
      </c>
      <c r="EM352" s="71" t="str">
        <f t="shared" si="6569"/>
        <v/>
      </c>
      <c r="EN352" s="71" t="str">
        <f t="shared" si="6570"/>
        <v/>
      </c>
      <c r="EO352" s="71" t="str">
        <f t="shared" si="6571"/>
        <v/>
      </c>
      <c r="EP352" s="71" t="str">
        <f t="shared" si="6572"/>
        <v/>
      </c>
      <c r="EQ352" s="71" t="str">
        <f t="shared" si="6573"/>
        <v/>
      </c>
      <c r="ER352" s="71" t="str">
        <f t="shared" si="6574"/>
        <v/>
      </c>
      <c r="ES352" s="71" t="str">
        <f t="shared" si="6575"/>
        <v/>
      </c>
      <c r="ET352" s="71" t="str">
        <f t="shared" si="6576"/>
        <v/>
      </c>
      <c r="EU352" s="71" t="str">
        <f t="shared" si="6577"/>
        <v/>
      </c>
      <c r="EV352" s="71" t="str">
        <f t="shared" si="6578"/>
        <v/>
      </c>
      <c r="EW352" s="71" t="str">
        <f t="shared" si="6579"/>
        <v/>
      </c>
      <c r="EX352" s="71" t="str">
        <f t="shared" si="6580"/>
        <v/>
      </c>
      <c r="EY352" s="71" t="str">
        <f t="shared" si="6581"/>
        <v/>
      </c>
      <c r="EZ352" s="71" t="str">
        <f t="shared" si="6582"/>
        <v/>
      </c>
      <c r="FA352" s="71" t="str">
        <f t="shared" si="6583"/>
        <v/>
      </c>
      <c r="FB352" s="71" t="str">
        <f t="shared" si="6584"/>
        <v/>
      </c>
      <c r="FC352" s="71" t="str">
        <f t="shared" si="6585"/>
        <v/>
      </c>
      <c r="FD352" s="71" t="str">
        <f t="shared" si="6586"/>
        <v/>
      </c>
      <c r="FE352" s="71" t="str">
        <f t="shared" si="6587"/>
        <v/>
      </c>
      <c r="FF352" s="71" t="str">
        <f t="shared" si="6588"/>
        <v/>
      </c>
      <c r="FG352" s="71" t="str">
        <f t="shared" si="6589"/>
        <v/>
      </c>
      <c r="FH352" s="71" t="str">
        <f t="shared" si="6590"/>
        <v/>
      </c>
      <c r="FI352" s="71" t="str">
        <f t="shared" si="6591"/>
        <v/>
      </c>
      <c r="FJ352" s="71" t="str">
        <f t="shared" si="6592"/>
        <v/>
      </c>
      <c r="FK352" s="71" t="str">
        <f t="shared" si="6593"/>
        <v/>
      </c>
      <c r="FL352" s="71" t="str">
        <f t="shared" si="6594"/>
        <v/>
      </c>
      <c r="FM352" s="71" t="str">
        <f t="shared" si="6595"/>
        <v/>
      </c>
      <c r="FN352" s="71" t="str">
        <f t="shared" si="6596"/>
        <v/>
      </c>
      <c r="FO352" s="71" t="str">
        <f t="shared" si="6597"/>
        <v/>
      </c>
      <c r="FP352" s="71" t="str">
        <f t="shared" si="6598"/>
        <v/>
      </c>
      <c r="FQ352" s="71" t="str">
        <f t="shared" si="6599"/>
        <v/>
      </c>
      <c r="FR352" s="71" t="str">
        <f t="shared" si="6600"/>
        <v/>
      </c>
      <c r="FS352" s="71" t="str">
        <f t="shared" si="6601"/>
        <v/>
      </c>
    </row>
    <row r="353" spans="1:175" ht="16.5">
      <c r="A353" s="133"/>
      <c r="B353" s="80" t="s">
        <v>1508</v>
      </c>
      <c r="C353" s="11" t="s">
        <v>1560</v>
      </c>
      <c r="T353" s="143"/>
      <c r="U353" s="195" t="s">
        <v>1612</v>
      </c>
      <c r="CN353" s="70" t="str">
        <f t="shared" si="6527"/>
        <v>InitUnitState('IF37',,,,,,,,,,)</v>
      </c>
      <c r="CO353" s="70" t="str">
        <f t="shared" si="6528"/>
        <v>InitUnitNormal('IF37',,,,,,,,,,)</v>
      </c>
      <c r="CP353" s="70" t="str">
        <f t="shared" si="6529"/>
        <v>InitUnitMagic('IF37',,,,,,,,,,)</v>
      </c>
      <c r="CQ353" s="70" t="str">
        <f t="shared" si="6530"/>
        <v>InitUnitAdd('IF37',,,,,,,,,,)</v>
      </c>
      <c r="CR353" s="70" t="str">
        <f t="shared" si="6602"/>
        <v>InitEquipData('IF37',,"",,,,,'','','','','','',"ReplaceableTextures\\CommandButtons\\BTNFB38.BLP")</v>
      </c>
      <c r="CU353" s="95" t="str">
        <f t="shared" si="6531"/>
        <v>|n</v>
      </c>
      <c r="CW353" s="60"/>
      <c r="CX353" s="60"/>
      <c r="CY353" s="60"/>
      <c r="CZ353" s="60"/>
      <c r="DA353" s="60"/>
      <c r="DB353" s="71" t="str">
        <f t="shared" si="6532"/>
        <v/>
      </c>
      <c r="DC353" s="71" t="str">
        <f t="shared" si="6533"/>
        <v/>
      </c>
      <c r="DD353" s="71" t="str">
        <f t="shared" si="6534"/>
        <v/>
      </c>
      <c r="DE353" s="71" t="str">
        <f t="shared" si="6535"/>
        <v/>
      </c>
      <c r="DF353" s="71" t="str">
        <f t="shared" si="6536"/>
        <v/>
      </c>
      <c r="DG353" s="71" t="str">
        <f t="shared" si="6537"/>
        <v/>
      </c>
      <c r="DH353" s="71" t="str">
        <f t="shared" si="6538"/>
        <v/>
      </c>
      <c r="DI353" s="71" t="str">
        <f t="shared" si="6539"/>
        <v/>
      </c>
      <c r="DJ353" s="71" t="str">
        <f t="shared" si="6540"/>
        <v/>
      </c>
      <c r="DK353" s="71" t="str">
        <f t="shared" si="6541"/>
        <v/>
      </c>
      <c r="DL353" s="71" t="str">
        <f t="shared" si="6542"/>
        <v/>
      </c>
      <c r="DM353" s="71" t="str">
        <f t="shared" si="6543"/>
        <v/>
      </c>
      <c r="DN353" s="71" t="str">
        <f t="shared" si="6544"/>
        <v/>
      </c>
      <c r="DO353" s="71" t="str">
        <f t="shared" si="6545"/>
        <v/>
      </c>
      <c r="DP353" s="71" t="str">
        <f t="shared" si="6546"/>
        <v/>
      </c>
      <c r="DQ353" s="71" t="str">
        <f t="shared" si="6547"/>
        <v/>
      </c>
      <c r="DR353" s="71" t="str">
        <f t="shared" si="6548"/>
        <v/>
      </c>
      <c r="DS353" s="71" t="str">
        <f t="shared" si="6549"/>
        <v/>
      </c>
      <c r="DT353" s="71" t="str">
        <f t="shared" si="6550"/>
        <v/>
      </c>
      <c r="DU353" s="71" t="str">
        <f t="shared" si="6551"/>
        <v/>
      </c>
      <c r="DV353" s="71" t="str">
        <f t="shared" si="6552"/>
        <v/>
      </c>
      <c r="DW353" s="71" t="str">
        <f t="shared" si="6553"/>
        <v/>
      </c>
      <c r="DX353" s="71" t="str">
        <f t="shared" si="6554"/>
        <v/>
      </c>
      <c r="DY353" s="71" t="str">
        <f t="shared" si="6555"/>
        <v/>
      </c>
      <c r="DZ353" s="71" t="str">
        <f t="shared" si="6556"/>
        <v/>
      </c>
      <c r="EA353" s="71" t="str">
        <f t="shared" si="6557"/>
        <v/>
      </c>
      <c r="EB353" s="71" t="str">
        <f t="shared" si="6558"/>
        <v/>
      </c>
      <c r="EC353" s="71" t="str">
        <f t="shared" si="6559"/>
        <v/>
      </c>
      <c r="ED353" s="71" t="str">
        <f t="shared" si="6560"/>
        <v/>
      </c>
      <c r="EE353" s="71" t="str">
        <f t="shared" si="6561"/>
        <v/>
      </c>
      <c r="EF353" s="71" t="str">
        <f t="shared" si="6562"/>
        <v/>
      </c>
      <c r="EG353" s="71" t="str">
        <f t="shared" si="6563"/>
        <v/>
      </c>
      <c r="EH353" s="71" t="str">
        <f t="shared" si="6564"/>
        <v/>
      </c>
      <c r="EI353" s="71" t="str">
        <f t="shared" si="6565"/>
        <v/>
      </c>
      <c r="EJ353" s="71" t="str">
        <f t="shared" si="6566"/>
        <v/>
      </c>
      <c r="EK353" s="71" t="str">
        <f t="shared" si="6567"/>
        <v/>
      </c>
      <c r="EL353" s="71" t="str">
        <f t="shared" si="6568"/>
        <v/>
      </c>
      <c r="EM353" s="71" t="str">
        <f t="shared" si="6569"/>
        <v/>
      </c>
      <c r="EN353" s="71" t="str">
        <f t="shared" si="6570"/>
        <v/>
      </c>
      <c r="EO353" s="71" t="str">
        <f t="shared" si="6571"/>
        <v/>
      </c>
      <c r="EP353" s="71" t="str">
        <f t="shared" si="6572"/>
        <v/>
      </c>
      <c r="EQ353" s="71" t="str">
        <f t="shared" si="6573"/>
        <v/>
      </c>
      <c r="ER353" s="71" t="str">
        <f t="shared" si="6574"/>
        <v/>
      </c>
      <c r="ES353" s="71" t="str">
        <f t="shared" si="6575"/>
        <v/>
      </c>
      <c r="ET353" s="71" t="str">
        <f t="shared" si="6576"/>
        <v/>
      </c>
      <c r="EU353" s="71" t="str">
        <f t="shared" si="6577"/>
        <v/>
      </c>
      <c r="EV353" s="71" t="str">
        <f t="shared" si="6578"/>
        <v/>
      </c>
      <c r="EW353" s="71" t="str">
        <f t="shared" si="6579"/>
        <v/>
      </c>
      <c r="EX353" s="71" t="str">
        <f t="shared" si="6580"/>
        <v/>
      </c>
      <c r="EY353" s="71" t="str">
        <f t="shared" si="6581"/>
        <v/>
      </c>
      <c r="EZ353" s="71" t="str">
        <f t="shared" si="6582"/>
        <v/>
      </c>
      <c r="FA353" s="71" t="str">
        <f t="shared" si="6583"/>
        <v/>
      </c>
      <c r="FB353" s="71" t="str">
        <f t="shared" si="6584"/>
        <v/>
      </c>
      <c r="FC353" s="71" t="str">
        <f t="shared" si="6585"/>
        <v/>
      </c>
      <c r="FD353" s="71" t="str">
        <f t="shared" si="6586"/>
        <v/>
      </c>
      <c r="FE353" s="71" t="str">
        <f t="shared" si="6587"/>
        <v/>
      </c>
      <c r="FF353" s="71" t="str">
        <f t="shared" si="6588"/>
        <v/>
      </c>
      <c r="FG353" s="71" t="str">
        <f t="shared" si="6589"/>
        <v/>
      </c>
      <c r="FH353" s="71" t="str">
        <f t="shared" si="6590"/>
        <v/>
      </c>
      <c r="FI353" s="71" t="str">
        <f t="shared" si="6591"/>
        <v/>
      </c>
      <c r="FJ353" s="71" t="str">
        <f t="shared" si="6592"/>
        <v/>
      </c>
      <c r="FK353" s="71" t="str">
        <f t="shared" si="6593"/>
        <v/>
      </c>
      <c r="FL353" s="71" t="str">
        <f t="shared" si="6594"/>
        <v/>
      </c>
      <c r="FM353" s="71" t="str">
        <f t="shared" si="6595"/>
        <v/>
      </c>
      <c r="FN353" s="71" t="str">
        <f t="shared" si="6596"/>
        <v/>
      </c>
      <c r="FO353" s="71" t="str">
        <f t="shared" si="6597"/>
        <v/>
      </c>
      <c r="FP353" s="71" t="str">
        <f t="shared" si="6598"/>
        <v/>
      </c>
      <c r="FQ353" s="71" t="str">
        <f t="shared" si="6599"/>
        <v/>
      </c>
      <c r="FR353" s="71" t="str">
        <f t="shared" si="6600"/>
        <v/>
      </c>
      <c r="FS353" s="71" t="str">
        <f t="shared" si="6601"/>
        <v/>
      </c>
    </row>
    <row r="354" spans="1:175" ht="16.5">
      <c r="A354" s="133"/>
      <c r="B354" s="80" t="s">
        <v>1509</v>
      </c>
      <c r="C354" s="11" t="s">
        <v>1561</v>
      </c>
      <c r="T354" s="143"/>
      <c r="U354" s="195" t="s">
        <v>1613</v>
      </c>
      <c r="CN354" s="70" t="str">
        <f t="shared" si="6527"/>
        <v>InitUnitState('IF38',,,,,,,,,,)</v>
      </c>
      <c r="CO354" s="70" t="str">
        <f t="shared" si="6528"/>
        <v>InitUnitNormal('IF38',,,,,,,,,,)</v>
      </c>
      <c r="CP354" s="70" t="str">
        <f t="shared" si="6529"/>
        <v>InitUnitMagic('IF38',,,,,,,,,,)</v>
      </c>
      <c r="CQ354" s="70" t="str">
        <f t="shared" si="6530"/>
        <v>InitUnitAdd('IF38',,,,,,,,,,)</v>
      </c>
      <c r="CR354" s="70" t="str">
        <f t="shared" si="6602"/>
        <v>InitEquipData('IF38',,"",,,,,'','','','','','',"ReplaceableTextures\\CommandButtons\\BTNFB39.BLP")</v>
      </c>
      <c r="CU354" s="95" t="str">
        <f t="shared" si="6531"/>
        <v>|n</v>
      </c>
      <c r="CW354" s="60"/>
      <c r="CX354" s="60"/>
      <c r="CY354" s="60"/>
      <c r="CZ354" s="60"/>
      <c r="DA354" s="60"/>
      <c r="DB354" s="71" t="str">
        <f t="shared" si="6532"/>
        <v/>
      </c>
      <c r="DC354" s="71" t="str">
        <f t="shared" si="6533"/>
        <v/>
      </c>
      <c r="DD354" s="71" t="str">
        <f t="shared" si="6534"/>
        <v/>
      </c>
      <c r="DE354" s="71" t="str">
        <f t="shared" si="6535"/>
        <v/>
      </c>
      <c r="DF354" s="71" t="str">
        <f t="shared" si="6536"/>
        <v/>
      </c>
      <c r="DG354" s="71" t="str">
        <f t="shared" si="6537"/>
        <v/>
      </c>
      <c r="DH354" s="71" t="str">
        <f t="shared" si="6538"/>
        <v/>
      </c>
      <c r="DI354" s="71" t="str">
        <f t="shared" si="6539"/>
        <v/>
      </c>
      <c r="DJ354" s="71" t="str">
        <f t="shared" si="6540"/>
        <v/>
      </c>
      <c r="DK354" s="71" t="str">
        <f t="shared" si="6541"/>
        <v/>
      </c>
      <c r="DL354" s="71" t="str">
        <f t="shared" si="6542"/>
        <v/>
      </c>
      <c r="DM354" s="71" t="str">
        <f t="shared" si="6543"/>
        <v/>
      </c>
      <c r="DN354" s="71" t="str">
        <f t="shared" si="6544"/>
        <v/>
      </c>
      <c r="DO354" s="71" t="str">
        <f t="shared" si="6545"/>
        <v/>
      </c>
      <c r="DP354" s="71" t="str">
        <f t="shared" si="6546"/>
        <v/>
      </c>
      <c r="DQ354" s="71" t="str">
        <f t="shared" si="6547"/>
        <v/>
      </c>
      <c r="DR354" s="71" t="str">
        <f t="shared" si="6548"/>
        <v/>
      </c>
      <c r="DS354" s="71" t="str">
        <f t="shared" si="6549"/>
        <v/>
      </c>
      <c r="DT354" s="71" t="str">
        <f t="shared" si="6550"/>
        <v/>
      </c>
      <c r="DU354" s="71" t="str">
        <f t="shared" si="6551"/>
        <v/>
      </c>
      <c r="DV354" s="71" t="str">
        <f t="shared" si="6552"/>
        <v/>
      </c>
      <c r="DW354" s="71" t="str">
        <f t="shared" si="6553"/>
        <v/>
      </c>
      <c r="DX354" s="71" t="str">
        <f t="shared" si="6554"/>
        <v/>
      </c>
      <c r="DY354" s="71" t="str">
        <f t="shared" si="6555"/>
        <v/>
      </c>
      <c r="DZ354" s="71" t="str">
        <f t="shared" si="6556"/>
        <v/>
      </c>
      <c r="EA354" s="71" t="str">
        <f t="shared" si="6557"/>
        <v/>
      </c>
      <c r="EB354" s="71" t="str">
        <f t="shared" si="6558"/>
        <v/>
      </c>
      <c r="EC354" s="71" t="str">
        <f t="shared" si="6559"/>
        <v/>
      </c>
      <c r="ED354" s="71" t="str">
        <f t="shared" si="6560"/>
        <v/>
      </c>
      <c r="EE354" s="71" t="str">
        <f t="shared" si="6561"/>
        <v/>
      </c>
      <c r="EF354" s="71" t="str">
        <f t="shared" si="6562"/>
        <v/>
      </c>
      <c r="EG354" s="71" t="str">
        <f t="shared" si="6563"/>
        <v/>
      </c>
      <c r="EH354" s="71" t="str">
        <f t="shared" si="6564"/>
        <v/>
      </c>
      <c r="EI354" s="71" t="str">
        <f t="shared" si="6565"/>
        <v/>
      </c>
      <c r="EJ354" s="71" t="str">
        <f t="shared" si="6566"/>
        <v/>
      </c>
      <c r="EK354" s="71" t="str">
        <f t="shared" si="6567"/>
        <v/>
      </c>
      <c r="EL354" s="71" t="str">
        <f t="shared" si="6568"/>
        <v/>
      </c>
      <c r="EM354" s="71" t="str">
        <f t="shared" si="6569"/>
        <v/>
      </c>
      <c r="EN354" s="71" t="str">
        <f t="shared" si="6570"/>
        <v/>
      </c>
      <c r="EO354" s="71" t="str">
        <f t="shared" si="6571"/>
        <v/>
      </c>
      <c r="EP354" s="71" t="str">
        <f t="shared" si="6572"/>
        <v/>
      </c>
      <c r="EQ354" s="71" t="str">
        <f t="shared" si="6573"/>
        <v/>
      </c>
      <c r="ER354" s="71" t="str">
        <f t="shared" si="6574"/>
        <v/>
      </c>
      <c r="ES354" s="71" t="str">
        <f t="shared" si="6575"/>
        <v/>
      </c>
      <c r="ET354" s="71" t="str">
        <f t="shared" si="6576"/>
        <v/>
      </c>
      <c r="EU354" s="71" t="str">
        <f t="shared" si="6577"/>
        <v/>
      </c>
      <c r="EV354" s="71" t="str">
        <f t="shared" si="6578"/>
        <v/>
      </c>
      <c r="EW354" s="71" t="str">
        <f t="shared" si="6579"/>
        <v/>
      </c>
      <c r="EX354" s="71" t="str">
        <f t="shared" si="6580"/>
        <v/>
      </c>
      <c r="EY354" s="71" t="str">
        <f t="shared" si="6581"/>
        <v/>
      </c>
      <c r="EZ354" s="71" t="str">
        <f t="shared" si="6582"/>
        <v/>
      </c>
      <c r="FA354" s="71" t="str">
        <f t="shared" si="6583"/>
        <v/>
      </c>
      <c r="FB354" s="71" t="str">
        <f t="shared" si="6584"/>
        <v/>
      </c>
      <c r="FC354" s="71" t="str">
        <f t="shared" si="6585"/>
        <v/>
      </c>
      <c r="FD354" s="71" t="str">
        <f t="shared" si="6586"/>
        <v/>
      </c>
      <c r="FE354" s="71" t="str">
        <f t="shared" si="6587"/>
        <v/>
      </c>
      <c r="FF354" s="71" t="str">
        <f t="shared" si="6588"/>
        <v/>
      </c>
      <c r="FG354" s="71" t="str">
        <f t="shared" si="6589"/>
        <v/>
      </c>
      <c r="FH354" s="71" t="str">
        <f t="shared" si="6590"/>
        <v/>
      </c>
      <c r="FI354" s="71" t="str">
        <f t="shared" si="6591"/>
        <v/>
      </c>
      <c r="FJ354" s="71" t="str">
        <f t="shared" si="6592"/>
        <v/>
      </c>
      <c r="FK354" s="71" t="str">
        <f t="shared" si="6593"/>
        <v/>
      </c>
      <c r="FL354" s="71" t="str">
        <f t="shared" si="6594"/>
        <v/>
      </c>
      <c r="FM354" s="71" t="str">
        <f t="shared" si="6595"/>
        <v/>
      </c>
      <c r="FN354" s="71" t="str">
        <f t="shared" si="6596"/>
        <v/>
      </c>
      <c r="FO354" s="71" t="str">
        <f t="shared" si="6597"/>
        <v/>
      </c>
      <c r="FP354" s="71" t="str">
        <f t="shared" si="6598"/>
        <v/>
      </c>
      <c r="FQ354" s="71" t="str">
        <f t="shared" si="6599"/>
        <v/>
      </c>
      <c r="FR354" s="71" t="str">
        <f t="shared" si="6600"/>
        <v/>
      </c>
      <c r="FS354" s="71" t="str">
        <f t="shared" si="6601"/>
        <v/>
      </c>
    </row>
    <row r="355" spans="1:175" ht="16.5">
      <c r="A355" s="133"/>
      <c r="B355" s="80" t="s">
        <v>1510</v>
      </c>
      <c r="C355" s="11" t="s">
        <v>1562</v>
      </c>
      <c r="T355" s="143"/>
      <c r="U355" s="195" t="s">
        <v>1614</v>
      </c>
      <c r="CN355" s="70" t="str">
        <f t="shared" si="6527"/>
        <v>InitUnitState('IF39',,,,,,,,,,)</v>
      </c>
      <c r="CO355" s="70" t="str">
        <f t="shared" si="6528"/>
        <v>InitUnitNormal('IF39',,,,,,,,,,)</v>
      </c>
      <c r="CP355" s="70" t="str">
        <f t="shared" si="6529"/>
        <v>InitUnitMagic('IF39',,,,,,,,,,)</v>
      </c>
      <c r="CQ355" s="70" t="str">
        <f t="shared" si="6530"/>
        <v>InitUnitAdd('IF39',,,,,,,,,,)</v>
      </c>
      <c r="CR355" s="70" t="str">
        <f t="shared" si="6602"/>
        <v>InitEquipData('IF39',,"",,,,,'','','','','','',"ReplaceableTextures\\CommandButtons\\BTNFB40.BLP")</v>
      </c>
      <c r="CU355" s="95" t="str">
        <f t="shared" si="6531"/>
        <v>|n</v>
      </c>
      <c r="CW355" s="60"/>
      <c r="CX355" s="60"/>
      <c r="CY355" s="60"/>
      <c r="CZ355" s="60"/>
      <c r="DA355" s="60"/>
      <c r="DB355" s="71" t="str">
        <f t="shared" si="6532"/>
        <v/>
      </c>
      <c r="DC355" s="71" t="str">
        <f t="shared" si="6533"/>
        <v/>
      </c>
      <c r="DD355" s="71" t="str">
        <f t="shared" si="6534"/>
        <v/>
      </c>
      <c r="DE355" s="71" t="str">
        <f t="shared" si="6535"/>
        <v/>
      </c>
      <c r="DF355" s="71" t="str">
        <f t="shared" si="6536"/>
        <v/>
      </c>
      <c r="DG355" s="71" t="str">
        <f t="shared" si="6537"/>
        <v/>
      </c>
      <c r="DH355" s="71" t="str">
        <f t="shared" si="6538"/>
        <v/>
      </c>
      <c r="DI355" s="71" t="str">
        <f t="shared" si="6539"/>
        <v/>
      </c>
      <c r="DJ355" s="71" t="str">
        <f t="shared" si="6540"/>
        <v/>
      </c>
      <c r="DK355" s="71" t="str">
        <f t="shared" si="6541"/>
        <v/>
      </c>
      <c r="DL355" s="71" t="str">
        <f t="shared" si="6542"/>
        <v/>
      </c>
      <c r="DM355" s="71" t="str">
        <f t="shared" si="6543"/>
        <v/>
      </c>
      <c r="DN355" s="71" t="str">
        <f t="shared" si="6544"/>
        <v/>
      </c>
      <c r="DO355" s="71" t="str">
        <f t="shared" si="6545"/>
        <v/>
      </c>
      <c r="DP355" s="71" t="str">
        <f t="shared" si="6546"/>
        <v/>
      </c>
      <c r="DQ355" s="71" t="str">
        <f t="shared" si="6547"/>
        <v/>
      </c>
      <c r="DR355" s="71" t="str">
        <f t="shared" si="6548"/>
        <v/>
      </c>
      <c r="DS355" s="71" t="str">
        <f t="shared" si="6549"/>
        <v/>
      </c>
      <c r="DT355" s="71" t="str">
        <f t="shared" si="6550"/>
        <v/>
      </c>
      <c r="DU355" s="71" t="str">
        <f t="shared" si="6551"/>
        <v/>
      </c>
      <c r="DV355" s="71" t="str">
        <f t="shared" si="6552"/>
        <v/>
      </c>
      <c r="DW355" s="71" t="str">
        <f t="shared" si="6553"/>
        <v/>
      </c>
      <c r="DX355" s="71" t="str">
        <f t="shared" si="6554"/>
        <v/>
      </c>
      <c r="DY355" s="71" t="str">
        <f t="shared" si="6555"/>
        <v/>
      </c>
      <c r="DZ355" s="71" t="str">
        <f t="shared" si="6556"/>
        <v/>
      </c>
      <c r="EA355" s="71" t="str">
        <f t="shared" si="6557"/>
        <v/>
      </c>
      <c r="EB355" s="71" t="str">
        <f t="shared" si="6558"/>
        <v/>
      </c>
      <c r="EC355" s="71" t="str">
        <f t="shared" si="6559"/>
        <v/>
      </c>
      <c r="ED355" s="71" t="str">
        <f t="shared" si="6560"/>
        <v/>
      </c>
      <c r="EE355" s="71" t="str">
        <f t="shared" si="6561"/>
        <v/>
      </c>
      <c r="EF355" s="71" t="str">
        <f t="shared" si="6562"/>
        <v/>
      </c>
      <c r="EG355" s="71" t="str">
        <f t="shared" si="6563"/>
        <v/>
      </c>
      <c r="EH355" s="71" t="str">
        <f t="shared" si="6564"/>
        <v/>
      </c>
      <c r="EI355" s="71" t="str">
        <f t="shared" si="6565"/>
        <v/>
      </c>
      <c r="EJ355" s="71" t="str">
        <f t="shared" si="6566"/>
        <v/>
      </c>
      <c r="EK355" s="71" t="str">
        <f t="shared" si="6567"/>
        <v/>
      </c>
      <c r="EL355" s="71" t="str">
        <f t="shared" si="6568"/>
        <v/>
      </c>
      <c r="EM355" s="71" t="str">
        <f t="shared" si="6569"/>
        <v/>
      </c>
      <c r="EN355" s="71" t="str">
        <f t="shared" si="6570"/>
        <v/>
      </c>
      <c r="EO355" s="71" t="str">
        <f t="shared" si="6571"/>
        <v/>
      </c>
      <c r="EP355" s="71" t="str">
        <f t="shared" si="6572"/>
        <v/>
      </c>
      <c r="EQ355" s="71" t="str">
        <f t="shared" si="6573"/>
        <v/>
      </c>
      <c r="ER355" s="71" t="str">
        <f t="shared" si="6574"/>
        <v/>
      </c>
      <c r="ES355" s="71" t="str">
        <f t="shared" si="6575"/>
        <v/>
      </c>
      <c r="ET355" s="71" t="str">
        <f t="shared" si="6576"/>
        <v/>
      </c>
      <c r="EU355" s="71" t="str">
        <f t="shared" si="6577"/>
        <v/>
      </c>
      <c r="EV355" s="71" t="str">
        <f t="shared" si="6578"/>
        <v/>
      </c>
      <c r="EW355" s="71" t="str">
        <f t="shared" si="6579"/>
        <v/>
      </c>
      <c r="EX355" s="71" t="str">
        <f t="shared" si="6580"/>
        <v/>
      </c>
      <c r="EY355" s="71" t="str">
        <f t="shared" si="6581"/>
        <v/>
      </c>
      <c r="EZ355" s="71" t="str">
        <f t="shared" si="6582"/>
        <v/>
      </c>
      <c r="FA355" s="71" t="str">
        <f t="shared" si="6583"/>
        <v/>
      </c>
      <c r="FB355" s="71" t="str">
        <f t="shared" si="6584"/>
        <v/>
      </c>
      <c r="FC355" s="71" t="str">
        <f t="shared" si="6585"/>
        <v/>
      </c>
      <c r="FD355" s="71" t="str">
        <f t="shared" si="6586"/>
        <v/>
      </c>
      <c r="FE355" s="71" t="str">
        <f t="shared" si="6587"/>
        <v/>
      </c>
      <c r="FF355" s="71" t="str">
        <f t="shared" si="6588"/>
        <v/>
      </c>
      <c r="FG355" s="71" t="str">
        <f t="shared" si="6589"/>
        <v/>
      </c>
      <c r="FH355" s="71" t="str">
        <f t="shared" si="6590"/>
        <v/>
      </c>
      <c r="FI355" s="71" t="str">
        <f t="shared" si="6591"/>
        <v/>
      </c>
      <c r="FJ355" s="71" t="str">
        <f t="shared" si="6592"/>
        <v/>
      </c>
      <c r="FK355" s="71" t="str">
        <f t="shared" si="6593"/>
        <v/>
      </c>
      <c r="FL355" s="71" t="str">
        <f t="shared" si="6594"/>
        <v/>
      </c>
      <c r="FM355" s="71" t="str">
        <f t="shared" si="6595"/>
        <v/>
      </c>
      <c r="FN355" s="71" t="str">
        <f t="shared" si="6596"/>
        <v/>
      </c>
      <c r="FO355" s="71" t="str">
        <f t="shared" si="6597"/>
        <v/>
      </c>
      <c r="FP355" s="71" t="str">
        <f t="shared" si="6598"/>
        <v/>
      </c>
      <c r="FQ355" s="71" t="str">
        <f t="shared" si="6599"/>
        <v/>
      </c>
      <c r="FR355" s="71" t="str">
        <f t="shared" si="6600"/>
        <v/>
      </c>
      <c r="FS355" s="71" t="str">
        <f t="shared" si="6601"/>
        <v/>
      </c>
    </row>
    <row r="356" spans="1:175" ht="16.5">
      <c r="A356" s="80"/>
      <c r="B356" s="80" t="s">
        <v>1511</v>
      </c>
      <c r="C356" s="11" t="s">
        <v>1563</v>
      </c>
      <c r="T356" s="144"/>
      <c r="U356" s="195" t="s">
        <v>1615</v>
      </c>
      <c r="CN356" s="70" t="str">
        <f t="shared" si="6527"/>
        <v>InitUnitState('IF40',,,,,,,,,,)</v>
      </c>
      <c r="CO356" s="70" t="str">
        <f t="shared" si="6528"/>
        <v>InitUnitNormal('IF40',,,,,,,,,,)</v>
      </c>
      <c r="CP356" s="70" t="str">
        <f t="shared" si="6529"/>
        <v>InitUnitMagic('IF40',,,,,,,,,,)</v>
      </c>
      <c r="CQ356" s="70" t="str">
        <f t="shared" si="6530"/>
        <v>InitUnitAdd('IF40',,,,,,,,,,)</v>
      </c>
      <c r="CR356" s="70" t="str">
        <f t="shared" si="6602"/>
        <v>InitEquipData('IF40',,"",,,,,'','','','','','',"ReplaceableTextures\\CommandButtons\\BTNFB41.BLP")</v>
      </c>
      <c r="CU356" s="95" t="str">
        <f t="shared" si="6531"/>
        <v>|n</v>
      </c>
      <c r="CW356" s="60"/>
      <c r="CX356" s="60"/>
      <c r="CY356" s="60"/>
      <c r="CZ356" s="60"/>
      <c r="DA356" s="60"/>
      <c r="DB356" s="71" t="str">
        <f t="shared" si="6532"/>
        <v/>
      </c>
      <c r="DC356" s="71" t="str">
        <f t="shared" si="6533"/>
        <v/>
      </c>
      <c r="DD356" s="71" t="str">
        <f t="shared" si="6534"/>
        <v/>
      </c>
      <c r="DE356" s="71" t="str">
        <f t="shared" si="6535"/>
        <v/>
      </c>
      <c r="DF356" s="71" t="str">
        <f t="shared" si="6536"/>
        <v/>
      </c>
      <c r="DG356" s="71" t="str">
        <f t="shared" si="6537"/>
        <v/>
      </c>
      <c r="DH356" s="71" t="str">
        <f t="shared" si="6538"/>
        <v/>
      </c>
      <c r="DI356" s="71" t="str">
        <f t="shared" si="6539"/>
        <v/>
      </c>
      <c r="DJ356" s="71" t="str">
        <f t="shared" si="6540"/>
        <v/>
      </c>
      <c r="DK356" s="71" t="str">
        <f t="shared" si="6541"/>
        <v/>
      </c>
      <c r="DL356" s="71" t="str">
        <f t="shared" si="6542"/>
        <v/>
      </c>
      <c r="DM356" s="71" t="str">
        <f t="shared" si="6543"/>
        <v/>
      </c>
      <c r="DN356" s="71" t="str">
        <f t="shared" si="6544"/>
        <v/>
      </c>
      <c r="DO356" s="71" t="str">
        <f t="shared" si="6545"/>
        <v/>
      </c>
      <c r="DP356" s="71" t="str">
        <f t="shared" si="6546"/>
        <v/>
      </c>
      <c r="DQ356" s="71" t="str">
        <f t="shared" si="6547"/>
        <v/>
      </c>
      <c r="DR356" s="71" t="str">
        <f t="shared" si="6548"/>
        <v/>
      </c>
      <c r="DS356" s="71" t="str">
        <f t="shared" si="6549"/>
        <v/>
      </c>
      <c r="DT356" s="71" t="str">
        <f t="shared" si="6550"/>
        <v/>
      </c>
      <c r="DU356" s="71" t="str">
        <f t="shared" si="6551"/>
        <v/>
      </c>
      <c r="DV356" s="71" t="str">
        <f t="shared" si="6552"/>
        <v/>
      </c>
      <c r="DW356" s="71" t="str">
        <f t="shared" si="6553"/>
        <v/>
      </c>
      <c r="DX356" s="71" t="str">
        <f t="shared" si="6554"/>
        <v/>
      </c>
      <c r="DY356" s="71" t="str">
        <f t="shared" si="6555"/>
        <v/>
      </c>
      <c r="DZ356" s="71" t="str">
        <f t="shared" si="6556"/>
        <v/>
      </c>
      <c r="EA356" s="71" t="str">
        <f t="shared" si="6557"/>
        <v/>
      </c>
      <c r="EB356" s="71" t="str">
        <f t="shared" si="6558"/>
        <v/>
      </c>
      <c r="EC356" s="71" t="str">
        <f t="shared" si="6559"/>
        <v/>
      </c>
      <c r="ED356" s="71" t="str">
        <f t="shared" si="6560"/>
        <v/>
      </c>
      <c r="EE356" s="71" t="str">
        <f t="shared" si="6561"/>
        <v/>
      </c>
      <c r="EF356" s="71" t="str">
        <f t="shared" si="6562"/>
        <v/>
      </c>
      <c r="EG356" s="71" t="str">
        <f t="shared" si="6563"/>
        <v/>
      </c>
      <c r="EH356" s="71" t="str">
        <f t="shared" si="6564"/>
        <v/>
      </c>
      <c r="EI356" s="71" t="str">
        <f t="shared" si="6565"/>
        <v/>
      </c>
      <c r="EJ356" s="71" t="str">
        <f t="shared" si="6566"/>
        <v/>
      </c>
      <c r="EK356" s="71" t="str">
        <f t="shared" si="6567"/>
        <v/>
      </c>
      <c r="EL356" s="71" t="str">
        <f t="shared" si="6568"/>
        <v/>
      </c>
      <c r="EM356" s="71" t="str">
        <f t="shared" si="6569"/>
        <v/>
      </c>
      <c r="EN356" s="71" t="str">
        <f t="shared" si="6570"/>
        <v/>
      </c>
      <c r="EO356" s="71" t="str">
        <f t="shared" si="6571"/>
        <v/>
      </c>
      <c r="EP356" s="71" t="str">
        <f t="shared" si="6572"/>
        <v/>
      </c>
      <c r="EQ356" s="71" t="str">
        <f t="shared" si="6573"/>
        <v/>
      </c>
      <c r="ER356" s="71" t="str">
        <f t="shared" si="6574"/>
        <v/>
      </c>
      <c r="ES356" s="71" t="str">
        <f t="shared" si="6575"/>
        <v/>
      </c>
      <c r="ET356" s="71" t="str">
        <f t="shared" si="6576"/>
        <v/>
      </c>
      <c r="EU356" s="71" t="str">
        <f t="shared" si="6577"/>
        <v/>
      </c>
      <c r="EV356" s="71" t="str">
        <f t="shared" si="6578"/>
        <v/>
      </c>
      <c r="EW356" s="71" t="str">
        <f t="shared" si="6579"/>
        <v/>
      </c>
      <c r="EX356" s="71" t="str">
        <f t="shared" si="6580"/>
        <v/>
      </c>
      <c r="EY356" s="71" t="str">
        <f t="shared" si="6581"/>
        <v/>
      </c>
      <c r="EZ356" s="71" t="str">
        <f t="shared" si="6582"/>
        <v/>
      </c>
      <c r="FA356" s="71" t="str">
        <f t="shared" si="6583"/>
        <v/>
      </c>
      <c r="FB356" s="71" t="str">
        <f t="shared" si="6584"/>
        <v/>
      </c>
      <c r="FC356" s="71" t="str">
        <f t="shared" si="6585"/>
        <v/>
      </c>
      <c r="FD356" s="71" t="str">
        <f t="shared" si="6586"/>
        <v/>
      </c>
      <c r="FE356" s="71" t="str">
        <f t="shared" si="6587"/>
        <v/>
      </c>
      <c r="FF356" s="71" t="str">
        <f t="shared" si="6588"/>
        <v/>
      </c>
      <c r="FG356" s="71" t="str">
        <f t="shared" si="6589"/>
        <v/>
      </c>
      <c r="FH356" s="71" t="str">
        <f t="shared" si="6590"/>
        <v/>
      </c>
      <c r="FI356" s="71" t="str">
        <f t="shared" si="6591"/>
        <v/>
      </c>
      <c r="FJ356" s="71" t="str">
        <f t="shared" si="6592"/>
        <v/>
      </c>
      <c r="FK356" s="71" t="str">
        <f t="shared" si="6593"/>
        <v/>
      </c>
      <c r="FL356" s="71" t="str">
        <f t="shared" si="6594"/>
        <v/>
      </c>
      <c r="FM356" s="71" t="str">
        <f t="shared" si="6595"/>
        <v/>
      </c>
      <c r="FN356" s="71" t="str">
        <f t="shared" si="6596"/>
        <v/>
      </c>
      <c r="FO356" s="71" t="str">
        <f t="shared" si="6597"/>
        <v/>
      </c>
      <c r="FP356" s="71" t="str">
        <f t="shared" si="6598"/>
        <v/>
      </c>
      <c r="FQ356" s="71" t="str">
        <f t="shared" si="6599"/>
        <v/>
      </c>
      <c r="FR356" s="71" t="str">
        <f t="shared" si="6600"/>
        <v/>
      </c>
      <c r="FS356" s="71" t="str">
        <f t="shared" si="6601"/>
        <v/>
      </c>
    </row>
    <row r="357" spans="1:175" ht="16.5">
      <c r="A357" s="80"/>
      <c r="B357" s="80" t="s">
        <v>1512</v>
      </c>
      <c r="C357" s="11" t="s">
        <v>1564</v>
      </c>
      <c r="T357" s="144"/>
      <c r="U357" s="195" t="s">
        <v>1616</v>
      </c>
      <c r="CN357" s="70" t="str">
        <f t="shared" si="6527"/>
        <v>InitUnitState('IF41',,,,,,,,,,)</v>
      </c>
      <c r="CO357" s="70" t="str">
        <f t="shared" si="6528"/>
        <v>InitUnitNormal('IF41',,,,,,,,,,)</v>
      </c>
      <c r="CP357" s="70" t="str">
        <f t="shared" si="6529"/>
        <v>InitUnitMagic('IF41',,,,,,,,,,)</v>
      </c>
      <c r="CQ357" s="70" t="str">
        <f t="shared" si="6530"/>
        <v>InitUnitAdd('IF41',,,,,,,,,,)</v>
      </c>
      <c r="CR357" s="70" t="str">
        <f t="shared" si="6602"/>
        <v>InitEquipData('IF41',,"",,,,,'','','','','','',"ReplaceableTextures\\CommandButtons\\BTNFB42.BLP")</v>
      </c>
      <c r="CU357" s="95" t="str">
        <f t="shared" si="6531"/>
        <v>|n</v>
      </c>
      <c r="CW357" s="60"/>
      <c r="CX357" s="60"/>
      <c r="CY357" s="60"/>
      <c r="CZ357" s="60"/>
      <c r="DA357" s="60"/>
      <c r="DB357" s="71" t="str">
        <f t="shared" si="6532"/>
        <v/>
      </c>
      <c r="DC357" s="71" t="str">
        <f t="shared" si="6533"/>
        <v/>
      </c>
      <c r="DD357" s="71" t="str">
        <f t="shared" si="6534"/>
        <v/>
      </c>
      <c r="DE357" s="71" t="str">
        <f t="shared" si="6535"/>
        <v/>
      </c>
      <c r="DF357" s="71" t="str">
        <f t="shared" si="6536"/>
        <v/>
      </c>
      <c r="DG357" s="71" t="str">
        <f t="shared" si="6537"/>
        <v/>
      </c>
      <c r="DH357" s="71" t="str">
        <f t="shared" si="6538"/>
        <v/>
      </c>
      <c r="DI357" s="71" t="str">
        <f t="shared" si="6539"/>
        <v/>
      </c>
      <c r="DJ357" s="71" t="str">
        <f t="shared" si="6540"/>
        <v/>
      </c>
      <c r="DK357" s="71" t="str">
        <f t="shared" si="6541"/>
        <v/>
      </c>
      <c r="DL357" s="71" t="str">
        <f t="shared" si="6542"/>
        <v/>
      </c>
      <c r="DM357" s="71" t="str">
        <f t="shared" si="6543"/>
        <v/>
      </c>
      <c r="DN357" s="71" t="str">
        <f t="shared" si="6544"/>
        <v/>
      </c>
      <c r="DO357" s="71" t="str">
        <f t="shared" si="6545"/>
        <v/>
      </c>
      <c r="DP357" s="71" t="str">
        <f t="shared" si="6546"/>
        <v/>
      </c>
      <c r="DQ357" s="71" t="str">
        <f t="shared" si="6547"/>
        <v/>
      </c>
      <c r="DR357" s="71" t="str">
        <f t="shared" si="6548"/>
        <v/>
      </c>
      <c r="DS357" s="71" t="str">
        <f t="shared" si="6549"/>
        <v/>
      </c>
      <c r="DT357" s="71" t="str">
        <f t="shared" si="6550"/>
        <v/>
      </c>
      <c r="DU357" s="71" t="str">
        <f t="shared" si="6551"/>
        <v/>
      </c>
      <c r="DV357" s="71" t="str">
        <f t="shared" si="6552"/>
        <v/>
      </c>
      <c r="DW357" s="71" t="str">
        <f t="shared" si="6553"/>
        <v/>
      </c>
      <c r="DX357" s="71" t="str">
        <f t="shared" si="6554"/>
        <v/>
      </c>
      <c r="DY357" s="71" t="str">
        <f t="shared" si="6555"/>
        <v/>
      </c>
      <c r="DZ357" s="71" t="str">
        <f t="shared" si="6556"/>
        <v/>
      </c>
      <c r="EA357" s="71" t="str">
        <f t="shared" si="6557"/>
        <v/>
      </c>
      <c r="EB357" s="71" t="str">
        <f t="shared" si="6558"/>
        <v/>
      </c>
      <c r="EC357" s="71" t="str">
        <f t="shared" si="6559"/>
        <v/>
      </c>
      <c r="ED357" s="71" t="str">
        <f t="shared" si="6560"/>
        <v/>
      </c>
      <c r="EE357" s="71" t="str">
        <f t="shared" si="6561"/>
        <v/>
      </c>
      <c r="EF357" s="71" t="str">
        <f t="shared" si="6562"/>
        <v/>
      </c>
      <c r="EG357" s="71" t="str">
        <f t="shared" si="6563"/>
        <v/>
      </c>
      <c r="EH357" s="71" t="str">
        <f t="shared" si="6564"/>
        <v/>
      </c>
      <c r="EI357" s="71" t="str">
        <f t="shared" si="6565"/>
        <v/>
      </c>
      <c r="EJ357" s="71" t="str">
        <f t="shared" si="6566"/>
        <v/>
      </c>
      <c r="EK357" s="71" t="str">
        <f t="shared" si="6567"/>
        <v/>
      </c>
      <c r="EL357" s="71" t="str">
        <f t="shared" si="6568"/>
        <v/>
      </c>
      <c r="EM357" s="71" t="str">
        <f t="shared" si="6569"/>
        <v/>
      </c>
      <c r="EN357" s="71" t="str">
        <f t="shared" si="6570"/>
        <v/>
      </c>
      <c r="EO357" s="71" t="str">
        <f t="shared" si="6571"/>
        <v/>
      </c>
      <c r="EP357" s="71" t="str">
        <f t="shared" si="6572"/>
        <v/>
      </c>
      <c r="EQ357" s="71" t="str">
        <f t="shared" si="6573"/>
        <v/>
      </c>
      <c r="ER357" s="71" t="str">
        <f t="shared" si="6574"/>
        <v/>
      </c>
      <c r="ES357" s="71" t="str">
        <f t="shared" si="6575"/>
        <v/>
      </c>
      <c r="ET357" s="71" t="str">
        <f t="shared" si="6576"/>
        <v/>
      </c>
      <c r="EU357" s="71" t="str">
        <f t="shared" si="6577"/>
        <v/>
      </c>
      <c r="EV357" s="71" t="str">
        <f t="shared" si="6578"/>
        <v/>
      </c>
      <c r="EW357" s="71" t="str">
        <f t="shared" si="6579"/>
        <v/>
      </c>
      <c r="EX357" s="71" t="str">
        <f t="shared" si="6580"/>
        <v/>
      </c>
      <c r="EY357" s="71" t="str">
        <f t="shared" si="6581"/>
        <v/>
      </c>
      <c r="EZ357" s="71" t="str">
        <f t="shared" si="6582"/>
        <v/>
      </c>
      <c r="FA357" s="71" t="str">
        <f t="shared" si="6583"/>
        <v/>
      </c>
      <c r="FB357" s="71" t="str">
        <f t="shared" si="6584"/>
        <v/>
      </c>
      <c r="FC357" s="71" t="str">
        <f t="shared" si="6585"/>
        <v/>
      </c>
      <c r="FD357" s="71" t="str">
        <f t="shared" si="6586"/>
        <v/>
      </c>
      <c r="FE357" s="71" t="str">
        <f t="shared" si="6587"/>
        <v/>
      </c>
      <c r="FF357" s="71" t="str">
        <f t="shared" si="6588"/>
        <v/>
      </c>
      <c r="FG357" s="71" t="str">
        <f t="shared" si="6589"/>
        <v/>
      </c>
      <c r="FH357" s="71" t="str">
        <f t="shared" si="6590"/>
        <v/>
      </c>
      <c r="FI357" s="71" t="str">
        <f t="shared" si="6591"/>
        <v/>
      </c>
      <c r="FJ357" s="71" t="str">
        <f t="shared" si="6592"/>
        <v/>
      </c>
      <c r="FK357" s="71" t="str">
        <f t="shared" si="6593"/>
        <v/>
      </c>
      <c r="FL357" s="71" t="str">
        <f t="shared" si="6594"/>
        <v/>
      </c>
      <c r="FM357" s="71" t="str">
        <f t="shared" si="6595"/>
        <v/>
      </c>
      <c r="FN357" s="71" t="str">
        <f t="shared" si="6596"/>
        <v/>
      </c>
      <c r="FO357" s="71" t="str">
        <f t="shared" si="6597"/>
        <v/>
      </c>
      <c r="FP357" s="71" t="str">
        <f t="shared" si="6598"/>
        <v/>
      </c>
      <c r="FQ357" s="71" t="str">
        <f t="shared" si="6599"/>
        <v/>
      </c>
      <c r="FR357" s="71" t="str">
        <f t="shared" si="6600"/>
        <v/>
      </c>
      <c r="FS357" s="71" t="str">
        <f t="shared" si="6601"/>
        <v/>
      </c>
    </row>
    <row r="358" spans="1:175" ht="16.5">
      <c r="A358" s="80"/>
      <c r="B358" s="80" t="s">
        <v>1513</v>
      </c>
      <c r="C358" s="188" t="s">
        <v>1565</v>
      </c>
      <c r="T358" s="144"/>
      <c r="U358" s="195" t="s">
        <v>1617</v>
      </c>
      <c r="CN358" s="70" t="str">
        <f t="shared" si="6527"/>
        <v>InitUnitState('IF42',,,,,,,,,,)</v>
      </c>
      <c r="CO358" s="70" t="str">
        <f t="shared" si="6528"/>
        <v>InitUnitNormal('IF42',,,,,,,,,,)</v>
      </c>
      <c r="CP358" s="70" t="str">
        <f t="shared" si="6529"/>
        <v>InitUnitMagic('IF42',,,,,,,,,,)</v>
      </c>
      <c r="CQ358" s="70" t="str">
        <f t="shared" si="6530"/>
        <v>InitUnitAdd('IF42',,,,,,,,,,)</v>
      </c>
      <c r="CR358" s="70" t="str">
        <f t="shared" si="6602"/>
        <v>InitEquipData('IF42',,"",,,,,'','','','','','',"ReplaceableTextures\\CommandButtons\\BTNFB43.BLP")</v>
      </c>
      <c r="CU358" s="95" t="str">
        <f t="shared" si="6531"/>
        <v>|n</v>
      </c>
      <c r="CW358" s="60"/>
      <c r="CX358" s="60"/>
      <c r="CY358" s="60"/>
      <c r="CZ358" s="60"/>
      <c r="DA358" s="60"/>
      <c r="DB358" s="71" t="str">
        <f t="shared" si="6532"/>
        <v/>
      </c>
      <c r="DC358" s="71" t="str">
        <f t="shared" si="6533"/>
        <v/>
      </c>
      <c r="DD358" s="71" t="str">
        <f t="shared" si="6534"/>
        <v/>
      </c>
      <c r="DE358" s="71" t="str">
        <f t="shared" si="6535"/>
        <v/>
      </c>
      <c r="DF358" s="71" t="str">
        <f t="shared" si="6536"/>
        <v/>
      </c>
      <c r="DG358" s="71" t="str">
        <f t="shared" si="6537"/>
        <v/>
      </c>
      <c r="DH358" s="71" t="str">
        <f t="shared" si="6538"/>
        <v/>
      </c>
      <c r="DI358" s="71" t="str">
        <f t="shared" si="6539"/>
        <v/>
      </c>
      <c r="DJ358" s="71" t="str">
        <f t="shared" si="6540"/>
        <v/>
      </c>
      <c r="DK358" s="71" t="str">
        <f t="shared" si="6541"/>
        <v/>
      </c>
      <c r="DL358" s="71" t="str">
        <f t="shared" si="6542"/>
        <v/>
      </c>
      <c r="DM358" s="71" t="str">
        <f t="shared" si="6543"/>
        <v/>
      </c>
      <c r="DN358" s="71" t="str">
        <f t="shared" si="6544"/>
        <v/>
      </c>
      <c r="DO358" s="71" t="str">
        <f t="shared" si="6545"/>
        <v/>
      </c>
      <c r="DP358" s="71" t="str">
        <f t="shared" si="6546"/>
        <v/>
      </c>
      <c r="DQ358" s="71" t="str">
        <f t="shared" si="6547"/>
        <v/>
      </c>
      <c r="DR358" s="71" t="str">
        <f t="shared" si="6548"/>
        <v/>
      </c>
      <c r="DS358" s="71" t="str">
        <f t="shared" si="6549"/>
        <v/>
      </c>
      <c r="DT358" s="71" t="str">
        <f t="shared" si="6550"/>
        <v/>
      </c>
      <c r="DU358" s="71" t="str">
        <f t="shared" si="6551"/>
        <v/>
      </c>
      <c r="DV358" s="71" t="str">
        <f t="shared" si="6552"/>
        <v/>
      </c>
      <c r="DW358" s="71" t="str">
        <f t="shared" si="6553"/>
        <v/>
      </c>
      <c r="DX358" s="71" t="str">
        <f t="shared" si="6554"/>
        <v/>
      </c>
      <c r="DY358" s="71" t="str">
        <f t="shared" si="6555"/>
        <v/>
      </c>
      <c r="DZ358" s="71" t="str">
        <f t="shared" si="6556"/>
        <v/>
      </c>
      <c r="EA358" s="71" t="str">
        <f t="shared" si="6557"/>
        <v/>
      </c>
      <c r="EB358" s="71" t="str">
        <f t="shared" si="6558"/>
        <v/>
      </c>
      <c r="EC358" s="71" t="str">
        <f t="shared" si="6559"/>
        <v/>
      </c>
      <c r="ED358" s="71" t="str">
        <f t="shared" si="6560"/>
        <v/>
      </c>
      <c r="EE358" s="71" t="str">
        <f t="shared" si="6561"/>
        <v/>
      </c>
      <c r="EF358" s="71" t="str">
        <f t="shared" si="6562"/>
        <v/>
      </c>
      <c r="EG358" s="71" t="str">
        <f t="shared" si="6563"/>
        <v/>
      </c>
      <c r="EH358" s="71" t="str">
        <f t="shared" si="6564"/>
        <v/>
      </c>
      <c r="EI358" s="71" t="str">
        <f t="shared" si="6565"/>
        <v/>
      </c>
      <c r="EJ358" s="71" t="str">
        <f t="shared" si="6566"/>
        <v/>
      </c>
      <c r="EK358" s="71" t="str">
        <f t="shared" si="6567"/>
        <v/>
      </c>
      <c r="EL358" s="71" t="str">
        <f t="shared" si="6568"/>
        <v/>
      </c>
      <c r="EM358" s="71" t="str">
        <f t="shared" si="6569"/>
        <v/>
      </c>
      <c r="EN358" s="71" t="str">
        <f t="shared" si="6570"/>
        <v/>
      </c>
      <c r="EO358" s="71" t="str">
        <f t="shared" si="6571"/>
        <v/>
      </c>
      <c r="EP358" s="71" t="str">
        <f t="shared" si="6572"/>
        <v/>
      </c>
      <c r="EQ358" s="71" t="str">
        <f t="shared" si="6573"/>
        <v/>
      </c>
      <c r="ER358" s="71" t="str">
        <f t="shared" si="6574"/>
        <v/>
      </c>
      <c r="ES358" s="71" t="str">
        <f t="shared" si="6575"/>
        <v/>
      </c>
      <c r="ET358" s="71" t="str">
        <f t="shared" si="6576"/>
        <v/>
      </c>
      <c r="EU358" s="71" t="str">
        <f t="shared" si="6577"/>
        <v/>
      </c>
      <c r="EV358" s="71" t="str">
        <f t="shared" si="6578"/>
        <v/>
      </c>
      <c r="EW358" s="71" t="str">
        <f t="shared" si="6579"/>
        <v/>
      </c>
      <c r="EX358" s="71" t="str">
        <f t="shared" si="6580"/>
        <v/>
      </c>
      <c r="EY358" s="71" t="str">
        <f t="shared" si="6581"/>
        <v/>
      </c>
      <c r="EZ358" s="71" t="str">
        <f t="shared" si="6582"/>
        <v/>
      </c>
      <c r="FA358" s="71" t="str">
        <f t="shared" si="6583"/>
        <v/>
      </c>
      <c r="FB358" s="71" t="str">
        <f t="shared" si="6584"/>
        <v/>
      </c>
      <c r="FC358" s="71" t="str">
        <f t="shared" si="6585"/>
        <v/>
      </c>
      <c r="FD358" s="71" t="str">
        <f t="shared" si="6586"/>
        <v/>
      </c>
      <c r="FE358" s="71" t="str">
        <f t="shared" si="6587"/>
        <v/>
      </c>
      <c r="FF358" s="71" t="str">
        <f t="shared" si="6588"/>
        <v/>
      </c>
      <c r="FG358" s="71" t="str">
        <f t="shared" si="6589"/>
        <v/>
      </c>
      <c r="FH358" s="71" t="str">
        <f t="shared" si="6590"/>
        <v/>
      </c>
      <c r="FI358" s="71" t="str">
        <f t="shared" si="6591"/>
        <v/>
      </c>
      <c r="FJ358" s="71" t="str">
        <f t="shared" si="6592"/>
        <v/>
      </c>
      <c r="FK358" s="71" t="str">
        <f t="shared" si="6593"/>
        <v/>
      </c>
      <c r="FL358" s="71" t="str">
        <f t="shared" si="6594"/>
        <v/>
      </c>
      <c r="FM358" s="71" t="str">
        <f t="shared" si="6595"/>
        <v/>
      </c>
      <c r="FN358" s="71" t="str">
        <f t="shared" si="6596"/>
        <v/>
      </c>
      <c r="FO358" s="71" t="str">
        <f t="shared" si="6597"/>
        <v/>
      </c>
      <c r="FP358" s="71" t="str">
        <f t="shared" si="6598"/>
        <v/>
      </c>
      <c r="FQ358" s="71" t="str">
        <f t="shared" si="6599"/>
        <v/>
      </c>
      <c r="FR358" s="71" t="str">
        <f t="shared" si="6600"/>
        <v/>
      </c>
      <c r="FS358" s="71" t="str">
        <f t="shared" si="6601"/>
        <v/>
      </c>
    </row>
    <row r="359" spans="1:175" ht="16.5">
      <c r="A359" s="80"/>
      <c r="B359" s="80" t="s">
        <v>1514</v>
      </c>
      <c r="C359" s="188" t="s">
        <v>1566</v>
      </c>
      <c r="T359" s="144"/>
      <c r="U359" s="195" t="s">
        <v>1618</v>
      </c>
      <c r="CN359" s="70" t="str">
        <f t="shared" si="6527"/>
        <v>InitUnitState('IF43',,,,,,,,,,)</v>
      </c>
      <c r="CO359" s="70" t="str">
        <f t="shared" si="6528"/>
        <v>InitUnitNormal('IF43',,,,,,,,,,)</v>
      </c>
      <c r="CP359" s="70" t="str">
        <f t="shared" si="6529"/>
        <v>InitUnitMagic('IF43',,,,,,,,,,)</v>
      </c>
      <c r="CQ359" s="70" t="str">
        <f t="shared" si="6530"/>
        <v>InitUnitAdd('IF43',,,,,,,,,,)</v>
      </c>
      <c r="CR359" s="70" t="str">
        <f t="shared" si="6602"/>
        <v>InitEquipData('IF43',,"",,,,,'','','','','','',"ReplaceableTextures\\CommandButtons\\BTNFB44.BLP")</v>
      </c>
      <c r="CU359" s="95" t="str">
        <f t="shared" si="6531"/>
        <v>|n</v>
      </c>
      <c r="CW359" s="60"/>
      <c r="CX359" s="60"/>
      <c r="CY359" s="60"/>
      <c r="CZ359" s="60"/>
      <c r="DA359" s="60"/>
      <c r="DB359" s="71" t="str">
        <f t="shared" si="6532"/>
        <v/>
      </c>
      <c r="DC359" s="71" t="str">
        <f t="shared" si="6533"/>
        <v/>
      </c>
      <c r="DD359" s="71" t="str">
        <f t="shared" si="6534"/>
        <v/>
      </c>
      <c r="DE359" s="71" t="str">
        <f t="shared" si="6535"/>
        <v/>
      </c>
      <c r="DF359" s="71" t="str">
        <f t="shared" si="6536"/>
        <v/>
      </c>
      <c r="DG359" s="71" t="str">
        <f t="shared" si="6537"/>
        <v/>
      </c>
      <c r="DH359" s="71" t="str">
        <f t="shared" si="6538"/>
        <v/>
      </c>
      <c r="DI359" s="71" t="str">
        <f t="shared" si="6539"/>
        <v/>
      </c>
      <c r="DJ359" s="71" t="str">
        <f t="shared" si="6540"/>
        <v/>
      </c>
      <c r="DK359" s="71" t="str">
        <f t="shared" si="6541"/>
        <v/>
      </c>
      <c r="DL359" s="71" t="str">
        <f t="shared" si="6542"/>
        <v/>
      </c>
      <c r="DM359" s="71" t="str">
        <f t="shared" si="6543"/>
        <v/>
      </c>
      <c r="DN359" s="71" t="str">
        <f t="shared" si="6544"/>
        <v/>
      </c>
      <c r="DO359" s="71" t="str">
        <f t="shared" si="6545"/>
        <v/>
      </c>
      <c r="DP359" s="71" t="str">
        <f t="shared" si="6546"/>
        <v/>
      </c>
      <c r="DQ359" s="71" t="str">
        <f t="shared" si="6547"/>
        <v/>
      </c>
      <c r="DR359" s="71" t="str">
        <f t="shared" si="6548"/>
        <v/>
      </c>
      <c r="DS359" s="71" t="str">
        <f t="shared" si="6549"/>
        <v/>
      </c>
      <c r="DT359" s="71" t="str">
        <f t="shared" si="6550"/>
        <v/>
      </c>
      <c r="DU359" s="71" t="str">
        <f t="shared" si="6551"/>
        <v/>
      </c>
      <c r="DV359" s="71" t="str">
        <f t="shared" si="6552"/>
        <v/>
      </c>
      <c r="DW359" s="71" t="str">
        <f t="shared" si="6553"/>
        <v/>
      </c>
      <c r="DX359" s="71" t="str">
        <f t="shared" si="6554"/>
        <v/>
      </c>
      <c r="DY359" s="71" t="str">
        <f t="shared" si="6555"/>
        <v/>
      </c>
      <c r="DZ359" s="71" t="str">
        <f t="shared" si="6556"/>
        <v/>
      </c>
      <c r="EA359" s="71" t="str">
        <f t="shared" si="6557"/>
        <v/>
      </c>
      <c r="EB359" s="71" t="str">
        <f t="shared" si="6558"/>
        <v/>
      </c>
      <c r="EC359" s="71" t="str">
        <f t="shared" si="6559"/>
        <v/>
      </c>
      <c r="ED359" s="71" t="str">
        <f t="shared" si="6560"/>
        <v/>
      </c>
      <c r="EE359" s="71" t="str">
        <f t="shared" si="6561"/>
        <v/>
      </c>
      <c r="EF359" s="71" t="str">
        <f t="shared" si="6562"/>
        <v/>
      </c>
      <c r="EG359" s="71" t="str">
        <f t="shared" si="6563"/>
        <v/>
      </c>
      <c r="EH359" s="71" t="str">
        <f t="shared" si="6564"/>
        <v/>
      </c>
      <c r="EI359" s="71" t="str">
        <f t="shared" si="6565"/>
        <v/>
      </c>
      <c r="EJ359" s="71" t="str">
        <f t="shared" si="6566"/>
        <v/>
      </c>
      <c r="EK359" s="71" t="str">
        <f t="shared" si="6567"/>
        <v/>
      </c>
      <c r="EL359" s="71" t="str">
        <f t="shared" si="6568"/>
        <v/>
      </c>
      <c r="EM359" s="71" t="str">
        <f t="shared" si="6569"/>
        <v/>
      </c>
      <c r="EN359" s="71" t="str">
        <f t="shared" si="6570"/>
        <v/>
      </c>
      <c r="EO359" s="71" t="str">
        <f t="shared" si="6571"/>
        <v/>
      </c>
      <c r="EP359" s="71" t="str">
        <f t="shared" si="6572"/>
        <v/>
      </c>
      <c r="EQ359" s="71" t="str">
        <f t="shared" si="6573"/>
        <v/>
      </c>
      <c r="ER359" s="71" t="str">
        <f t="shared" si="6574"/>
        <v/>
      </c>
      <c r="ES359" s="71" t="str">
        <f t="shared" si="6575"/>
        <v/>
      </c>
      <c r="ET359" s="71" t="str">
        <f t="shared" si="6576"/>
        <v/>
      </c>
      <c r="EU359" s="71" t="str">
        <f t="shared" si="6577"/>
        <v/>
      </c>
      <c r="EV359" s="71" t="str">
        <f t="shared" si="6578"/>
        <v/>
      </c>
      <c r="EW359" s="71" t="str">
        <f t="shared" si="6579"/>
        <v/>
      </c>
      <c r="EX359" s="71" t="str">
        <f t="shared" si="6580"/>
        <v/>
      </c>
      <c r="EY359" s="71" t="str">
        <f t="shared" si="6581"/>
        <v/>
      </c>
      <c r="EZ359" s="71" t="str">
        <f t="shared" si="6582"/>
        <v/>
      </c>
      <c r="FA359" s="71" t="str">
        <f t="shared" si="6583"/>
        <v/>
      </c>
      <c r="FB359" s="71" t="str">
        <f t="shared" si="6584"/>
        <v/>
      </c>
      <c r="FC359" s="71" t="str">
        <f t="shared" si="6585"/>
        <v/>
      </c>
      <c r="FD359" s="71" t="str">
        <f t="shared" si="6586"/>
        <v/>
      </c>
      <c r="FE359" s="71" t="str">
        <f t="shared" si="6587"/>
        <v/>
      </c>
      <c r="FF359" s="71" t="str">
        <f t="shared" si="6588"/>
        <v/>
      </c>
      <c r="FG359" s="71" t="str">
        <f t="shared" si="6589"/>
        <v/>
      </c>
      <c r="FH359" s="71" t="str">
        <f t="shared" si="6590"/>
        <v/>
      </c>
      <c r="FI359" s="71" t="str">
        <f t="shared" si="6591"/>
        <v/>
      </c>
      <c r="FJ359" s="71" t="str">
        <f t="shared" si="6592"/>
        <v/>
      </c>
      <c r="FK359" s="71" t="str">
        <f t="shared" si="6593"/>
        <v/>
      </c>
      <c r="FL359" s="71" t="str">
        <f t="shared" si="6594"/>
        <v/>
      </c>
      <c r="FM359" s="71" t="str">
        <f t="shared" si="6595"/>
        <v/>
      </c>
      <c r="FN359" s="71" t="str">
        <f t="shared" si="6596"/>
        <v/>
      </c>
      <c r="FO359" s="71" t="str">
        <f t="shared" si="6597"/>
        <v/>
      </c>
      <c r="FP359" s="71" t="str">
        <f t="shared" si="6598"/>
        <v/>
      </c>
      <c r="FQ359" s="71" t="str">
        <f t="shared" si="6599"/>
        <v/>
      </c>
      <c r="FR359" s="71" t="str">
        <f t="shared" si="6600"/>
        <v/>
      </c>
      <c r="FS359" s="71" t="str">
        <f t="shared" si="6601"/>
        <v/>
      </c>
    </row>
    <row r="360" spans="1:175" ht="16.5">
      <c r="A360" s="80"/>
      <c r="B360" s="80" t="s">
        <v>1515</v>
      </c>
      <c r="C360" s="11" t="s">
        <v>1567</v>
      </c>
      <c r="T360" s="144"/>
      <c r="U360" s="195" t="s">
        <v>1619</v>
      </c>
      <c r="CN360" s="70" t="str">
        <f t="shared" si="6527"/>
        <v>InitUnitState('IF44',,,,,,,,,,)</v>
      </c>
      <c r="CO360" s="70" t="str">
        <f t="shared" si="6528"/>
        <v>InitUnitNormal('IF44',,,,,,,,,,)</v>
      </c>
      <c r="CP360" s="70" t="str">
        <f t="shared" si="6529"/>
        <v>InitUnitMagic('IF44',,,,,,,,,,)</v>
      </c>
      <c r="CQ360" s="70" t="str">
        <f t="shared" si="6530"/>
        <v>InitUnitAdd('IF44',,,,,,,,,,)</v>
      </c>
      <c r="CR360" s="70" t="str">
        <f t="shared" si="6602"/>
        <v>InitEquipData('IF44',,"",,,,,'','','','','','',"ReplaceableTextures\\CommandButtons\\BTNFB45.BLP")</v>
      </c>
      <c r="CU360" s="95" t="str">
        <f t="shared" si="6531"/>
        <v>|n</v>
      </c>
      <c r="CW360" s="60"/>
      <c r="CX360" s="60"/>
      <c r="CY360" s="60"/>
      <c r="CZ360" s="60"/>
      <c r="DA360" s="60"/>
      <c r="DB360" s="71" t="str">
        <f t="shared" si="6532"/>
        <v/>
      </c>
      <c r="DC360" s="71" t="str">
        <f t="shared" si="6533"/>
        <v/>
      </c>
      <c r="DD360" s="71" t="str">
        <f t="shared" si="6534"/>
        <v/>
      </c>
      <c r="DE360" s="71" t="str">
        <f t="shared" si="6535"/>
        <v/>
      </c>
      <c r="DF360" s="71" t="str">
        <f t="shared" si="6536"/>
        <v/>
      </c>
      <c r="DG360" s="71" t="str">
        <f t="shared" si="6537"/>
        <v/>
      </c>
      <c r="DH360" s="71" t="str">
        <f t="shared" si="6538"/>
        <v/>
      </c>
      <c r="DI360" s="71" t="str">
        <f t="shared" si="6539"/>
        <v/>
      </c>
      <c r="DJ360" s="71" t="str">
        <f t="shared" si="6540"/>
        <v/>
      </c>
      <c r="DK360" s="71" t="str">
        <f t="shared" si="6541"/>
        <v/>
      </c>
      <c r="DL360" s="71" t="str">
        <f t="shared" si="6542"/>
        <v/>
      </c>
      <c r="DM360" s="71" t="str">
        <f t="shared" si="6543"/>
        <v/>
      </c>
      <c r="DN360" s="71" t="str">
        <f t="shared" si="6544"/>
        <v/>
      </c>
      <c r="DO360" s="71" t="str">
        <f t="shared" si="6545"/>
        <v/>
      </c>
      <c r="DP360" s="71" t="str">
        <f t="shared" si="6546"/>
        <v/>
      </c>
      <c r="DQ360" s="71" t="str">
        <f t="shared" si="6547"/>
        <v/>
      </c>
      <c r="DR360" s="71" t="str">
        <f t="shared" si="6548"/>
        <v/>
      </c>
      <c r="DS360" s="71" t="str">
        <f t="shared" si="6549"/>
        <v/>
      </c>
      <c r="DT360" s="71" t="str">
        <f t="shared" si="6550"/>
        <v/>
      </c>
      <c r="DU360" s="71" t="str">
        <f t="shared" si="6551"/>
        <v/>
      </c>
      <c r="DV360" s="71" t="str">
        <f t="shared" si="6552"/>
        <v/>
      </c>
      <c r="DW360" s="71" t="str">
        <f t="shared" si="6553"/>
        <v/>
      </c>
      <c r="DX360" s="71" t="str">
        <f t="shared" si="6554"/>
        <v/>
      </c>
      <c r="DY360" s="71" t="str">
        <f t="shared" si="6555"/>
        <v/>
      </c>
      <c r="DZ360" s="71" t="str">
        <f t="shared" si="6556"/>
        <v/>
      </c>
      <c r="EA360" s="71" t="str">
        <f t="shared" si="6557"/>
        <v/>
      </c>
      <c r="EB360" s="71" t="str">
        <f t="shared" si="6558"/>
        <v/>
      </c>
      <c r="EC360" s="71" t="str">
        <f t="shared" si="6559"/>
        <v/>
      </c>
      <c r="ED360" s="71" t="str">
        <f t="shared" si="6560"/>
        <v/>
      </c>
      <c r="EE360" s="71" t="str">
        <f t="shared" si="6561"/>
        <v/>
      </c>
      <c r="EF360" s="71" t="str">
        <f t="shared" si="6562"/>
        <v/>
      </c>
      <c r="EG360" s="71" t="str">
        <f t="shared" si="6563"/>
        <v/>
      </c>
      <c r="EH360" s="71" t="str">
        <f t="shared" si="6564"/>
        <v/>
      </c>
      <c r="EI360" s="71" t="str">
        <f t="shared" si="6565"/>
        <v/>
      </c>
      <c r="EJ360" s="71" t="str">
        <f t="shared" si="6566"/>
        <v/>
      </c>
      <c r="EK360" s="71" t="str">
        <f t="shared" si="6567"/>
        <v/>
      </c>
      <c r="EL360" s="71" t="str">
        <f t="shared" si="6568"/>
        <v/>
      </c>
      <c r="EM360" s="71" t="str">
        <f t="shared" si="6569"/>
        <v/>
      </c>
      <c r="EN360" s="71" t="str">
        <f t="shared" si="6570"/>
        <v/>
      </c>
      <c r="EO360" s="71" t="str">
        <f t="shared" si="6571"/>
        <v/>
      </c>
      <c r="EP360" s="71" t="str">
        <f t="shared" si="6572"/>
        <v/>
      </c>
      <c r="EQ360" s="71" t="str">
        <f t="shared" si="6573"/>
        <v/>
      </c>
      <c r="ER360" s="71" t="str">
        <f t="shared" si="6574"/>
        <v/>
      </c>
      <c r="ES360" s="71" t="str">
        <f t="shared" si="6575"/>
        <v/>
      </c>
      <c r="ET360" s="71" t="str">
        <f t="shared" si="6576"/>
        <v/>
      </c>
      <c r="EU360" s="71" t="str">
        <f t="shared" si="6577"/>
        <v/>
      </c>
      <c r="EV360" s="71" t="str">
        <f t="shared" si="6578"/>
        <v/>
      </c>
      <c r="EW360" s="71" t="str">
        <f t="shared" si="6579"/>
        <v/>
      </c>
      <c r="EX360" s="71" t="str">
        <f t="shared" si="6580"/>
        <v/>
      </c>
      <c r="EY360" s="71" t="str">
        <f t="shared" si="6581"/>
        <v/>
      </c>
      <c r="EZ360" s="71" t="str">
        <f t="shared" si="6582"/>
        <v/>
      </c>
      <c r="FA360" s="71" t="str">
        <f t="shared" si="6583"/>
        <v/>
      </c>
      <c r="FB360" s="71" t="str">
        <f t="shared" si="6584"/>
        <v/>
      </c>
      <c r="FC360" s="71" t="str">
        <f t="shared" si="6585"/>
        <v/>
      </c>
      <c r="FD360" s="71" t="str">
        <f t="shared" si="6586"/>
        <v/>
      </c>
      <c r="FE360" s="71" t="str">
        <f t="shared" si="6587"/>
        <v/>
      </c>
      <c r="FF360" s="71" t="str">
        <f t="shared" si="6588"/>
        <v/>
      </c>
      <c r="FG360" s="71" t="str">
        <f t="shared" si="6589"/>
        <v/>
      </c>
      <c r="FH360" s="71" t="str">
        <f t="shared" si="6590"/>
        <v/>
      </c>
      <c r="FI360" s="71" t="str">
        <f t="shared" si="6591"/>
        <v/>
      </c>
      <c r="FJ360" s="71" t="str">
        <f t="shared" si="6592"/>
        <v/>
      </c>
      <c r="FK360" s="71" t="str">
        <f t="shared" si="6593"/>
        <v/>
      </c>
      <c r="FL360" s="71" t="str">
        <f t="shared" si="6594"/>
        <v/>
      </c>
      <c r="FM360" s="71" t="str">
        <f t="shared" si="6595"/>
        <v/>
      </c>
      <c r="FN360" s="71" t="str">
        <f t="shared" si="6596"/>
        <v/>
      </c>
      <c r="FO360" s="71" t="str">
        <f t="shared" si="6597"/>
        <v/>
      </c>
      <c r="FP360" s="71" t="str">
        <f t="shared" si="6598"/>
        <v/>
      </c>
      <c r="FQ360" s="71" t="str">
        <f t="shared" si="6599"/>
        <v/>
      </c>
      <c r="FR360" s="71" t="str">
        <f t="shared" si="6600"/>
        <v/>
      </c>
      <c r="FS360" s="71" t="str">
        <f t="shared" si="6601"/>
        <v/>
      </c>
    </row>
    <row r="361" spans="1:175" ht="16.5">
      <c r="A361" s="80"/>
      <c r="B361" s="80" t="s">
        <v>1516</v>
      </c>
      <c r="C361" s="11" t="s">
        <v>1568</v>
      </c>
      <c r="T361" s="144"/>
      <c r="U361" s="195" t="s">
        <v>1620</v>
      </c>
      <c r="CN361" s="70" t="str">
        <f t="shared" si="6527"/>
        <v>InitUnitState('IF45',,,,,,,,,,)</v>
      </c>
      <c r="CO361" s="70" t="str">
        <f t="shared" si="6528"/>
        <v>InitUnitNormal('IF45',,,,,,,,,,)</v>
      </c>
      <c r="CP361" s="70" t="str">
        <f t="shared" si="6529"/>
        <v>InitUnitMagic('IF45',,,,,,,,,,)</v>
      </c>
      <c r="CQ361" s="70" t="str">
        <f t="shared" si="6530"/>
        <v>InitUnitAdd('IF45',,,,,,,,,,)</v>
      </c>
      <c r="CR361" s="70" t="str">
        <f t="shared" si="6602"/>
        <v>InitEquipData('IF45',,"",,,,,'','','','','','',"ReplaceableTextures\\CommandButtons\\BTNFB46.BLP")</v>
      </c>
      <c r="CU361" s="95" t="str">
        <f t="shared" si="6531"/>
        <v>|n</v>
      </c>
      <c r="CW361" s="60"/>
      <c r="CX361" s="60"/>
      <c r="CY361" s="60"/>
      <c r="CZ361" s="60"/>
      <c r="DA361" s="60"/>
      <c r="DB361" s="71" t="str">
        <f t="shared" si="6532"/>
        <v/>
      </c>
      <c r="DC361" s="71" t="str">
        <f t="shared" si="6533"/>
        <v/>
      </c>
      <c r="DD361" s="71" t="str">
        <f t="shared" si="6534"/>
        <v/>
      </c>
      <c r="DE361" s="71" t="str">
        <f t="shared" si="6535"/>
        <v/>
      </c>
      <c r="DF361" s="71" t="str">
        <f t="shared" si="6536"/>
        <v/>
      </c>
      <c r="DG361" s="71" t="str">
        <f t="shared" si="6537"/>
        <v/>
      </c>
      <c r="DH361" s="71" t="str">
        <f t="shared" si="6538"/>
        <v/>
      </c>
      <c r="DI361" s="71" t="str">
        <f t="shared" si="6539"/>
        <v/>
      </c>
      <c r="DJ361" s="71" t="str">
        <f t="shared" si="6540"/>
        <v/>
      </c>
      <c r="DK361" s="71" t="str">
        <f t="shared" si="6541"/>
        <v/>
      </c>
      <c r="DL361" s="71" t="str">
        <f t="shared" si="6542"/>
        <v/>
      </c>
      <c r="DM361" s="71" t="str">
        <f t="shared" si="6543"/>
        <v/>
      </c>
      <c r="DN361" s="71" t="str">
        <f t="shared" si="6544"/>
        <v/>
      </c>
      <c r="DO361" s="71" t="str">
        <f t="shared" si="6545"/>
        <v/>
      </c>
      <c r="DP361" s="71" t="str">
        <f t="shared" si="6546"/>
        <v/>
      </c>
      <c r="DQ361" s="71" t="str">
        <f t="shared" si="6547"/>
        <v/>
      </c>
      <c r="DR361" s="71" t="str">
        <f t="shared" si="6548"/>
        <v/>
      </c>
      <c r="DS361" s="71" t="str">
        <f t="shared" si="6549"/>
        <v/>
      </c>
      <c r="DT361" s="71" t="str">
        <f t="shared" si="6550"/>
        <v/>
      </c>
      <c r="DU361" s="71" t="str">
        <f t="shared" si="6551"/>
        <v/>
      </c>
      <c r="DV361" s="71" t="str">
        <f t="shared" si="6552"/>
        <v/>
      </c>
      <c r="DW361" s="71" t="str">
        <f t="shared" si="6553"/>
        <v/>
      </c>
      <c r="DX361" s="71" t="str">
        <f t="shared" si="6554"/>
        <v/>
      </c>
      <c r="DY361" s="71" t="str">
        <f t="shared" si="6555"/>
        <v/>
      </c>
      <c r="DZ361" s="71" t="str">
        <f t="shared" si="6556"/>
        <v/>
      </c>
      <c r="EA361" s="71" t="str">
        <f t="shared" si="6557"/>
        <v/>
      </c>
      <c r="EB361" s="71" t="str">
        <f t="shared" si="6558"/>
        <v/>
      </c>
      <c r="EC361" s="71" t="str">
        <f t="shared" si="6559"/>
        <v/>
      </c>
      <c r="ED361" s="71" t="str">
        <f t="shared" si="6560"/>
        <v/>
      </c>
      <c r="EE361" s="71" t="str">
        <f t="shared" si="6561"/>
        <v/>
      </c>
      <c r="EF361" s="71" t="str">
        <f t="shared" si="6562"/>
        <v/>
      </c>
      <c r="EG361" s="71" t="str">
        <f t="shared" si="6563"/>
        <v/>
      </c>
      <c r="EH361" s="71" t="str">
        <f t="shared" si="6564"/>
        <v/>
      </c>
      <c r="EI361" s="71" t="str">
        <f t="shared" si="6565"/>
        <v/>
      </c>
      <c r="EJ361" s="71" t="str">
        <f t="shared" si="6566"/>
        <v/>
      </c>
      <c r="EK361" s="71" t="str">
        <f t="shared" si="6567"/>
        <v/>
      </c>
      <c r="EL361" s="71" t="str">
        <f t="shared" si="6568"/>
        <v/>
      </c>
      <c r="EM361" s="71" t="str">
        <f t="shared" si="6569"/>
        <v/>
      </c>
      <c r="EN361" s="71" t="str">
        <f t="shared" si="6570"/>
        <v/>
      </c>
      <c r="EO361" s="71" t="str">
        <f t="shared" si="6571"/>
        <v/>
      </c>
      <c r="EP361" s="71" t="str">
        <f t="shared" si="6572"/>
        <v/>
      </c>
      <c r="EQ361" s="71" t="str">
        <f t="shared" si="6573"/>
        <v/>
      </c>
      <c r="ER361" s="71" t="str">
        <f t="shared" si="6574"/>
        <v/>
      </c>
      <c r="ES361" s="71" t="str">
        <f t="shared" si="6575"/>
        <v/>
      </c>
      <c r="ET361" s="71" t="str">
        <f t="shared" si="6576"/>
        <v/>
      </c>
      <c r="EU361" s="71" t="str">
        <f t="shared" si="6577"/>
        <v/>
      </c>
      <c r="EV361" s="71" t="str">
        <f t="shared" si="6578"/>
        <v/>
      </c>
      <c r="EW361" s="71" t="str">
        <f t="shared" si="6579"/>
        <v/>
      </c>
      <c r="EX361" s="71" t="str">
        <f t="shared" si="6580"/>
        <v/>
      </c>
      <c r="EY361" s="71" t="str">
        <f t="shared" si="6581"/>
        <v/>
      </c>
      <c r="EZ361" s="71" t="str">
        <f t="shared" si="6582"/>
        <v/>
      </c>
      <c r="FA361" s="71" t="str">
        <f t="shared" si="6583"/>
        <v/>
      </c>
      <c r="FB361" s="71" t="str">
        <f t="shared" si="6584"/>
        <v/>
      </c>
      <c r="FC361" s="71" t="str">
        <f t="shared" si="6585"/>
        <v/>
      </c>
      <c r="FD361" s="71" t="str">
        <f t="shared" si="6586"/>
        <v/>
      </c>
      <c r="FE361" s="71" t="str">
        <f t="shared" si="6587"/>
        <v/>
      </c>
      <c r="FF361" s="71" t="str">
        <f t="shared" si="6588"/>
        <v/>
      </c>
      <c r="FG361" s="71" t="str">
        <f t="shared" si="6589"/>
        <v/>
      </c>
      <c r="FH361" s="71" t="str">
        <f t="shared" si="6590"/>
        <v/>
      </c>
      <c r="FI361" s="71" t="str">
        <f t="shared" si="6591"/>
        <v/>
      </c>
      <c r="FJ361" s="71" t="str">
        <f t="shared" si="6592"/>
        <v/>
      </c>
      <c r="FK361" s="71" t="str">
        <f t="shared" si="6593"/>
        <v/>
      </c>
      <c r="FL361" s="71" t="str">
        <f t="shared" si="6594"/>
        <v/>
      </c>
      <c r="FM361" s="71" t="str">
        <f t="shared" si="6595"/>
        <v/>
      </c>
      <c r="FN361" s="71" t="str">
        <f t="shared" si="6596"/>
        <v/>
      </c>
      <c r="FO361" s="71" t="str">
        <f t="shared" si="6597"/>
        <v/>
      </c>
      <c r="FP361" s="71" t="str">
        <f t="shared" si="6598"/>
        <v/>
      </c>
      <c r="FQ361" s="71" t="str">
        <f t="shared" si="6599"/>
        <v/>
      </c>
      <c r="FR361" s="71" t="str">
        <f t="shared" si="6600"/>
        <v/>
      </c>
      <c r="FS361" s="71" t="str">
        <f t="shared" si="6601"/>
        <v/>
      </c>
    </row>
    <row r="362" spans="1:175" ht="16.5">
      <c r="A362" s="80"/>
      <c r="B362" s="80" t="s">
        <v>1517</v>
      </c>
      <c r="C362" s="11" t="s">
        <v>1569</v>
      </c>
      <c r="T362" s="144"/>
      <c r="U362" s="195" t="s">
        <v>1621</v>
      </c>
      <c r="CN362" s="70" t="str">
        <f t="shared" si="6527"/>
        <v>InitUnitState('IF46',,,,,,,,,,)</v>
      </c>
      <c r="CO362" s="70" t="str">
        <f t="shared" si="6528"/>
        <v>InitUnitNormal('IF46',,,,,,,,,,)</v>
      </c>
      <c r="CP362" s="70" t="str">
        <f t="shared" si="6529"/>
        <v>InitUnitMagic('IF46',,,,,,,,,,)</v>
      </c>
      <c r="CQ362" s="70" t="str">
        <f t="shared" si="6530"/>
        <v>InitUnitAdd('IF46',,,,,,,,,,)</v>
      </c>
      <c r="CR362" s="70" t="str">
        <f>"InitEquipData('"&amp;B362&amp;"',"&amp;D362&amp;","&amp;CR$1&amp;A362&amp;CR$1&amp;","&amp;E362&amp;","&amp;I362&amp;","&amp;F362&amp;","&amp;G362&amp;",'"&amp;J362&amp;"','"&amp;K362&amp;"','"&amp;L362&amp;"','"&amp;M362&amp;"','"&amp;N362&amp;"','"&amp;O362&amp;"',"&amp;CR$1&amp;U389&amp;CR$1&amp;")"</f>
        <v>InitEquipData('IF46',,"",,,,,'','','','','','',"ReplaceableTextures\\CommandButtons\\BTNSST09.blp")</v>
      </c>
      <c r="CU362" s="95" t="str">
        <f t="shared" si="6531"/>
        <v>|n</v>
      </c>
      <c r="CW362" s="60"/>
      <c r="CX362" s="60"/>
      <c r="CY362" s="60"/>
      <c r="CZ362" s="60"/>
      <c r="DA362" s="60"/>
      <c r="DB362" s="71" t="str">
        <f t="shared" si="6532"/>
        <v/>
      </c>
      <c r="DC362" s="71" t="str">
        <f t="shared" si="6533"/>
        <v/>
      </c>
      <c r="DD362" s="71" t="str">
        <f t="shared" si="6534"/>
        <v/>
      </c>
      <c r="DE362" s="71" t="str">
        <f t="shared" si="6535"/>
        <v/>
      </c>
      <c r="DF362" s="71" t="str">
        <f t="shared" si="6536"/>
        <v/>
      </c>
      <c r="DG362" s="71" t="str">
        <f t="shared" si="6537"/>
        <v/>
      </c>
      <c r="DH362" s="71" t="str">
        <f t="shared" si="6538"/>
        <v/>
      </c>
      <c r="DI362" s="71" t="str">
        <f t="shared" si="6539"/>
        <v/>
      </c>
      <c r="DJ362" s="71" t="str">
        <f t="shared" si="6540"/>
        <v/>
      </c>
      <c r="DK362" s="71" t="str">
        <f t="shared" si="6541"/>
        <v/>
      </c>
      <c r="DL362" s="71" t="str">
        <f t="shared" si="6542"/>
        <v/>
      </c>
      <c r="DM362" s="71" t="str">
        <f t="shared" si="6543"/>
        <v/>
      </c>
      <c r="DN362" s="71" t="str">
        <f t="shared" si="6544"/>
        <v/>
      </c>
      <c r="DO362" s="71" t="str">
        <f t="shared" si="6545"/>
        <v/>
      </c>
      <c r="DP362" s="71" t="str">
        <f t="shared" si="6546"/>
        <v/>
      </c>
      <c r="DQ362" s="71" t="str">
        <f t="shared" si="6547"/>
        <v/>
      </c>
      <c r="DR362" s="71" t="str">
        <f t="shared" si="6548"/>
        <v/>
      </c>
      <c r="DS362" s="71" t="str">
        <f t="shared" si="6549"/>
        <v/>
      </c>
      <c r="DT362" s="71" t="str">
        <f t="shared" si="6550"/>
        <v/>
      </c>
      <c r="DU362" s="71" t="str">
        <f t="shared" si="6551"/>
        <v/>
      </c>
      <c r="DV362" s="71" t="str">
        <f t="shared" si="6552"/>
        <v/>
      </c>
      <c r="DW362" s="71" t="str">
        <f t="shared" si="6553"/>
        <v/>
      </c>
      <c r="DX362" s="71" t="str">
        <f t="shared" si="6554"/>
        <v/>
      </c>
      <c r="DY362" s="71" t="str">
        <f t="shared" si="6555"/>
        <v/>
      </c>
      <c r="DZ362" s="71" t="str">
        <f t="shared" si="6556"/>
        <v/>
      </c>
      <c r="EA362" s="71" t="str">
        <f t="shared" si="6557"/>
        <v/>
      </c>
      <c r="EB362" s="71" t="str">
        <f t="shared" si="6558"/>
        <v/>
      </c>
      <c r="EC362" s="71" t="str">
        <f t="shared" si="6559"/>
        <v/>
      </c>
      <c r="ED362" s="71" t="str">
        <f t="shared" si="6560"/>
        <v/>
      </c>
      <c r="EE362" s="71" t="str">
        <f t="shared" si="6561"/>
        <v/>
      </c>
      <c r="EF362" s="71" t="str">
        <f t="shared" si="6562"/>
        <v/>
      </c>
      <c r="EG362" s="71" t="str">
        <f t="shared" si="6563"/>
        <v/>
      </c>
      <c r="EH362" s="71" t="str">
        <f t="shared" si="6564"/>
        <v/>
      </c>
      <c r="EI362" s="71" t="str">
        <f t="shared" si="6565"/>
        <v/>
      </c>
      <c r="EJ362" s="71" t="str">
        <f t="shared" si="6566"/>
        <v/>
      </c>
      <c r="EK362" s="71" t="str">
        <f t="shared" si="6567"/>
        <v/>
      </c>
      <c r="EL362" s="71" t="str">
        <f t="shared" si="6568"/>
        <v/>
      </c>
      <c r="EM362" s="71" t="str">
        <f t="shared" si="6569"/>
        <v/>
      </c>
      <c r="EN362" s="71" t="str">
        <f t="shared" si="6570"/>
        <v/>
      </c>
      <c r="EO362" s="71" t="str">
        <f t="shared" si="6571"/>
        <v/>
      </c>
      <c r="EP362" s="71" t="str">
        <f t="shared" si="6572"/>
        <v/>
      </c>
      <c r="EQ362" s="71" t="str">
        <f t="shared" si="6573"/>
        <v/>
      </c>
      <c r="ER362" s="71" t="str">
        <f t="shared" si="6574"/>
        <v/>
      </c>
      <c r="ES362" s="71" t="str">
        <f t="shared" si="6575"/>
        <v/>
      </c>
      <c r="ET362" s="71" t="str">
        <f t="shared" si="6576"/>
        <v/>
      </c>
      <c r="EU362" s="71" t="str">
        <f t="shared" si="6577"/>
        <v/>
      </c>
      <c r="EV362" s="71" t="str">
        <f t="shared" si="6578"/>
        <v/>
      </c>
      <c r="EW362" s="71" t="str">
        <f t="shared" si="6579"/>
        <v/>
      </c>
      <c r="EX362" s="71" t="str">
        <f t="shared" si="6580"/>
        <v/>
      </c>
      <c r="EY362" s="71" t="str">
        <f t="shared" si="6581"/>
        <v/>
      </c>
      <c r="EZ362" s="71" t="str">
        <f t="shared" si="6582"/>
        <v/>
      </c>
      <c r="FA362" s="71" t="str">
        <f t="shared" si="6583"/>
        <v/>
      </c>
      <c r="FB362" s="71" t="str">
        <f t="shared" si="6584"/>
        <v/>
      </c>
      <c r="FC362" s="71" t="str">
        <f t="shared" si="6585"/>
        <v/>
      </c>
      <c r="FD362" s="71" t="str">
        <f t="shared" si="6586"/>
        <v/>
      </c>
      <c r="FE362" s="71" t="str">
        <f t="shared" si="6587"/>
        <v/>
      </c>
      <c r="FF362" s="71" t="str">
        <f t="shared" si="6588"/>
        <v/>
      </c>
      <c r="FG362" s="71" t="str">
        <f t="shared" si="6589"/>
        <v/>
      </c>
      <c r="FH362" s="71" t="str">
        <f t="shared" si="6590"/>
        <v/>
      </c>
      <c r="FI362" s="71" t="str">
        <f t="shared" si="6591"/>
        <v/>
      </c>
      <c r="FJ362" s="71" t="str">
        <f t="shared" si="6592"/>
        <v/>
      </c>
      <c r="FK362" s="71" t="str">
        <f t="shared" si="6593"/>
        <v/>
      </c>
      <c r="FL362" s="71" t="str">
        <f t="shared" si="6594"/>
        <v/>
      </c>
      <c r="FM362" s="71" t="str">
        <f t="shared" si="6595"/>
        <v/>
      </c>
      <c r="FN362" s="71" t="str">
        <f t="shared" si="6596"/>
        <v/>
      </c>
      <c r="FO362" s="71" t="str">
        <f t="shared" si="6597"/>
        <v/>
      </c>
      <c r="FP362" s="71" t="str">
        <f t="shared" si="6598"/>
        <v/>
      </c>
      <c r="FQ362" s="71" t="str">
        <f t="shared" si="6599"/>
        <v/>
      </c>
      <c r="FR362" s="71" t="str">
        <f t="shared" si="6600"/>
        <v/>
      </c>
      <c r="FS362" s="71" t="str">
        <f t="shared" si="6601"/>
        <v/>
      </c>
    </row>
    <row r="363" spans="1:175" ht="16.5">
      <c r="A363" s="80"/>
      <c r="B363" s="80" t="s">
        <v>1518</v>
      </c>
      <c r="C363" s="11" t="s">
        <v>1570</v>
      </c>
      <c r="T363" s="144"/>
      <c r="U363" s="195" t="s">
        <v>1622</v>
      </c>
      <c r="CN363" s="70" t="str">
        <f t="shared" si="6527"/>
        <v>InitUnitState('IF47',,,,,,,,,,)</v>
      </c>
      <c r="CO363" s="70" t="str">
        <f t="shared" si="6528"/>
        <v>InitUnitNormal('IF47',,,,,,,,,,)</v>
      </c>
      <c r="CP363" s="70" t="str">
        <f t="shared" si="6529"/>
        <v>InitUnitMagic('IF47',,,,,,,,,,)</v>
      </c>
      <c r="CQ363" s="70" t="str">
        <f t="shared" si="6530"/>
        <v>InitUnitAdd('IF47',,,,,,,,,,)</v>
      </c>
      <c r="CR363" s="70" t="str">
        <f t="shared" ref="CR363:CR365" si="6603"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364&amp;CR$1&amp;")"</f>
        <v>InitEquipData('IF47',,"",,,,,'','','','','','',"ReplaceableTextures\\CommandButtons\\BTNFB48.BLP")</v>
      </c>
      <c r="CU363" s="95" t="str">
        <f t="shared" si="6531"/>
        <v>|n</v>
      </c>
      <c r="CW363" s="60"/>
      <c r="CX363" s="60"/>
      <c r="CY363" s="60"/>
      <c r="CZ363" s="60"/>
      <c r="DA363" s="60"/>
      <c r="DB363" s="71" t="str">
        <f t="shared" si="6532"/>
        <v/>
      </c>
      <c r="DC363" s="71" t="str">
        <f t="shared" si="6533"/>
        <v/>
      </c>
      <c r="DD363" s="71" t="str">
        <f t="shared" si="6534"/>
        <v/>
      </c>
      <c r="DE363" s="71" t="str">
        <f t="shared" si="6535"/>
        <v/>
      </c>
      <c r="DF363" s="71" t="str">
        <f t="shared" si="6536"/>
        <v/>
      </c>
      <c r="DG363" s="71" t="str">
        <f t="shared" si="6537"/>
        <v/>
      </c>
      <c r="DH363" s="71" t="str">
        <f t="shared" si="6538"/>
        <v/>
      </c>
      <c r="DI363" s="71" t="str">
        <f t="shared" si="6539"/>
        <v/>
      </c>
      <c r="DJ363" s="71" t="str">
        <f t="shared" si="6540"/>
        <v/>
      </c>
      <c r="DK363" s="71" t="str">
        <f t="shared" si="6541"/>
        <v/>
      </c>
      <c r="DL363" s="71" t="str">
        <f t="shared" si="6542"/>
        <v/>
      </c>
      <c r="DM363" s="71" t="str">
        <f t="shared" si="6543"/>
        <v/>
      </c>
      <c r="DN363" s="71" t="str">
        <f t="shared" si="6544"/>
        <v/>
      </c>
      <c r="DO363" s="71" t="str">
        <f t="shared" si="6545"/>
        <v/>
      </c>
      <c r="DP363" s="71" t="str">
        <f t="shared" si="6546"/>
        <v/>
      </c>
      <c r="DQ363" s="71" t="str">
        <f t="shared" si="6547"/>
        <v/>
      </c>
      <c r="DR363" s="71" t="str">
        <f t="shared" si="6548"/>
        <v/>
      </c>
      <c r="DS363" s="71" t="str">
        <f t="shared" si="6549"/>
        <v/>
      </c>
      <c r="DT363" s="71" t="str">
        <f t="shared" si="6550"/>
        <v/>
      </c>
      <c r="DU363" s="71" t="str">
        <f t="shared" si="6551"/>
        <v/>
      </c>
      <c r="DV363" s="71" t="str">
        <f t="shared" si="6552"/>
        <v/>
      </c>
      <c r="DW363" s="71" t="str">
        <f t="shared" si="6553"/>
        <v/>
      </c>
      <c r="DX363" s="71" t="str">
        <f t="shared" si="6554"/>
        <v/>
      </c>
      <c r="DY363" s="71" t="str">
        <f t="shared" si="6555"/>
        <v/>
      </c>
      <c r="DZ363" s="71" t="str">
        <f t="shared" si="6556"/>
        <v/>
      </c>
      <c r="EA363" s="71" t="str">
        <f t="shared" si="6557"/>
        <v/>
      </c>
      <c r="EB363" s="71" t="str">
        <f t="shared" si="6558"/>
        <v/>
      </c>
      <c r="EC363" s="71" t="str">
        <f t="shared" si="6559"/>
        <v/>
      </c>
      <c r="ED363" s="71" t="str">
        <f t="shared" si="6560"/>
        <v/>
      </c>
      <c r="EE363" s="71" t="str">
        <f t="shared" si="6561"/>
        <v/>
      </c>
      <c r="EF363" s="71" t="str">
        <f t="shared" si="6562"/>
        <v/>
      </c>
      <c r="EG363" s="71" t="str">
        <f t="shared" si="6563"/>
        <v/>
      </c>
      <c r="EH363" s="71" t="str">
        <f t="shared" si="6564"/>
        <v/>
      </c>
      <c r="EI363" s="71" t="str">
        <f t="shared" si="6565"/>
        <v/>
      </c>
      <c r="EJ363" s="71" t="str">
        <f t="shared" si="6566"/>
        <v/>
      </c>
      <c r="EK363" s="71" t="str">
        <f t="shared" si="6567"/>
        <v/>
      </c>
      <c r="EL363" s="71" t="str">
        <f t="shared" si="6568"/>
        <v/>
      </c>
      <c r="EM363" s="71" t="str">
        <f t="shared" si="6569"/>
        <v/>
      </c>
      <c r="EN363" s="71" t="str">
        <f t="shared" si="6570"/>
        <v/>
      </c>
      <c r="EO363" s="71" t="str">
        <f t="shared" si="6571"/>
        <v/>
      </c>
      <c r="EP363" s="71" t="str">
        <f t="shared" si="6572"/>
        <v/>
      </c>
      <c r="EQ363" s="71" t="str">
        <f t="shared" si="6573"/>
        <v/>
      </c>
      <c r="ER363" s="71" t="str">
        <f t="shared" si="6574"/>
        <v/>
      </c>
      <c r="ES363" s="71" t="str">
        <f t="shared" si="6575"/>
        <v/>
      </c>
      <c r="ET363" s="71" t="str">
        <f t="shared" si="6576"/>
        <v/>
      </c>
      <c r="EU363" s="71" t="str">
        <f t="shared" si="6577"/>
        <v/>
      </c>
      <c r="EV363" s="71" t="str">
        <f t="shared" si="6578"/>
        <v/>
      </c>
      <c r="EW363" s="71" t="str">
        <f t="shared" si="6579"/>
        <v/>
      </c>
      <c r="EX363" s="71" t="str">
        <f t="shared" si="6580"/>
        <v/>
      </c>
      <c r="EY363" s="71" t="str">
        <f t="shared" si="6581"/>
        <v/>
      </c>
      <c r="EZ363" s="71" t="str">
        <f t="shared" si="6582"/>
        <v/>
      </c>
      <c r="FA363" s="71" t="str">
        <f t="shared" si="6583"/>
        <v/>
      </c>
      <c r="FB363" s="71" t="str">
        <f t="shared" si="6584"/>
        <v/>
      </c>
      <c r="FC363" s="71" t="str">
        <f t="shared" si="6585"/>
        <v/>
      </c>
      <c r="FD363" s="71" t="str">
        <f t="shared" si="6586"/>
        <v/>
      </c>
      <c r="FE363" s="71" t="str">
        <f t="shared" si="6587"/>
        <v/>
      </c>
      <c r="FF363" s="71" t="str">
        <f t="shared" si="6588"/>
        <v/>
      </c>
      <c r="FG363" s="71" t="str">
        <f t="shared" si="6589"/>
        <v/>
      </c>
      <c r="FH363" s="71" t="str">
        <f t="shared" si="6590"/>
        <v/>
      </c>
      <c r="FI363" s="71" t="str">
        <f t="shared" si="6591"/>
        <v/>
      </c>
      <c r="FJ363" s="71" t="str">
        <f t="shared" si="6592"/>
        <v/>
      </c>
      <c r="FK363" s="71" t="str">
        <f t="shared" si="6593"/>
        <v/>
      </c>
      <c r="FL363" s="71" t="str">
        <f t="shared" si="6594"/>
        <v/>
      </c>
      <c r="FM363" s="71" t="str">
        <f t="shared" si="6595"/>
        <v/>
      </c>
      <c r="FN363" s="71" t="str">
        <f t="shared" si="6596"/>
        <v/>
      </c>
      <c r="FO363" s="71" t="str">
        <f t="shared" si="6597"/>
        <v/>
      </c>
      <c r="FP363" s="71" t="str">
        <f t="shared" si="6598"/>
        <v/>
      </c>
      <c r="FQ363" s="71" t="str">
        <f t="shared" si="6599"/>
        <v/>
      </c>
      <c r="FR363" s="71" t="str">
        <f t="shared" si="6600"/>
        <v/>
      </c>
      <c r="FS363" s="71" t="str">
        <f t="shared" si="6601"/>
        <v/>
      </c>
    </row>
    <row r="364" spans="1:175" ht="16.5">
      <c r="A364" s="80"/>
      <c r="B364" s="80" t="s">
        <v>1519</v>
      </c>
      <c r="C364" s="11" t="s">
        <v>1571</v>
      </c>
      <c r="T364" s="144"/>
      <c r="U364" s="195" t="s">
        <v>1623</v>
      </c>
      <c r="CN364" s="70" t="str">
        <f t="shared" si="6527"/>
        <v>InitUnitState('IF48',,,,,,,,,,)</v>
      </c>
      <c r="CO364" s="70" t="str">
        <f t="shared" si="6528"/>
        <v>InitUnitNormal('IF48',,,,,,,,,,)</v>
      </c>
      <c r="CP364" s="70" t="str">
        <f t="shared" si="6529"/>
        <v>InitUnitMagic('IF48',,,,,,,,,,)</v>
      </c>
      <c r="CQ364" s="70" t="str">
        <f t="shared" si="6530"/>
        <v>InitUnitAdd('IF48',,,,,,,,,,)</v>
      </c>
      <c r="CR364" s="70" t="str">
        <f t="shared" si="6603"/>
        <v>InitEquipData('IF48',,"",,,,,'','','','','','',"ReplaceableTextures\\CommandButtons\\BTNFB49.BLP")</v>
      </c>
      <c r="CU364" s="95" t="str">
        <f t="shared" si="6531"/>
        <v>|n</v>
      </c>
      <c r="CW364" s="60"/>
      <c r="CX364" s="60"/>
      <c r="CY364" s="60"/>
      <c r="CZ364" s="60"/>
      <c r="DA364" s="60"/>
      <c r="DB364" s="71" t="str">
        <f t="shared" si="6532"/>
        <v/>
      </c>
      <c r="DC364" s="71" t="str">
        <f t="shared" si="6533"/>
        <v/>
      </c>
      <c r="DD364" s="71" t="str">
        <f t="shared" si="6534"/>
        <v/>
      </c>
      <c r="DE364" s="71" t="str">
        <f t="shared" si="6535"/>
        <v/>
      </c>
      <c r="DF364" s="71" t="str">
        <f t="shared" si="6536"/>
        <v/>
      </c>
      <c r="DG364" s="71" t="str">
        <f t="shared" si="6537"/>
        <v/>
      </c>
      <c r="DH364" s="71" t="str">
        <f t="shared" si="6538"/>
        <v/>
      </c>
      <c r="DI364" s="71" t="str">
        <f t="shared" si="6539"/>
        <v/>
      </c>
      <c r="DJ364" s="71" t="str">
        <f t="shared" si="6540"/>
        <v/>
      </c>
      <c r="DK364" s="71" t="str">
        <f t="shared" si="6541"/>
        <v/>
      </c>
      <c r="DL364" s="71" t="str">
        <f t="shared" si="6542"/>
        <v/>
      </c>
      <c r="DM364" s="71" t="str">
        <f t="shared" si="6543"/>
        <v/>
      </c>
      <c r="DN364" s="71" t="str">
        <f t="shared" si="6544"/>
        <v/>
      </c>
      <c r="DO364" s="71" t="str">
        <f t="shared" si="6545"/>
        <v/>
      </c>
      <c r="DP364" s="71" t="str">
        <f t="shared" si="6546"/>
        <v/>
      </c>
      <c r="DQ364" s="71" t="str">
        <f t="shared" si="6547"/>
        <v/>
      </c>
      <c r="DR364" s="71" t="str">
        <f t="shared" si="6548"/>
        <v/>
      </c>
      <c r="DS364" s="71" t="str">
        <f t="shared" si="6549"/>
        <v/>
      </c>
      <c r="DT364" s="71" t="str">
        <f t="shared" si="6550"/>
        <v/>
      </c>
      <c r="DU364" s="71" t="str">
        <f t="shared" si="6551"/>
        <v/>
      </c>
      <c r="DV364" s="71" t="str">
        <f t="shared" si="6552"/>
        <v/>
      </c>
      <c r="DW364" s="71" t="str">
        <f t="shared" si="6553"/>
        <v/>
      </c>
      <c r="DX364" s="71" t="str">
        <f t="shared" si="6554"/>
        <v/>
      </c>
      <c r="DY364" s="71" t="str">
        <f t="shared" si="6555"/>
        <v/>
      </c>
      <c r="DZ364" s="71" t="str">
        <f t="shared" si="6556"/>
        <v/>
      </c>
      <c r="EA364" s="71" t="str">
        <f t="shared" si="6557"/>
        <v/>
      </c>
      <c r="EB364" s="71" t="str">
        <f t="shared" si="6558"/>
        <v/>
      </c>
      <c r="EC364" s="71" t="str">
        <f t="shared" si="6559"/>
        <v/>
      </c>
      <c r="ED364" s="71" t="str">
        <f t="shared" si="6560"/>
        <v/>
      </c>
      <c r="EE364" s="71" t="str">
        <f t="shared" si="6561"/>
        <v/>
      </c>
      <c r="EF364" s="71" t="str">
        <f t="shared" si="6562"/>
        <v/>
      </c>
      <c r="EG364" s="71" t="str">
        <f t="shared" si="6563"/>
        <v/>
      </c>
      <c r="EH364" s="71" t="str">
        <f t="shared" si="6564"/>
        <v/>
      </c>
      <c r="EI364" s="71" t="str">
        <f t="shared" si="6565"/>
        <v/>
      </c>
      <c r="EJ364" s="71" t="str">
        <f t="shared" si="6566"/>
        <v/>
      </c>
      <c r="EK364" s="71" t="str">
        <f t="shared" si="6567"/>
        <v/>
      </c>
      <c r="EL364" s="71" t="str">
        <f t="shared" si="6568"/>
        <v/>
      </c>
      <c r="EM364" s="71" t="str">
        <f t="shared" si="6569"/>
        <v/>
      </c>
      <c r="EN364" s="71" t="str">
        <f t="shared" si="6570"/>
        <v/>
      </c>
      <c r="EO364" s="71" t="str">
        <f t="shared" si="6571"/>
        <v/>
      </c>
      <c r="EP364" s="71" t="str">
        <f t="shared" si="6572"/>
        <v/>
      </c>
      <c r="EQ364" s="71" t="str">
        <f t="shared" si="6573"/>
        <v/>
      </c>
      <c r="ER364" s="71" t="str">
        <f t="shared" si="6574"/>
        <v/>
      </c>
      <c r="ES364" s="71" t="str">
        <f t="shared" si="6575"/>
        <v/>
      </c>
      <c r="ET364" s="71" t="str">
        <f t="shared" si="6576"/>
        <v/>
      </c>
      <c r="EU364" s="71" t="str">
        <f t="shared" si="6577"/>
        <v/>
      </c>
      <c r="EV364" s="71" t="str">
        <f t="shared" si="6578"/>
        <v/>
      </c>
      <c r="EW364" s="71" t="str">
        <f t="shared" si="6579"/>
        <v/>
      </c>
      <c r="EX364" s="71" t="str">
        <f t="shared" si="6580"/>
        <v/>
      </c>
      <c r="EY364" s="71" t="str">
        <f t="shared" si="6581"/>
        <v/>
      </c>
      <c r="EZ364" s="71" t="str">
        <f t="shared" si="6582"/>
        <v/>
      </c>
      <c r="FA364" s="71" t="str">
        <f t="shared" si="6583"/>
        <v/>
      </c>
      <c r="FB364" s="71" t="str">
        <f t="shared" si="6584"/>
        <v/>
      </c>
      <c r="FC364" s="71" t="str">
        <f t="shared" si="6585"/>
        <v/>
      </c>
      <c r="FD364" s="71" t="str">
        <f t="shared" si="6586"/>
        <v/>
      </c>
      <c r="FE364" s="71" t="str">
        <f t="shared" si="6587"/>
        <v/>
      </c>
      <c r="FF364" s="71" t="str">
        <f t="shared" si="6588"/>
        <v/>
      </c>
      <c r="FG364" s="71" t="str">
        <f t="shared" si="6589"/>
        <v/>
      </c>
      <c r="FH364" s="71" t="str">
        <f t="shared" si="6590"/>
        <v/>
      </c>
      <c r="FI364" s="71" t="str">
        <f t="shared" si="6591"/>
        <v/>
      </c>
      <c r="FJ364" s="71" t="str">
        <f t="shared" si="6592"/>
        <v/>
      </c>
      <c r="FK364" s="71" t="str">
        <f t="shared" si="6593"/>
        <v/>
      </c>
      <c r="FL364" s="71" t="str">
        <f t="shared" si="6594"/>
        <v/>
      </c>
      <c r="FM364" s="71" t="str">
        <f t="shared" si="6595"/>
        <v/>
      </c>
      <c r="FN364" s="71" t="str">
        <f t="shared" si="6596"/>
        <v/>
      </c>
      <c r="FO364" s="71" t="str">
        <f t="shared" si="6597"/>
        <v/>
      </c>
      <c r="FP364" s="71" t="str">
        <f t="shared" si="6598"/>
        <v/>
      </c>
      <c r="FQ364" s="71" t="str">
        <f t="shared" si="6599"/>
        <v/>
      </c>
      <c r="FR364" s="71" t="str">
        <f t="shared" si="6600"/>
        <v/>
      </c>
      <c r="FS364" s="71" t="str">
        <f t="shared" si="6601"/>
        <v/>
      </c>
    </row>
    <row r="365" spans="1:175" ht="16.5">
      <c r="A365" s="80"/>
      <c r="B365" s="80" t="s">
        <v>1520</v>
      </c>
      <c r="C365" s="11" t="s">
        <v>1572</v>
      </c>
      <c r="T365" s="144"/>
      <c r="U365" s="195" t="s">
        <v>1624</v>
      </c>
      <c r="CN365" s="70" t="str">
        <f t="shared" si="6527"/>
        <v>InitUnitState('IF49',,,,,,,,,,)</v>
      </c>
      <c r="CO365" s="70" t="str">
        <f t="shared" si="6528"/>
        <v>InitUnitNormal('IF49',,,,,,,,,,)</v>
      </c>
      <c r="CP365" s="70" t="str">
        <f t="shared" si="6529"/>
        <v>InitUnitMagic('IF49',,,,,,,,,,)</v>
      </c>
      <c r="CQ365" s="70" t="str">
        <f t="shared" si="6530"/>
        <v>InitUnitAdd('IF49',,,,,,,,,,)</v>
      </c>
      <c r="CR365" s="70" t="str">
        <f t="shared" si="6603"/>
        <v>InitEquipData('IF49',,"",,,,,'','','','','','',"ReplaceableTextures\\CommandButtons\\BTNFB50.BLP")</v>
      </c>
      <c r="CU365" s="95" t="str">
        <f t="shared" si="6531"/>
        <v>|n</v>
      </c>
      <c r="CW365" s="60"/>
      <c r="CX365" s="60"/>
      <c r="CY365" s="60"/>
      <c r="CZ365" s="60"/>
      <c r="DA365" s="60"/>
      <c r="DB365" s="71" t="str">
        <f t="shared" si="6532"/>
        <v/>
      </c>
      <c r="DC365" s="71" t="str">
        <f t="shared" si="6533"/>
        <v/>
      </c>
      <c r="DD365" s="71" t="str">
        <f t="shared" si="6534"/>
        <v/>
      </c>
      <c r="DE365" s="71" t="str">
        <f t="shared" si="6535"/>
        <v/>
      </c>
      <c r="DF365" s="71" t="str">
        <f t="shared" si="6536"/>
        <v/>
      </c>
      <c r="DG365" s="71" t="str">
        <f t="shared" si="6537"/>
        <v/>
      </c>
      <c r="DH365" s="71" t="str">
        <f t="shared" si="6538"/>
        <v/>
      </c>
      <c r="DI365" s="71" t="str">
        <f t="shared" si="6539"/>
        <v/>
      </c>
      <c r="DJ365" s="71" t="str">
        <f t="shared" si="6540"/>
        <v/>
      </c>
      <c r="DK365" s="71" t="str">
        <f t="shared" si="6541"/>
        <v/>
      </c>
      <c r="DL365" s="71" t="str">
        <f t="shared" si="6542"/>
        <v/>
      </c>
      <c r="DM365" s="71" t="str">
        <f t="shared" si="6543"/>
        <v/>
      </c>
      <c r="DN365" s="71" t="str">
        <f t="shared" si="6544"/>
        <v/>
      </c>
      <c r="DO365" s="71" t="str">
        <f t="shared" si="6545"/>
        <v/>
      </c>
      <c r="DP365" s="71" t="str">
        <f t="shared" si="6546"/>
        <v/>
      </c>
      <c r="DQ365" s="71" t="str">
        <f t="shared" si="6547"/>
        <v/>
      </c>
      <c r="DR365" s="71" t="str">
        <f t="shared" si="6548"/>
        <v/>
      </c>
      <c r="DS365" s="71" t="str">
        <f t="shared" si="6549"/>
        <v/>
      </c>
      <c r="DT365" s="71" t="str">
        <f t="shared" si="6550"/>
        <v/>
      </c>
      <c r="DU365" s="71" t="str">
        <f t="shared" si="6551"/>
        <v/>
      </c>
      <c r="DV365" s="71" t="str">
        <f t="shared" si="6552"/>
        <v/>
      </c>
      <c r="DW365" s="71" t="str">
        <f t="shared" si="6553"/>
        <v/>
      </c>
      <c r="DX365" s="71" t="str">
        <f t="shared" si="6554"/>
        <v/>
      </c>
      <c r="DY365" s="71" t="str">
        <f t="shared" si="6555"/>
        <v/>
      </c>
      <c r="DZ365" s="71" t="str">
        <f t="shared" si="6556"/>
        <v/>
      </c>
      <c r="EA365" s="71" t="str">
        <f t="shared" si="6557"/>
        <v/>
      </c>
      <c r="EB365" s="71" t="str">
        <f t="shared" si="6558"/>
        <v/>
      </c>
      <c r="EC365" s="71" t="str">
        <f t="shared" si="6559"/>
        <v/>
      </c>
      <c r="ED365" s="71" t="str">
        <f t="shared" si="6560"/>
        <v/>
      </c>
      <c r="EE365" s="71" t="str">
        <f t="shared" si="6561"/>
        <v/>
      </c>
      <c r="EF365" s="71" t="str">
        <f t="shared" si="6562"/>
        <v/>
      </c>
      <c r="EG365" s="71" t="str">
        <f t="shared" si="6563"/>
        <v/>
      </c>
      <c r="EH365" s="71" t="str">
        <f t="shared" si="6564"/>
        <v/>
      </c>
      <c r="EI365" s="71" t="str">
        <f t="shared" si="6565"/>
        <v/>
      </c>
      <c r="EJ365" s="71" t="str">
        <f t="shared" si="6566"/>
        <v/>
      </c>
      <c r="EK365" s="71" t="str">
        <f t="shared" si="6567"/>
        <v/>
      </c>
      <c r="EL365" s="71" t="str">
        <f t="shared" si="6568"/>
        <v/>
      </c>
      <c r="EM365" s="71" t="str">
        <f t="shared" si="6569"/>
        <v/>
      </c>
      <c r="EN365" s="71" t="str">
        <f t="shared" si="6570"/>
        <v/>
      </c>
      <c r="EO365" s="71" t="str">
        <f t="shared" si="6571"/>
        <v/>
      </c>
      <c r="EP365" s="71" t="str">
        <f t="shared" si="6572"/>
        <v/>
      </c>
      <c r="EQ365" s="71" t="str">
        <f t="shared" si="6573"/>
        <v/>
      </c>
      <c r="ER365" s="71" t="str">
        <f t="shared" si="6574"/>
        <v/>
      </c>
      <c r="ES365" s="71" t="str">
        <f t="shared" si="6575"/>
        <v/>
      </c>
      <c r="ET365" s="71" t="str">
        <f t="shared" si="6576"/>
        <v/>
      </c>
      <c r="EU365" s="71" t="str">
        <f t="shared" si="6577"/>
        <v/>
      </c>
      <c r="EV365" s="71" t="str">
        <f t="shared" si="6578"/>
        <v/>
      </c>
      <c r="EW365" s="71" t="str">
        <f t="shared" si="6579"/>
        <v/>
      </c>
      <c r="EX365" s="71" t="str">
        <f t="shared" si="6580"/>
        <v/>
      </c>
      <c r="EY365" s="71" t="str">
        <f t="shared" si="6581"/>
        <v/>
      </c>
      <c r="EZ365" s="71" t="str">
        <f t="shared" si="6582"/>
        <v/>
      </c>
      <c r="FA365" s="71" t="str">
        <f t="shared" si="6583"/>
        <v/>
      </c>
      <c r="FB365" s="71" t="str">
        <f t="shared" si="6584"/>
        <v/>
      </c>
      <c r="FC365" s="71" t="str">
        <f t="shared" si="6585"/>
        <v/>
      </c>
      <c r="FD365" s="71" t="str">
        <f t="shared" si="6586"/>
        <v/>
      </c>
      <c r="FE365" s="71" t="str">
        <f t="shared" si="6587"/>
        <v/>
      </c>
      <c r="FF365" s="71" t="str">
        <f t="shared" si="6588"/>
        <v/>
      </c>
      <c r="FG365" s="71" t="str">
        <f t="shared" si="6589"/>
        <v/>
      </c>
      <c r="FH365" s="71" t="str">
        <f t="shared" si="6590"/>
        <v/>
      </c>
      <c r="FI365" s="71" t="str">
        <f t="shared" si="6591"/>
        <v/>
      </c>
      <c r="FJ365" s="71" t="str">
        <f t="shared" si="6592"/>
        <v/>
      </c>
      <c r="FK365" s="71" t="str">
        <f t="shared" si="6593"/>
        <v/>
      </c>
      <c r="FL365" s="71" t="str">
        <f t="shared" si="6594"/>
        <v/>
      </c>
      <c r="FM365" s="71" t="str">
        <f t="shared" si="6595"/>
        <v/>
      </c>
      <c r="FN365" s="71" t="str">
        <f t="shared" si="6596"/>
        <v/>
      </c>
      <c r="FO365" s="71" t="str">
        <f t="shared" si="6597"/>
        <v/>
      </c>
      <c r="FP365" s="71" t="str">
        <f t="shared" si="6598"/>
        <v/>
      </c>
      <c r="FQ365" s="71" t="str">
        <f t="shared" si="6599"/>
        <v/>
      </c>
      <c r="FR365" s="71" t="str">
        <f t="shared" si="6600"/>
        <v/>
      </c>
      <c r="FS365" s="71" t="str">
        <f t="shared" si="6601"/>
        <v/>
      </c>
    </row>
    <row r="366" spans="1:175" ht="16.5">
      <c r="A366" s="80"/>
      <c r="B366" s="80" t="s">
        <v>1521</v>
      </c>
      <c r="C366" s="11" t="s">
        <v>1573</v>
      </c>
      <c r="T366" s="144"/>
      <c r="U366" s="195" t="s">
        <v>1625</v>
      </c>
      <c r="CN366" s="70" t="str">
        <f t="shared" si="6527"/>
        <v>InitUnitState('IF50',,,,,,,,,,)</v>
      </c>
      <c r="CO366" s="70" t="str">
        <f t="shared" si="6528"/>
        <v>InitUnitNormal('IF50',,,,,,,,,,)</v>
      </c>
      <c r="CP366" s="70" t="str">
        <f t="shared" si="6529"/>
        <v>InitUnitMagic('IF50',,,,,,,,,,)</v>
      </c>
      <c r="CQ366" s="70" t="str">
        <f t="shared" si="6530"/>
        <v>InitUnitAdd('IF50',,,,,,,,,,)</v>
      </c>
      <c r="CR366" s="70" t="str">
        <f>"InitEquipData('"&amp;B366&amp;"',"&amp;D366&amp;","&amp;CR$1&amp;A366&amp;CR$1&amp;","&amp;E366&amp;","&amp;I366&amp;","&amp;F366&amp;","&amp;G366&amp;",'"&amp;J366&amp;"','"&amp;K366&amp;"','"&amp;L366&amp;"','"&amp;M366&amp;"','"&amp;N366&amp;"','"&amp;O366&amp;"',"&amp;CR$1&amp;U393&amp;CR$1&amp;")"</f>
        <v>InitEquipData('IF50',,"",,,,,'','','','','','',"ReplaceableTextures\\CommandButtons\\BTNSST09.blp")</v>
      </c>
      <c r="CU366" s="95" t="str">
        <f t="shared" si="6531"/>
        <v>|n</v>
      </c>
      <c r="CW366" s="60"/>
      <c r="CX366" s="60"/>
      <c r="CY366" s="60"/>
      <c r="CZ366" s="60"/>
      <c r="DA366" s="60"/>
      <c r="DB366" s="71" t="str">
        <f t="shared" si="6532"/>
        <v/>
      </c>
      <c r="DC366" s="71" t="str">
        <f t="shared" si="6533"/>
        <v/>
      </c>
      <c r="DD366" s="71" t="str">
        <f t="shared" si="6534"/>
        <v/>
      </c>
      <c r="DE366" s="71" t="str">
        <f t="shared" si="6535"/>
        <v/>
      </c>
      <c r="DF366" s="71" t="str">
        <f t="shared" si="6536"/>
        <v/>
      </c>
      <c r="DG366" s="71" t="str">
        <f t="shared" si="6537"/>
        <v/>
      </c>
      <c r="DH366" s="71" t="str">
        <f t="shared" si="6538"/>
        <v/>
      </c>
      <c r="DI366" s="71" t="str">
        <f t="shared" si="6539"/>
        <v/>
      </c>
      <c r="DJ366" s="71" t="str">
        <f t="shared" si="6540"/>
        <v/>
      </c>
      <c r="DK366" s="71" t="str">
        <f t="shared" si="6541"/>
        <v/>
      </c>
      <c r="DL366" s="71" t="str">
        <f t="shared" si="6542"/>
        <v/>
      </c>
      <c r="DM366" s="71" t="str">
        <f t="shared" si="6543"/>
        <v/>
      </c>
      <c r="DN366" s="71" t="str">
        <f t="shared" si="6544"/>
        <v/>
      </c>
      <c r="DO366" s="71" t="str">
        <f t="shared" si="6545"/>
        <v/>
      </c>
      <c r="DP366" s="71" t="str">
        <f t="shared" si="6546"/>
        <v/>
      </c>
      <c r="DQ366" s="71" t="str">
        <f t="shared" si="6547"/>
        <v/>
      </c>
      <c r="DR366" s="71" t="str">
        <f t="shared" si="6548"/>
        <v/>
      </c>
      <c r="DS366" s="71" t="str">
        <f t="shared" si="6549"/>
        <v/>
      </c>
      <c r="DT366" s="71" t="str">
        <f t="shared" si="6550"/>
        <v/>
      </c>
      <c r="DU366" s="71" t="str">
        <f t="shared" si="6551"/>
        <v/>
      </c>
      <c r="DV366" s="71" t="str">
        <f t="shared" si="6552"/>
        <v/>
      </c>
      <c r="DW366" s="71" t="str">
        <f t="shared" si="6553"/>
        <v/>
      </c>
      <c r="DX366" s="71" t="str">
        <f t="shared" si="6554"/>
        <v/>
      </c>
      <c r="DY366" s="71" t="str">
        <f t="shared" si="6555"/>
        <v/>
      </c>
      <c r="DZ366" s="71" t="str">
        <f t="shared" si="6556"/>
        <v/>
      </c>
      <c r="EA366" s="71" t="str">
        <f t="shared" si="6557"/>
        <v/>
      </c>
      <c r="EB366" s="71" t="str">
        <f t="shared" si="6558"/>
        <v/>
      </c>
      <c r="EC366" s="71" t="str">
        <f t="shared" si="6559"/>
        <v/>
      </c>
      <c r="ED366" s="71" t="str">
        <f t="shared" si="6560"/>
        <v/>
      </c>
      <c r="EE366" s="71" t="str">
        <f t="shared" si="6561"/>
        <v/>
      </c>
      <c r="EF366" s="71" t="str">
        <f t="shared" si="6562"/>
        <v/>
      </c>
      <c r="EG366" s="71" t="str">
        <f t="shared" si="6563"/>
        <v/>
      </c>
      <c r="EH366" s="71" t="str">
        <f t="shared" si="6564"/>
        <v/>
      </c>
      <c r="EI366" s="71" t="str">
        <f t="shared" si="6565"/>
        <v/>
      </c>
      <c r="EJ366" s="71" t="str">
        <f t="shared" si="6566"/>
        <v/>
      </c>
      <c r="EK366" s="71" t="str">
        <f t="shared" si="6567"/>
        <v/>
      </c>
      <c r="EL366" s="71" t="str">
        <f t="shared" si="6568"/>
        <v/>
      </c>
      <c r="EM366" s="71" t="str">
        <f t="shared" si="6569"/>
        <v/>
      </c>
      <c r="EN366" s="71" t="str">
        <f t="shared" si="6570"/>
        <v/>
      </c>
      <c r="EO366" s="71" t="str">
        <f t="shared" si="6571"/>
        <v/>
      </c>
      <c r="EP366" s="71" t="str">
        <f t="shared" si="6572"/>
        <v/>
      </c>
      <c r="EQ366" s="71" t="str">
        <f t="shared" si="6573"/>
        <v/>
      </c>
      <c r="ER366" s="71" t="str">
        <f t="shared" si="6574"/>
        <v/>
      </c>
      <c r="ES366" s="71" t="str">
        <f t="shared" si="6575"/>
        <v/>
      </c>
      <c r="ET366" s="71" t="str">
        <f t="shared" si="6576"/>
        <v/>
      </c>
      <c r="EU366" s="71" t="str">
        <f t="shared" si="6577"/>
        <v/>
      </c>
      <c r="EV366" s="71" t="str">
        <f t="shared" si="6578"/>
        <v/>
      </c>
      <c r="EW366" s="71" t="str">
        <f t="shared" si="6579"/>
        <v/>
      </c>
      <c r="EX366" s="71" t="str">
        <f t="shared" si="6580"/>
        <v/>
      </c>
      <c r="EY366" s="71" t="str">
        <f t="shared" si="6581"/>
        <v/>
      </c>
      <c r="EZ366" s="71" t="str">
        <f t="shared" si="6582"/>
        <v/>
      </c>
      <c r="FA366" s="71" t="str">
        <f t="shared" si="6583"/>
        <v/>
      </c>
      <c r="FB366" s="71" t="str">
        <f t="shared" si="6584"/>
        <v/>
      </c>
      <c r="FC366" s="71" t="str">
        <f t="shared" si="6585"/>
        <v/>
      </c>
      <c r="FD366" s="71" t="str">
        <f t="shared" si="6586"/>
        <v/>
      </c>
      <c r="FE366" s="71" t="str">
        <f t="shared" si="6587"/>
        <v/>
      </c>
      <c r="FF366" s="71" t="str">
        <f t="shared" si="6588"/>
        <v/>
      </c>
      <c r="FG366" s="71" t="str">
        <f t="shared" si="6589"/>
        <v/>
      </c>
      <c r="FH366" s="71" t="str">
        <f t="shared" si="6590"/>
        <v/>
      </c>
      <c r="FI366" s="71" t="str">
        <f t="shared" si="6591"/>
        <v/>
      </c>
      <c r="FJ366" s="71" t="str">
        <f t="shared" si="6592"/>
        <v/>
      </c>
      <c r="FK366" s="71" t="str">
        <f t="shared" si="6593"/>
        <v/>
      </c>
      <c r="FL366" s="71" t="str">
        <f t="shared" si="6594"/>
        <v/>
      </c>
      <c r="FM366" s="71" t="str">
        <f t="shared" si="6595"/>
        <v/>
      </c>
      <c r="FN366" s="71" t="str">
        <f t="shared" si="6596"/>
        <v/>
      </c>
      <c r="FO366" s="71" t="str">
        <f t="shared" si="6597"/>
        <v/>
      </c>
      <c r="FP366" s="71" t="str">
        <f t="shared" si="6598"/>
        <v/>
      </c>
      <c r="FQ366" s="71" t="str">
        <f t="shared" si="6599"/>
        <v/>
      </c>
      <c r="FR366" s="71" t="str">
        <f t="shared" si="6600"/>
        <v/>
      </c>
      <c r="FS366" s="71" t="str">
        <f t="shared" si="6601"/>
        <v/>
      </c>
    </row>
    <row r="367" spans="1:175" ht="16.5">
      <c r="A367" s="80"/>
      <c r="B367" s="80" t="s">
        <v>1522</v>
      </c>
      <c r="C367" s="11" t="s">
        <v>1574</v>
      </c>
      <c r="T367" s="144"/>
      <c r="U367" s="195" t="s">
        <v>1626</v>
      </c>
      <c r="CN367" s="70" t="str">
        <f t="shared" ref="CN367:CN368" si="6604">"InitUnitState('"&amp;B367&amp;"',"&amp;V367&amp;","&amp;W367&amp;","&amp;X367&amp;","&amp;Y367&amp;","&amp;Z367&amp;","&amp;AA367&amp;","&amp;AB367&amp;","&amp;AC367&amp;","&amp;AD367&amp;","&amp;AE367&amp;")"</f>
        <v>InitUnitState('IF51',,,,,,,,,,)</v>
      </c>
      <c r="CO367" s="70" t="str">
        <f t="shared" ref="CO367:CO368" si="6605">"InitUnitNormal('"&amp;B367&amp;"',"&amp;AF367&amp;","&amp;AG367&amp;","&amp;AH367&amp;","&amp;AI367&amp;","&amp;AJ367&amp;","&amp;AK367&amp;","&amp;AL367&amp;","&amp;AM367&amp;","&amp;AN367&amp;","&amp;AO367&amp;")"</f>
        <v>InitUnitNormal('IF51',,,,,,,,,,)</v>
      </c>
      <c r="CP367" s="70" t="str">
        <f t="shared" ref="CP367:CP368" si="6606">"InitUnitMagic('"&amp;B367&amp;"',"&amp;AP367&amp;","&amp;AQ367&amp;","&amp;AR367&amp;","&amp;AS367&amp;","&amp;AT367&amp;","&amp;AU367&amp;","&amp;AV367&amp;","&amp;AW367&amp;","&amp;BI367&amp;","&amp;BJ367&amp;")"</f>
        <v>InitUnitMagic('IF51',,,,,,,,,,)</v>
      </c>
      <c r="CQ367" s="70" t="str">
        <f t="shared" ref="CQ367:CQ368" si="6607">"InitUnitAdd('"&amp;B367&amp;"',"&amp;BK367&amp;","&amp;BL367&amp;","&amp;BM367&amp;","&amp;BN367&amp;","&amp;BO367&amp;","&amp;BP367&amp;","&amp;BQ367&amp;","&amp;BR367&amp;","&amp;BS367&amp;","&amp;BT367&amp;")"</f>
        <v>InitUnitAdd('IF51',,,,,,,,,,)</v>
      </c>
      <c r="CR367" s="70" t="str">
        <f>"InitEquipData('"&amp;B367&amp;"',"&amp;D367&amp;","&amp;CR$1&amp;A367&amp;CR$1&amp;","&amp;E367&amp;","&amp;I367&amp;","&amp;F367&amp;","&amp;G367&amp;",'"&amp;J367&amp;"','"&amp;K367&amp;"','"&amp;L367&amp;"','"&amp;M367&amp;"','"&amp;N367&amp;"','"&amp;O367&amp;"',"&amp;CR$1&amp;U394&amp;CR$1&amp;")"</f>
        <v>InitEquipData('IF51',,"",,,,,'','','','','','',"ReplaceableTextures\\CommandButtons\\BTNSST09.blp")</v>
      </c>
      <c r="CU367" s="95" t="str">
        <f t="shared" ref="CU367:CU368" si="6608">CONCATENATE(DB367,DC367,DD367,DE367,DF367,DG367,DH367,DI367,DJ367,DK367,DL367,DM367,DN367,DO367,DP367,DQ367,DR367,DS367,DT367,DU367,DV367,DW367,DX367,DY367,DZ367,EA367,EB367,EC367,ED367,EE367,EF367,EG367,EH367,EI367,EJ367,EK367,EL367,EM367,EN367,EO367,EP367&amp;"|n")</f>
        <v>|n</v>
      </c>
      <c r="CW367" s="60"/>
      <c r="CX367" s="60"/>
      <c r="CY367" s="60"/>
      <c r="CZ367" s="60"/>
      <c r="DA367" s="60"/>
      <c r="DB367" s="71" t="str">
        <f t="shared" ref="DB367:DB368" si="6609">IF(V367="","","|n"&amp;DB$2&amp;"+"&amp;V367&amp;DB$1)</f>
        <v/>
      </c>
      <c r="DC367" s="71" t="str">
        <f t="shared" ref="DC367:DC368" si="6610">IF(W367="","","|n"&amp;DC$2&amp;"+"&amp;W367&amp;DC$1)</f>
        <v/>
      </c>
      <c r="DD367" s="71" t="str">
        <f t="shared" ref="DD367:DD368" si="6611">IF(X367="","","|n"&amp;DD$2&amp;"+"&amp;X367&amp;DD$1)</f>
        <v/>
      </c>
      <c r="DE367" s="71" t="str">
        <f t="shared" ref="DE367:DE368" si="6612">IF(Y367="","","|n"&amp;DE$2&amp;"+"&amp;Y367&amp;DE$1)</f>
        <v/>
      </c>
      <c r="DF367" s="71" t="str">
        <f t="shared" ref="DF367:DF368" si="6613">IF(Z367="","","|n"&amp;DF$2&amp;"+"&amp;Z367&amp;DF$1)</f>
        <v/>
      </c>
      <c r="DG367" s="71" t="str">
        <f t="shared" ref="DG367:DG368" si="6614">IF(AA367="","","|n"&amp;DG$2&amp;"+"&amp;AA367&amp;DG$1)</f>
        <v/>
      </c>
      <c r="DH367" s="71" t="str">
        <f t="shared" ref="DH367:DH368" si="6615">IF(AB367="","","|n"&amp;DH$2&amp;"+"&amp;AB367&amp;DH$1)</f>
        <v/>
      </c>
      <c r="DI367" s="71" t="str">
        <f t="shared" ref="DI367:DI368" si="6616">IF(AC367="","","|n"&amp;DI$2&amp;"+"&amp;AC367&amp;DI$1)</f>
        <v/>
      </c>
      <c r="DJ367" s="71" t="str">
        <f t="shared" ref="DJ367:DJ368" si="6617">IF(AD367="","","|n"&amp;DJ$2&amp;"+"&amp;AD367&amp;DJ$1)</f>
        <v/>
      </c>
      <c r="DK367" s="71" t="str">
        <f t="shared" ref="DK367:DK368" si="6618">IF(AE367="","","|n"&amp;DK$2&amp;"+"&amp;AE367&amp;DK$1)</f>
        <v/>
      </c>
      <c r="DL367" s="71" t="str">
        <f t="shared" ref="DL367:DL368" si="6619">IF(AF367="","","|n"&amp;DL$2&amp;"+"&amp;AF367&amp;DL$1)</f>
        <v/>
      </c>
      <c r="DM367" s="71" t="str">
        <f t="shared" ref="DM367:DM368" si="6620">IF(AG367="","","|n"&amp;DM$2&amp;"+"&amp;AG367&amp;DM$1)</f>
        <v/>
      </c>
      <c r="DN367" s="71" t="str">
        <f t="shared" ref="DN367:DN368" si="6621">IF(AH367="","","|n"&amp;DN$2&amp;"+"&amp;AH367&amp;DN$1)</f>
        <v/>
      </c>
      <c r="DO367" s="71" t="str">
        <f t="shared" ref="DO367:DO368" si="6622">IF(AI367="","","|n"&amp;DO$2&amp;"+"&amp;AI367&amp;DO$1)</f>
        <v/>
      </c>
      <c r="DP367" s="71" t="str">
        <f t="shared" ref="DP367:DP368" si="6623">IF(AJ367="","","|n"&amp;DP$2&amp;"+"&amp;AJ367&amp;DP$1)</f>
        <v/>
      </c>
      <c r="DQ367" s="71" t="str">
        <f t="shared" ref="DQ367:DQ368" si="6624">IF(AK367="","","|n"&amp;DQ$2&amp;"+"&amp;AK367&amp;DQ$1)</f>
        <v/>
      </c>
      <c r="DR367" s="71" t="str">
        <f t="shared" ref="DR367:DR368" si="6625">IF(AL367="","","|n"&amp;DR$2&amp;"+"&amp;AL367&amp;DR$1)</f>
        <v/>
      </c>
      <c r="DS367" s="71" t="str">
        <f t="shared" ref="DS367:DS368" si="6626">IF(AM367="","","|n"&amp;DS$2&amp;"+"&amp;AM367&amp;DS$1)</f>
        <v/>
      </c>
      <c r="DT367" s="71" t="str">
        <f t="shared" ref="DT367:DT368" si="6627">IF(AN367="","","|n"&amp;DT$2&amp;"+"&amp;AN367&amp;DT$1)</f>
        <v/>
      </c>
      <c r="DU367" s="71" t="str">
        <f t="shared" ref="DU367:DU368" si="6628">IF(AO367="","","|n"&amp;DU$2&amp;"+"&amp;AO367&amp;DU$1)</f>
        <v/>
      </c>
      <c r="DV367" s="71" t="str">
        <f t="shared" ref="DV367:DV368" si="6629">IF(AP367="","","|n"&amp;DV$2&amp;"+"&amp;AP367&amp;DV$1)</f>
        <v/>
      </c>
      <c r="DW367" s="71" t="str">
        <f t="shared" ref="DW367:DW368" si="6630">IF(AQ367="","","|n"&amp;DW$2&amp;"+"&amp;AQ367&amp;DW$1)</f>
        <v/>
      </c>
      <c r="DX367" s="71" t="str">
        <f t="shared" ref="DX367:DX368" si="6631">IF(AR367="","","|n"&amp;DX$2&amp;"+"&amp;AR367&amp;DX$1)</f>
        <v/>
      </c>
      <c r="DY367" s="71" t="str">
        <f t="shared" ref="DY367:DY368" si="6632">IF(AS367="","","|n"&amp;DY$2&amp;"+"&amp;AS367&amp;DY$1)</f>
        <v/>
      </c>
      <c r="DZ367" s="71" t="str">
        <f t="shared" ref="DZ367:DZ368" si="6633">IF(AT367="","","|n"&amp;DZ$2&amp;"+"&amp;AT367&amp;DZ$1)</f>
        <v/>
      </c>
      <c r="EA367" s="71" t="str">
        <f t="shared" ref="EA367:EA368" si="6634">IF(AU367="","","|n"&amp;EA$2&amp;"+"&amp;AU367&amp;EA$1)</f>
        <v/>
      </c>
      <c r="EB367" s="71" t="str">
        <f t="shared" ref="EB367:EB368" si="6635">IF(AV367="","","|n"&amp;EB$2&amp;"+"&amp;AV367&amp;EB$1)</f>
        <v/>
      </c>
      <c r="EC367" s="71" t="str">
        <f t="shared" ref="EC367:EC368" si="6636">IF(AW367="","","|n"&amp;EC$2&amp;"+"&amp;AW367&amp;EC$1)</f>
        <v/>
      </c>
      <c r="ED367" s="71" t="str">
        <f t="shared" ref="ED367:ED368" si="6637">IF(AX367="","","|n"&amp;ED$2&amp;"+"&amp;AX367&amp;ED$1)</f>
        <v/>
      </c>
      <c r="EE367" s="71" t="str">
        <f t="shared" ref="EE367:EE368" si="6638">IF(AY367="","","|n"&amp;EE$2&amp;"+"&amp;AY367&amp;EE$1)</f>
        <v/>
      </c>
      <c r="EF367" s="71" t="str">
        <f t="shared" ref="EF367:EF368" si="6639">IF(AZ367="","","|n"&amp;EF$2&amp;"+"&amp;AZ367&amp;EF$1)</f>
        <v/>
      </c>
      <c r="EG367" s="71" t="str">
        <f t="shared" ref="EG367:EG368" si="6640">IF(BA367="","","|n"&amp;EG$2&amp;"+"&amp;BA367&amp;EG$1)</f>
        <v/>
      </c>
      <c r="EH367" s="71" t="str">
        <f t="shared" ref="EH367:EH368" si="6641">IF(BB367="","","|n"&amp;EH$2&amp;"+"&amp;BB367&amp;EH$1)</f>
        <v/>
      </c>
      <c r="EI367" s="71" t="str">
        <f t="shared" ref="EI367:EI368" si="6642">IF(BC367="","","|n"&amp;EI$2&amp;"+"&amp;BC367&amp;EI$1)</f>
        <v/>
      </c>
      <c r="EJ367" s="71" t="str">
        <f t="shared" ref="EJ367:EJ368" si="6643">IF(BD367="","","|n"&amp;EJ$2&amp;"+"&amp;BD367&amp;EJ$1)</f>
        <v/>
      </c>
      <c r="EK367" s="71" t="str">
        <f t="shared" ref="EK367:EK368" si="6644">IF(BE367="","","|n"&amp;EK$2&amp;"+"&amp;BE367&amp;EK$1)</f>
        <v/>
      </c>
      <c r="EL367" s="71" t="str">
        <f t="shared" ref="EL367:EL368" si="6645">IF(BF367="","","|n"&amp;EL$2&amp;"+"&amp;BF367&amp;EL$1)</f>
        <v/>
      </c>
      <c r="EM367" s="71" t="str">
        <f t="shared" ref="EM367:EM368" si="6646">IF(BG367="","","|n"&amp;EM$2&amp;"+"&amp;BG367&amp;EM$1)</f>
        <v/>
      </c>
      <c r="EN367" s="71" t="str">
        <f t="shared" ref="EN367:EN368" si="6647">IF(BH367="","","|n"&amp;EN$2&amp;"+"&amp;BH367&amp;EN$1)</f>
        <v/>
      </c>
      <c r="EO367" s="71" t="str">
        <f t="shared" ref="EO367:EO368" si="6648">IF(BI367="","","|n"&amp;EO$2&amp;"+"&amp;BI367&amp;EO$1)</f>
        <v/>
      </c>
      <c r="EP367" s="71" t="str">
        <f t="shared" ref="EP367:EP368" si="6649">IF(BJ367="","","|n"&amp;EP$2&amp;"+"&amp;BJ367&amp;EP$1)</f>
        <v/>
      </c>
      <c r="EQ367" s="71" t="str">
        <f t="shared" ref="EQ367:EQ368" si="6650">IF(BK367="","","|n"&amp;EQ$2&amp;"+"&amp;BK367&amp;EQ$1)</f>
        <v/>
      </c>
      <c r="ER367" s="71" t="str">
        <f t="shared" ref="ER367:ER368" si="6651">IF(BL367="","","|n"&amp;ER$2&amp;"+"&amp;BL367&amp;ER$1)</f>
        <v/>
      </c>
      <c r="ES367" s="71" t="str">
        <f t="shared" ref="ES367:ES368" si="6652">IF(BM367="","","|n"&amp;ES$2&amp;"+"&amp;BM367&amp;ES$1)</f>
        <v/>
      </c>
      <c r="ET367" s="71" t="str">
        <f t="shared" ref="ET367:ET368" si="6653">IF(BN367="","","|n"&amp;ET$2&amp;"+"&amp;BN367&amp;ET$1)</f>
        <v/>
      </c>
      <c r="EU367" s="71" t="str">
        <f t="shared" ref="EU367:EU368" si="6654">IF(BO367="","","|n"&amp;EU$2&amp;"+"&amp;BO367&amp;EU$1)</f>
        <v/>
      </c>
      <c r="EV367" s="71" t="str">
        <f t="shared" ref="EV367:EV368" si="6655">IF(BP367="","","|n"&amp;EV$2&amp;"+"&amp;BP367&amp;EV$1)</f>
        <v/>
      </c>
      <c r="EW367" s="71" t="str">
        <f t="shared" ref="EW367:EW368" si="6656">IF(BQ367="","","|n"&amp;EW$2&amp;"+"&amp;BQ367&amp;EW$1)</f>
        <v/>
      </c>
      <c r="EX367" s="71" t="str">
        <f t="shared" ref="EX367:EX368" si="6657">IF(BR367="","","|n"&amp;EX$2&amp;"+"&amp;BR367&amp;EX$1)</f>
        <v/>
      </c>
      <c r="EY367" s="71" t="str">
        <f t="shared" ref="EY367:EY368" si="6658">IF(BS367="","","|n"&amp;EY$2&amp;"+"&amp;BS367&amp;EY$1)</f>
        <v/>
      </c>
      <c r="EZ367" s="71" t="str">
        <f t="shared" ref="EZ367:EZ368" si="6659">IF(BT367="","","|n"&amp;EZ$2&amp;"+"&amp;BT367&amp;EZ$1)</f>
        <v/>
      </c>
      <c r="FA367" s="71" t="str">
        <f t="shared" ref="FA367:FA368" si="6660">IF(BU367="","","|n"&amp;FA$2&amp;"+"&amp;BU367&amp;FA$1)</f>
        <v/>
      </c>
      <c r="FB367" s="71" t="str">
        <f t="shared" ref="FB367:FB368" si="6661">IF(BV367="","","|n"&amp;FB$2&amp;"+"&amp;BV367&amp;FB$1)</f>
        <v/>
      </c>
      <c r="FC367" s="71" t="str">
        <f t="shared" ref="FC367:FC368" si="6662">IF(BW367="","","|n"&amp;FC$2&amp;"+"&amp;BW367&amp;FC$1)</f>
        <v/>
      </c>
      <c r="FD367" s="71" t="str">
        <f t="shared" ref="FD367:FD368" si="6663">IF(BX367="","","|n"&amp;FD$2&amp;"+"&amp;BX367&amp;FD$1)</f>
        <v/>
      </c>
      <c r="FE367" s="71" t="str">
        <f t="shared" ref="FE367:FE368" si="6664">IF(BY367="","","|n"&amp;FE$2&amp;"+"&amp;BY367&amp;FE$1)</f>
        <v/>
      </c>
      <c r="FF367" s="71" t="str">
        <f t="shared" ref="FF367:FF368" si="6665">IF(BZ367="","","|n"&amp;FF$2&amp;"+"&amp;BZ367&amp;FF$1)</f>
        <v/>
      </c>
      <c r="FG367" s="71" t="str">
        <f t="shared" ref="FG367:FG368" si="6666">IF(CA367="","","|n"&amp;FG$2&amp;"+"&amp;CA367&amp;FG$1)</f>
        <v/>
      </c>
      <c r="FH367" s="71" t="str">
        <f t="shared" ref="FH367:FH368" si="6667">IF(CB367="","","|n"&amp;FH$2&amp;"+"&amp;CB367&amp;FH$1)</f>
        <v/>
      </c>
      <c r="FI367" s="71" t="str">
        <f t="shared" ref="FI367:FI368" si="6668">IF(CC367="","","|n"&amp;FI$2&amp;"+"&amp;CC367&amp;FI$1)</f>
        <v/>
      </c>
      <c r="FJ367" s="71" t="str">
        <f t="shared" ref="FJ367:FJ368" si="6669">IF(CD367="","","|n"&amp;FJ$2&amp;"+"&amp;CD367&amp;FJ$1)</f>
        <v/>
      </c>
      <c r="FK367" s="71" t="str">
        <f t="shared" ref="FK367:FK368" si="6670">IF(CE367="","","|n"&amp;FK$2&amp;"+"&amp;CE367&amp;FK$1)</f>
        <v/>
      </c>
      <c r="FL367" s="71" t="str">
        <f t="shared" ref="FL367:FL368" si="6671">IF(CF367="","","|n"&amp;FL$2&amp;"+"&amp;CF367&amp;FL$1)</f>
        <v/>
      </c>
      <c r="FM367" s="71" t="str">
        <f t="shared" ref="FM367:FM368" si="6672">IF(CG367="","","|n"&amp;FM$2&amp;"+"&amp;CG367&amp;FM$1)</f>
        <v/>
      </c>
      <c r="FN367" s="71" t="str">
        <f t="shared" ref="FN367:FN368" si="6673">IF(CH367="","","|n"&amp;FN$2&amp;"+"&amp;CH367&amp;FN$1)</f>
        <v/>
      </c>
      <c r="FO367" s="71" t="str">
        <f t="shared" ref="FO367:FO368" si="6674">IF(CI367="","","|n"&amp;FO$2&amp;"+"&amp;CI367&amp;FO$1)</f>
        <v/>
      </c>
      <c r="FP367" s="71" t="str">
        <f t="shared" ref="FP367:FP368" si="6675">IF(CJ367="","","|n"&amp;FP$2&amp;"+"&amp;CJ367&amp;FP$1)</f>
        <v/>
      </c>
      <c r="FQ367" s="71" t="str">
        <f t="shared" ref="FQ367:FQ368" si="6676">IF(CK367="","","|n"&amp;FQ$2&amp;"+"&amp;CK367&amp;FQ$1)</f>
        <v/>
      </c>
      <c r="FR367" s="71" t="str">
        <f t="shared" ref="FR367:FR368" si="6677">IF(CL367="","","|n"&amp;FR$2&amp;"+"&amp;CL367&amp;FR$1)</f>
        <v/>
      </c>
      <c r="FS367" s="71" t="str">
        <f t="shared" ref="FS367:FS368" si="6678">IF(CM367="","","|n"&amp;FS$2&amp;"+"&amp;CM367&amp;FS$1)</f>
        <v/>
      </c>
    </row>
    <row r="368" spans="1:175" ht="16.5">
      <c r="A368" s="80"/>
      <c r="B368" s="80" t="s">
        <v>1523</v>
      </c>
      <c r="C368" s="11" t="s">
        <v>1575</v>
      </c>
      <c r="T368" s="144"/>
      <c r="U368" s="195" t="s">
        <v>1627</v>
      </c>
      <c r="CN368" s="70" t="str">
        <f t="shared" si="6604"/>
        <v>InitUnitState('IF52',,,,,,,,,,)</v>
      </c>
      <c r="CO368" s="70" t="str">
        <f t="shared" si="6605"/>
        <v>InitUnitNormal('IF52',,,,,,,,,,)</v>
      </c>
      <c r="CP368" s="70" t="str">
        <f t="shared" si="6606"/>
        <v>InitUnitMagic('IF52',,,,,,,,,,)</v>
      </c>
      <c r="CQ368" s="70" t="str">
        <f t="shared" si="6607"/>
        <v>InitUnitAdd('IF52',,,,,,,,,,)</v>
      </c>
      <c r="CR368" s="70" t="e">
        <f>"InitEquipData('"&amp;B368&amp;"',"&amp;D368&amp;","&amp;CR$1&amp;A368&amp;CR$1&amp;","&amp;E368&amp;","&amp;I368&amp;","&amp;F368&amp;","&amp;G368&amp;",'"&amp;J368&amp;"','"&amp;K368&amp;"','"&amp;L368&amp;"','"&amp;M368&amp;"','"&amp;N368&amp;"','"&amp;O368&amp;"',"&amp;CR$1&amp;#REF!&amp;CR$1&amp;")"</f>
        <v>#REF!</v>
      </c>
      <c r="CU368" s="95" t="str">
        <f t="shared" si="6608"/>
        <v>|n</v>
      </c>
      <c r="CW368" s="60"/>
      <c r="CX368" s="60"/>
      <c r="CY368" s="60"/>
      <c r="CZ368" s="60"/>
      <c r="DA368" s="60"/>
      <c r="DB368" s="71" t="str">
        <f t="shared" si="6609"/>
        <v/>
      </c>
      <c r="DC368" s="71" t="str">
        <f t="shared" si="6610"/>
        <v/>
      </c>
      <c r="DD368" s="71" t="str">
        <f t="shared" si="6611"/>
        <v/>
      </c>
      <c r="DE368" s="71" t="str">
        <f t="shared" si="6612"/>
        <v/>
      </c>
      <c r="DF368" s="71" t="str">
        <f t="shared" si="6613"/>
        <v/>
      </c>
      <c r="DG368" s="71" t="str">
        <f t="shared" si="6614"/>
        <v/>
      </c>
      <c r="DH368" s="71" t="str">
        <f t="shared" si="6615"/>
        <v/>
      </c>
      <c r="DI368" s="71" t="str">
        <f t="shared" si="6616"/>
        <v/>
      </c>
      <c r="DJ368" s="71" t="str">
        <f t="shared" si="6617"/>
        <v/>
      </c>
      <c r="DK368" s="71" t="str">
        <f t="shared" si="6618"/>
        <v/>
      </c>
      <c r="DL368" s="71" t="str">
        <f t="shared" si="6619"/>
        <v/>
      </c>
      <c r="DM368" s="71" t="str">
        <f t="shared" si="6620"/>
        <v/>
      </c>
      <c r="DN368" s="71" t="str">
        <f t="shared" si="6621"/>
        <v/>
      </c>
      <c r="DO368" s="71" t="str">
        <f t="shared" si="6622"/>
        <v/>
      </c>
      <c r="DP368" s="71" t="str">
        <f t="shared" si="6623"/>
        <v/>
      </c>
      <c r="DQ368" s="71" t="str">
        <f t="shared" si="6624"/>
        <v/>
      </c>
      <c r="DR368" s="71" t="str">
        <f t="shared" si="6625"/>
        <v/>
      </c>
      <c r="DS368" s="71" t="str">
        <f t="shared" si="6626"/>
        <v/>
      </c>
      <c r="DT368" s="71" t="str">
        <f t="shared" si="6627"/>
        <v/>
      </c>
      <c r="DU368" s="71" t="str">
        <f t="shared" si="6628"/>
        <v/>
      </c>
      <c r="DV368" s="71" t="str">
        <f t="shared" si="6629"/>
        <v/>
      </c>
      <c r="DW368" s="71" t="str">
        <f t="shared" si="6630"/>
        <v/>
      </c>
      <c r="DX368" s="71" t="str">
        <f t="shared" si="6631"/>
        <v/>
      </c>
      <c r="DY368" s="71" t="str">
        <f t="shared" si="6632"/>
        <v/>
      </c>
      <c r="DZ368" s="71" t="str">
        <f t="shared" si="6633"/>
        <v/>
      </c>
      <c r="EA368" s="71" t="str">
        <f t="shared" si="6634"/>
        <v/>
      </c>
      <c r="EB368" s="71" t="str">
        <f t="shared" si="6635"/>
        <v/>
      </c>
      <c r="EC368" s="71" t="str">
        <f t="shared" si="6636"/>
        <v/>
      </c>
      <c r="ED368" s="71" t="str">
        <f t="shared" si="6637"/>
        <v/>
      </c>
      <c r="EE368" s="71" t="str">
        <f t="shared" si="6638"/>
        <v/>
      </c>
      <c r="EF368" s="71" t="str">
        <f t="shared" si="6639"/>
        <v/>
      </c>
      <c r="EG368" s="71" t="str">
        <f t="shared" si="6640"/>
        <v/>
      </c>
      <c r="EH368" s="71" t="str">
        <f t="shared" si="6641"/>
        <v/>
      </c>
      <c r="EI368" s="71" t="str">
        <f t="shared" si="6642"/>
        <v/>
      </c>
      <c r="EJ368" s="71" t="str">
        <f t="shared" si="6643"/>
        <v/>
      </c>
      <c r="EK368" s="71" t="str">
        <f t="shared" si="6644"/>
        <v/>
      </c>
      <c r="EL368" s="71" t="str">
        <f t="shared" si="6645"/>
        <v/>
      </c>
      <c r="EM368" s="71" t="str">
        <f t="shared" si="6646"/>
        <v/>
      </c>
      <c r="EN368" s="71" t="str">
        <f t="shared" si="6647"/>
        <v/>
      </c>
      <c r="EO368" s="71" t="str">
        <f t="shared" si="6648"/>
        <v/>
      </c>
      <c r="EP368" s="71" t="str">
        <f t="shared" si="6649"/>
        <v/>
      </c>
      <c r="EQ368" s="71" t="str">
        <f t="shared" si="6650"/>
        <v/>
      </c>
      <c r="ER368" s="71" t="str">
        <f t="shared" si="6651"/>
        <v/>
      </c>
      <c r="ES368" s="71" t="str">
        <f t="shared" si="6652"/>
        <v/>
      </c>
      <c r="ET368" s="71" t="str">
        <f t="shared" si="6653"/>
        <v/>
      </c>
      <c r="EU368" s="71" t="str">
        <f t="shared" si="6654"/>
        <v/>
      </c>
      <c r="EV368" s="71" t="str">
        <f t="shared" si="6655"/>
        <v/>
      </c>
      <c r="EW368" s="71" t="str">
        <f t="shared" si="6656"/>
        <v/>
      </c>
      <c r="EX368" s="71" t="str">
        <f t="shared" si="6657"/>
        <v/>
      </c>
      <c r="EY368" s="71" t="str">
        <f t="shared" si="6658"/>
        <v/>
      </c>
      <c r="EZ368" s="71" t="str">
        <f t="shared" si="6659"/>
        <v/>
      </c>
      <c r="FA368" s="71" t="str">
        <f t="shared" si="6660"/>
        <v/>
      </c>
      <c r="FB368" s="71" t="str">
        <f t="shared" si="6661"/>
        <v/>
      </c>
      <c r="FC368" s="71" t="str">
        <f t="shared" si="6662"/>
        <v/>
      </c>
      <c r="FD368" s="71" t="str">
        <f t="shared" si="6663"/>
        <v/>
      </c>
      <c r="FE368" s="71" t="str">
        <f t="shared" si="6664"/>
        <v/>
      </c>
      <c r="FF368" s="71" t="str">
        <f t="shared" si="6665"/>
        <v/>
      </c>
      <c r="FG368" s="71" t="str">
        <f t="shared" si="6666"/>
        <v/>
      </c>
      <c r="FH368" s="71" t="str">
        <f t="shared" si="6667"/>
        <v/>
      </c>
      <c r="FI368" s="71" t="str">
        <f t="shared" si="6668"/>
        <v/>
      </c>
      <c r="FJ368" s="71" t="str">
        <f t="shared" si="6669"/>
        <v/>
      </c>
      <c r="FK368" s="71" t="str">
        <f t="shared" si="6670"/>
        <v/>
      </c>
      <c r="FL368" s="71" t="str">
        <f t="shared" si="6671"/>
        <v/>
      </c>
      <c r="FM368" s="71" t="str">
        <f t="shared" si="6672"/>
        <v/>
      </c>
      <c r="FN368" s="71" t="str">
        <f t="shared" si="6673"/>
        <v/>
      </c>
      <c r="FO368" s="71" t="str">
        <f t="shared" si="6674"/>
        <v/>
      </c>
      <c r="FP368" s="71" t="str">
        <f t="shared" si="6675"/>
        <v/>
      </c>
      <c r="FQ368" s="71" t="str">
        <f t="shared" si="6676"/>
        <v/>
      </c>
      <c r="FR368" s="71" t="str">
        <f t="shared" si="6677"/>
        <v/>
      </c>
      <c r="FS368" s="71" t="str">
        <f t="shared" si="6678"/>
        <v/>
      </c>
    </row>
    <row r="369" spans="1:175" ht="16.5">
      <c r="A369" s="133"/>
      <c r="B369" s="101" t="s">
        <v>930</v>
      </c>
      <c r="C369" s="101" t="s">
        <v>931</v>
      </c>
      <c r="T369" s="140"/>
      <c r="U369" s="85"/>
      <c r="CN369" s="70" t="str">
        <f t="shared" si="6451"/>
        <v>InitUnitState('IC00',,,,,,,,,,)</v>
      </c>
      <c r="CO369" s="70" t="str">
        <f t="shared" si="6452"/>
        <v>InitUnitNormal('IC00',,,,,,,,,,)</v>
      </c>
      <c r="CP369" s="70" t="str">
        <f t="shared" si="6453"/>
        <v>InitUnitMagic('IC00',,,,,,,,,,)</v>
      </c>
      <c r="CQ369" s="70" t="str">
        <f t="shared" si="6454"/>
        <v>InitUnitAdd('IC00',,,,,,,,,,)</v>
      </c>
      <c r="CR369" s="70" t="str">
        <f t="shared" ref="CR369" si="6679">"InitEquipData('"&amp;B369&amp;"',"&amp;D369&amp;","&amp;CR$1&amp;A369&amp;CR$1&amp;","&amp;E369&amp;","&amp;I369&amp;","&amp;F369&amp;","&amp;G369&amp;",'"&amp;J369&amp;"','"&amp;K369&amp;"','"&amp;L369&amp;"','"&amp;M369&amp;"','"&amp;N369&amp;"','"&amp;O369&amp;"',"&amp;CR$1&amp;U370&amp;CR$1&amp;")"</f>
        <v>InitEquipData('IC00',,"",,,,,'','','','','','',"")</v>
      </c>
      <c r="CU369" s="95" t="str">
        <f t="shared" si="6456"/>
        <v>|n</v>
      </c>
      <c r="CW369" s="60"/>
      <c r="CX369" s="60"/>
      <c r="CY369" s="60"/>
      <c r="CZ369" s="60"/>
      <c r="DA369" s="60"/>
      <c r="DB369" s="71" t="str">
        <f t="shared" si="6457"/>
        <v/>
      </c>
      <c r="DC369" s="71" t="str">
        <f t="shared" si="6458"/>
        <v/>
      </c>
      <c r="DD369" s="71" t="str">
        <f t="shared" si="6459"/>
        <v/>
      </c>
      <c r="DE369" s="71" t="str">
        <f t="shared" si="6460"/>
        <v/>
      </c>
      <c r="DF369" s="71" t="str">
        <f t="shared" si="6461"/>
        <v/>
      </c>
      <c r="DG369" s="71" t="str">
        <f t="shared" si="6462"/>
        <v/>
      </c>
      <c r="DH369" s="71" t="str">
        <f t="shared" si="6463"/>
        <v/>
      </c>
      <c r="DI369" s="71" t="str">
        <f t="shared" si="6464"/>
        <v/>
      </c>
      <c r="DJ369" s="71" t="str">
        <f t="shared" si="6465"/>
        <v/>
      </c>
      <c r="DK369" s="71" t="str">
        <f t="shared" si="6466"/>
        <v/>
      </c>
      <c r="DL369" s="71" t="str">
        <f t="shared" si="6467"/>
        <v/>
      </c>
      <c r="DM369" s="71" t="str">
        <f t="shared" si="6468"/>
        <v/>
      </c>
      <c r="DN369" s="71" t="str">
        <f t="shared" si="6469"/>
        <v/>
      </c>
      <c r="DO369" s="71" t="str">
        <f t="shared" si="6470"/>
        <v/>
      </c>
      <c r="DP369" s="71" t="str">
        <f t="shared" si="6471"/>
        <v/>
      </c>
      <c r="DQ369" s="71" t="str">
        <f t="shared" si="6472"/>
        <v/>
      </c>
      <c r="DR369" s="71" t="str">
        <f t="shared" si="6473"/>
        <v/>
      </c>
      <c r="DS369" s="71" t="str">
        <f t="shared" si="6474"/>
        <v/>
      </c>
      <c r="DT369" s="71" t="str">
        <f t="shared" si="6475"/>
        <v/>
      </c>
      <c r="DU369" s="71" t="str">
        <f t="shared" si="6476"/>
        <v/>
      </c>
      <c r="DV369" s="71" t="str">
        <f t="shared" si="6477"/>
        <v/>
      </c>
      <c r="DW369" s="71" t="str">
        <f t="shared" si="6478"/>
        <v/>
      </c>
      <c r="DX369" s="71" t="str">
        <f t="shared" si="6479"/>
        <v/>
      </c>
      <c r="DY369" s="71" t="str">
        <f t="shared" si="6480"/>
        <v/>
      </c>
      <c r="DZ369" s="71" t="str">
        <f t="shared" si="6481"/>
        <v/>
      </c>
      <c r="EA369" s="71" t="str">
        <f t="shared" si="6482"/>
        <v/>
      </c>
      <c r="EB369" s="71" t="str">
        <f t="shared" si="6483"/>
        <v/>
      </c>
      <c r="EC369" s="71" t="str">
        <f t="shared" si="6484"/>
        <v/>
      </c>
      <c r="ED369" s="71" t="str">
        <f t="shared" si="6485"/>
        <v/>
      </c>
      <c r="EE369" s="71" t="str">
        <f t="shared" si="6486"/>
        <v/>
      </c>
      <c r="EF369" s="71" t="str">
        <f t="shared" si="6487"/>
        <v/>
      </c>
      <c r="EG369" s="71" t="str">
        <f t="shared" si="6488"/>
        <v/>
      </c>
      <c r="EH369" s="71" t="str">
        <f t="shared" si="6489"/>
        <v/>
      </c>
      <c r="EI369" s="71" t="str">
        <f t="shared" si="6490"/>
        <v/>
      </c>
      <c r="EJ369" s="71" t="str">
        <f t="shared" si="6491"/>
        <v/>
      </c>
      <c r="EK369" s="71" t="str">
        <f t="shared" si="6492"/>
        <v/>
      </c>
      <c r="EL369" s="71" t="str">
        <f t="shared" si="6493"/>
        <v/>
      </c>
      <c r="EM369" s="71" t="str">
        <f t="shared" si="6494"/>
        <v/>
      </c>
      <c r="EN369" s="71" t="str">
        <f t="shared" si="6495"/>
        <v/>
      </c>
      <c r="EO369" s="71" t="str">
        <f t="shared" si="6496"/>
        <v/>
      </c>
      <c r="EP369" s="71" t="str">
        <f t="shared" si="6497"/>
        <v/>
      </c>
      <c r="EQ369" s="71" t="str">
        <f t="shared" si="6498"/>
        <v/>
      </c>
      <c r="ER369" s="71" t="str">
        <f t="shared" si="6499"/>
        <v/>
      </c>
      <c r="ES369" s="71" t="str">
        <f t="shared" si="6500"/>
        <v/>
      </c>
      <c r="ET369" s="71" t="str">
        <f t="shared" si="6501"/>
        <v/>
      </c>
      <c r="EU369" s="71" t="str">
        <f t="shared" si="6502"/>
        <v/>
      </c>
      <c r="EV369" s="71" t="str">
        <f t="shared" si="6503"/>
        <v/>
      </c>
      <c r="EW369" s="71" t="str">
        <f t="shared" si="6504"/>
        <v/>
      </c>
      <c r="EX369" s="71" t="str">
        <f t="shared" si="6505"/>
        <v/>
      </c>
      <c r="EY369" s="71" t="str">
        <f t="shared" si="6506"/>
        <v/>
      </c>
      <c r="EZ369" s="71" t="str">
        <f t="shared" si="6507"/>
        <v/>
      </c>
      <c r="FA369" s="71" t="str">
        <f t="shared" si="6508"/>
        <v/>
      </c>
      <c r="FB369" s="71" t="str">
        <f t="shared" si="6509"/>
        <v/>
      </c>
      <c r="FC369" s="71" t="str">
        <f t="shared" si="6510"/>
        <v/>
      </c>
      <c r="FD369" s="71" t="str">
        <f t="shared" si="6511"/>
        <v/>
      </c>
      <c r="FE369" s="71" t="str">
        <f t="shared" si="6512"/>
        <v/>
      </c>
      <c r="FF369" s="71" t="str">
        <f t="shared" si="6513"/>
        <v/>
      </c>
      <c r="FG369" s="71" t="str">
        <f t="shared" si="6514"/>
        <v/>
      </c>
      <c r="FH369" s="71" t="str">
        <f t="shared" si="6515"/>
        <v/>
      </c>
      <c r="FI369" s="71" t="str">
        <f t="shared" si="6516"/>
        <v/>
      </c>
      <c r="FJ369" s="71" t="str">
        <f t="shared" si="6517"/>
        <v/>
      </c>
      <c r="FK369" s="71" t="str">
        <f t="shared" si="6518"/>
        <v/>
      </c>
      <c r="FL369" s="71" t="str">
        <f t="shared" si="6519"/>
        <v/>
      </c>
      <c r="FM369" s="71" t="str">
        <f t="shared" si="6520"/>
        <v/>
      </c>
      <c r="FN369" s="71" t="str">
        <f t="shared" si="6521"/>
        <v/>
      </c>
      <c r="FO369" s="71" t="str">
        <f t="shared" si="6522"/>
        <v/>
      </c>
      <c r="FP369" s="71" t="str">
        <f t="shared" si="6523"/>
        <v/>
      </c>
      <c r="FQ369" s="71" t="str">
        <f t="shared" si="6524"/>
        <v/>
      </c>
      <c r="FR369" s="71" t="str">
        <f t="shared" si="6525"/>
        <v/>
      </c>
      <c r="FS369" s="71" t="str">
        <f t="shared" si="6526"/>
        <v/>
      </c>
    </row>
    <row r="370" spans="1:175" ht="16.5">
      <c r="A370" s="133"/>
      <c r="B370" s="101" t="s">
        <v>932</v>
      </c>
      <c r="C370" s="140" t="s">
        <v>1418</v>
      </c>
      <c r="T370" s="140" t="s">
        <v>1418</v>
      </c>
      <c r="U370" s="85"/>
      <c r="CN370" s="70" t="str">
        <f t="shared" ref="CN370" si="6680">"InitUnitState('"&amp;B370&amp;"',"&amp;V370&amp;","&amp;W370&amp;","&amp;X370&amp;","&amp;Y370&amp;","&amp;Z370&amp;","&amp;AA370&amp;","&amp;AB370&amp;","&amp;AC370&amp;","&amp;AD370&amp;","&amp;AE370&amp;")"</f>
        <v>InitUnitState('IC01',,,,,,,,,,)</v>
      </c>
      <c r="CO370" s="70" t="str">
        <f t="shared" ref="CO370" si="6681">"InitUnitNormal('"&amp;B370&amp;"',"&amp;AF370&amp;","&amp;AG370&amp;","&amp;AH370&amp;","&amp;AI370&amp;","&amp;AJ370&amp;","&amp;AK370&amp;","&amp;AL370&amp;","&amp;AM370&amp;","&amp;AN370&amp;","&amp;AO370&amp;")"</f>
        <v>InitUnitNormal('IC01',,,,,,,,,,)</v>
      </c>
      <c r="CP370" s="70" t="str">
        <f t="shared" ref="CP370" si="6682">"InitUnitMagic('"&amp;B370&amp;"',"&amp;AP370&amp;","&amp;AQ370&amp;","&amp;AR370&amp;","&amp;AS370&amp;","&amp;AT370&amp;","&amp;AU370&amp;","&amp;AV370&amp;","&amp;AW370&amp;","&amp;BI370&amp;","&amp;BJ370&amp;")"</f>
        <v>InitUnitMagic('IC01',,,,,,,,,,)</v>
      </c>
      <c r="CQ370" s="70" t="str">
        <f t="shared" ref="CQ370" si="6683">"InitUnitAdd('"&amp;B370&amp;"',"&amp;BK370&amp;","&amp;BL370&amp;","&amp;BM370&amp;","&amp;BN370&amp;","&amp;BO370&amp;","&amp;BP370&amp;","&amp;BQ370&amp;","&amp;BR370&amp;","&amp;BS370&amp;","&amp;BT370&amp;")"</f>
        <v>InitUnitAdd('IC01',,,,,,,,,,)</v>
      </c>
      <c r="CR370" s="70" t="str">
        <f t="shared" ref="CR370" si="6684">"InitEquipData('"&amp;B370&amp;"',"&amp;D370&amp;","&amp;CR$1&amp;A370&amp;CR$1&amp;","&amp;E370&amp;","&amp;I370&amp;","&amp;F370&amp;","&amp;G370&amp;",'"&amp;J370&amp;"','"&amp;K370&amp;"','"&amp;L370&amp;"','"&amp;M370&amp;"','"&amp;N370&amp;"','"&amp;O370&amp;"',"&amp;CR$1&amp;U371&amp;CR$1&amp;")"</f>
        <v>InitEquipData('IC01',,"",,,,,'','','','','','',"ReplaceableTextures\\CommandButtons\\BTNChestOfGold.blp")</v>
      </c>
      <c r="CU370" s="95" t="str">
        <f t="shared" si="6380"/>
        <v>|n</v>
      </c>
      <c r="CW370" s="60"/>
      <c r="CX370" s="60"/>
      <c r="CY370" s="60"/>
      <c r="CZ370" s="60"/>
      <c r="DA370" s="60"/>
      <c r="DB370" s="71" t="str">
        <f t="shared" si="6381"/>
        <v/>
      </c>
      <c r="DC370" s="71" t="str">
        <f t="shared" si="6382"/>
        <v/>
      </c>
      <c r="DD370" s="71" t="str">
        <f t="shared" si="6383"/>
        <v/>
      </c>
      <c r="DE370" s="71" t="str">
        <f t="shared" si="6384"/>
        <v/>
      </c>
      <c r="DF370" s="71" t="str">
        <f t="shared" si="6385"/>
        <v/>
      </c>
      <c r="DG370" s="71" t="str">
        <f t="shared" si="6386"/>
        <v/>
      </c>
      <c r="DH370" s="71" t="str">
        <f t="shared" si="6387"/>
        <v/>
      </c>
      <c r="DI370" s="71" t="str">
        <f t="shared" si="6388"/>
        <v/>
      </c>
      <c r="DJ370" s="71" t="str">
        <f t="shared" si="6389"/>
        <v/>
      </c>
      <c r="DK370" s="71" t="str">
        <f t="shared" si="6390"/>
        <v/>
      </c>
      <c r="DL370" s="71" t="str">
        <f t="shared" si="6391"/>
        <v/>
      </c>
      <c r="DM370" s="71" t="str">
        <f t="shared" si="6392"/>
        <v/>
      </c>
      <c r="DN370" s="71" t="str">
        <f t="shared" si="6393"/>
        <v/>
      </c>
      <c r="DO370" s="71" t="str">
        <f t="shared" si="6394"/>
        <v/>
      </c>
      <c r="DP370" s="71" t="str">
        <f t="shared" si="6395"/>
        <v/>
      </c>
      <c r="DQ370" s="71" t="str">
        <f t="shared" si="6396"/>
        <v/>
      </c>
      <c r="DR370" s="71" t="str">
        <f t="shared" si="6397"/>
        <v/>
      </c>
      <c r="DS370" s="71" t="str">
        <f t="shared" si="6398"/>
        <v/>
      </c>
      <c r="DT370" s="71" t="str">
        <f t="shared" si="6399"/>
        <v/>
      </c>
      <c r="DU370" s="71" t="str">
        <f t="shared" si="6400"/>
        <v/>
      </c>
      <c r="DV370" s="71" t="str">
        <f t="shared" si="6401"/>
        <v/>
      </c>
      <c r="DW370" s="71" t="str">
        <f t="shared" si="6402"/>
        <v/>
      </c>
      <c r="DX370" s="71" t="str">
        <f t="shared" si="6403"/>
        <v/>
      </c>
      <c r="DY370" s="71" t="str">
        <f t="shared" si="6404"/>
        <v/>
      </c>
      <c r="DZ370" s="71" t="str">
        <f t="shared" si="6405"/>
        <v/>
      </c>
      <c r="EA370" s="71" t="str">
        <f t="shared" si="6406"/>
        <v/>
      </c>
      <c r="EB370" s="71" t="str">
        <f t="shared" si="6407"/>
        <v/>
      </c>
      <c r="EC370" s="71" t="str">
        <f t="shared" si="6408"/>
        <v/>
      </c>
      <c r="ED370" s="71" t="str">
        <f t="shared" si="6409"/>
        <v/>
      </c>
      <c r="EE370" s="71" t="str">
        <f t="shared" si="6410"/>
        <v/>
      </c>
      <c r="EF370" s="71" t="str">
        <f t="shared" si="6411"/>
        <v/>
      </c>
      <c r="EG370" s="71" t="str">
        <f t="shared" si="6412"/>
        <v/>
      </c>
      <c r="EH370" s="71" t="str">
        <f t="shared" si="6413"/>
        <v/>
      </c>
      <c r="EI370" s="71" t="str">
        <f t="shared" si="6414"/>
        <v/>
      </c>
      <c r="EJ370" s="71" t="str">
        <f t="shared" si="6415"/>
        <v/>
      </c>
      <c r="EK370" s="71" t="str">
        <f t="shared" si="6416"/>
        <v/>
      </c>
      <c r="EL370" s="71" t="str">
        <f t="shared" si="6417"/>
        <v/>
      </c>
      <c r="EM370" s="71" t="str">
        <f t="shared" si="6418"/>
        <v/>
      </c>
      <c r="EN370" s="71" t="str">
        <f t="shared" si="6419"/>
        <v/>
      </c>
      <c r="EO370" s="71" t="str">
        <f t="shared" si="6420"/>
        <v/>
      </c>
      <c r="EP370" s="71" t="str">
        <f t="shared" si="6421"/>
        <v/>
      </c>
      <c r="EQ370" s="71" t="str">
        <f t="shared" si="6422"/>
        <v/>
      </c>
      <c r="ER370" s="71" t="str">
        <f t="shared" si="6423"/>
        <v/>
      </c>
      <c r="ES370" s="71" t="str">
        <f t="shared" si="6424"/>
        <v/>
      </c>
      <c r="ET370" s="71" t="str">
        <f t="shared" si="6425"/>
        <v/>
      </c>
      <c r="EU370" s="71" t="str">
        <f t="shared" si="6426"/>
        <v/>
      </c>
      <c r="EV370" s="71" t="str">
        <f t="shared" si="6427"/>
        <v/>
      </c>
      <c r="EW370" s="71" t="str">
        <f t="shared" si="6428"/>
        <v/>
      </c>
      <c r="EX370" s="71" t="str">
        <f t="shared" si="6429"/>
        <v/>
      </c>
      <c r="EY370" s="71" t="str">
        <f t="shared" si="6430"/>
        <v/>
      </c>
      <c r="EZ370" s="71" t="str">
        <f t="shared" si="6431"/>
        <v/>
      </c>
      <c r="FA370" s="71" t="str">
        <f t="shared" si="6432"/>
        <v/>
      </c>
      <c r="FB370" s="71" t="str">
        <f t="shared" si="6433"/>
        <v/>
      </c>
      <c r="FC370" s="71" t="str">
        <f t="shared" si="6434"/>
        <v/>
      </c>
      <c r="FD370" s="71" t="str">
        <f t="shared" si="6435"/>
        <v/>
      </c>
      <c r="FE370" s="71" t="str">
        <f t="shared" si="6436"/>
        <v/>
      </c>
      <c r="FF370" s="71" t="str">
        <f t="shared" si="6437"/>
        <v/>
      </c>
      <c r="FG370" s="71" t="str">
        <f t="shared" si="6438"/>
        <v/>
      </c>
      <c r="FH370" s="71" t="str">
        <f t="shared" si="6439"/>
        <v/>
      </c>
      <c r="FI370" s="71" t="str">
        <f t="shared" si="6440"/>
        <v/>
      </c>
      <c r="FJ370" s="71" t="str">
        <f t="shared" si="6441"/>
        <v/>
      </c>
      <c r="FK370" s="71" t="str">
        <f t="shared" si="6442"/>
        <v/>
      </c>
      <c r="FL370" s="71" t="str">
        <f t="shared" si="6443"/>
        <v/>
      </c>
      <c r="FM370" s="71" t="str">
        <f t="shared" si="6444"/>
        <v/>
      </c>
      <c r="FN370" s="71" t="str">
        <f t="shared" si="6445"/>
        <v/>
      </c>
      <c r="FO370" s="71" t="str">
        <f t="shared" si="6446"/>
        <v/>
      </c>
      <c r="FP370" s="71" t="str">
        <f t="shared" si="6447"/>
        <v/>
      </c>
      <c r="FQ370" s="71" t="str">
        <f t="shared" si="6448"/>
        <v/>
      </c>
      <c r="FR370" s="71" t="str">
        <f t="shared" si="6449"/>
        <v/>
      </c>
      <c r="FS370" s="71" t="str">
        <f t="shared" si="6450"/>
        <v/>
      </c>
    </row>
    <row r="371" spans="1:175" ht="16.5">
      <c r="A371" s="80"/>
      <c r="B371" s="101" t="s">
        <v>934</v>
      </c>
      <c r="C371" s="101" t="s">
        <v>1501</v>
      </c>
      <c r="T371" s="144" t="s">
        <v>1501</v>
      </c>
      <c r="U371" s="85" t="s">
        <v>1502</v>
      </c>
      <c r="CN371" s="70" t="str">
        <f t="shared" ref="CN371:CN379" si="6685">"InitUnitState('"&amp;B371&amp;"',"&amp;V371&amp;","&amp;W371&amp;","&amp;X371&amp;","&amp;Y371&amp;","&amp;Z371&amp;","&amp;AA371&amp;","&amp;AB371&amp;","&amp;AC371&amp;","&amp;AD371&amp;","&amp;AE371&amp;")"</f>
        <v>InitUnitState('IC02',,,,,,,,,,)</v>
      </c>
      <c r="CO371" s="70" t="str">
        <f t="shared" ref="CO371:CO379" si="6686">"InitUnitNormal('"&amp;B371&amp;"',"&amp;AF371&amp;","&amp;AG371&amp;","&amp;AH371&amp;","&amp;AI371&amp;","&amp;AJ371&amp;","&amp;AK371&amp;","&amp;AL371&amp;","&amp;AM371&amp;","&amp;AN371&amp;","&amp;AO371&amp;")"</f>
        <v>InitUnitNormal('IC02',,,,,,,,,,)</v>
      </c>
      <c r="CP371" s="70" t="str">
        <f t="shared" ref="CP371:CP379" si="6687">"InitUnitMagic('"&amp;B371&amp;"',"&amp;AP371&amp;","&amp;AQ371&amp;","&amp;AR371&amp;","&amp;AS371&amp;","&amp;AT371&amp;","&amp;AU371&amp;","&amp;AV371&amp;","&amp;AW371&amp;","&amp;BI371&amp;","&amp;BJ371&amp;")"</f>
        <v>InitUnitMagic('IC02',,,,,,,,,,)</v>
      </c>
      <c r="CQ371" s="70" t="str">
        <f t="shared" ref="CQ371:CQ379" si="6688">"InitUnitAdd('"&amp;B371&amp;"',"&amp;BK371&amp;","&amp;BL371&amp;","&amp;BM371&amp;","&amp;BN371&amp;","&amp;BO371&amp;","&amp;BP371&amp;","&amp;BQ371&amp;","&amp;BR371&amp;","&amp;BS371&amp;","&amp;BT371&amp;")"</f>
        <v>InitUnitAdd('IC02',,,,,,,,,,)</v>
      </c>
      <c r="CR371" s="70" t="str">
        <f t="shared" si="6308"/>
        <v>InitEquipData('IC02',,"",,,,,'','','','','','',"")</v>
      </c>
      <c r="CU371" s="95" t="str">
        <f t="shared" si="6380"/>
        <v>|n</v>
      </c>
      <c r="CW371" s="60"/>
      <c r="CX371" s="60"/>
      <c r="CY371" s="60"/>
      <c r="CZ371" s="60"/>
      <c r="DA371" s="60"/>
      <c r="DB371" s="71" t="str">
        <f t="shared" si="6381"/>
        <v/>
      </c>
      <c r="DC371" s="71" t="str">
        <f t="shared" si="6382"/>
        <v/>
      </c>
      <c r="DD371" s="71" t="str">
        <f t="shared" si="6383"/>
        <v/>
      </c>
      <c r="DE371" s="71" t="str">
        <f t="shared" si="6384"/>
        <v/>
      </c>
      <c r="DF371" s="71" t="str">
        <f t="shared" si="6385"/>
        <v/>
      </c>
      <c r="DG371" s="71" t="str">
        <f t="shared" si="6386"/>
        <v/>
      </c>
      <c r="DH371" s="71" t="str">
        <f t="shared" si="6387"/>
        <v/>
      </c>
      <c r="DI371" s="71" t="str">
        <f t="shared" si="6388"/>
        <v/>
      </c>
      <c r="DJ371" s="71" t="str">
        <f t="shared" si="6389"/>
        <v/>
      </c>
      <c r="DK371" s="71" t="str">
        <f t="shared" si="6390"/>
        <v/>
      </c>
      <c r="DL371" s="71" t="str">
        <f t="shared" si="6391"/>
        <v/>
      </c>
      <c r="DM371" s="71" t="str">
        <f t="shared" si="6392"/>
        <v/>
      </c>
      <c r="DN371" s="71" t="str">
        <f t="shared" si="6393"/>
        <v/>
      </c>
      <c r="DO371" s="71" t="str">
        <f t="shared" si="6394"/>
        <v/>
      </c>
      <c r="DP371" s="71" t="str">
        <f t="shared" si="6395"/>
        <v/>
      </c>
      <c r="DQ371" s="71" t="str">
        <f t="shared" si="6396"/>
        <v/>
      </c>
      <c r="DR371" s="71" t="str">
        <f t="shared" si="6397"/>
        <v/>
      </c>
      <c r="DS371" s="71" t="str">
        <f t="shared" si="6398"/>
        <v/>
      </c>
      <c r="DT371" s="71" t="str">
        <f t="shared" si="6399"/>
        <v/>
      </c>
      <c r="DU371" s="71" t="str">
        <f t="shared" si="6400"/>
        <v/>
      </c>
      <c r="DV371" s="71" t="str">
        <f t="shared" si="6401"/>
        <v/>
      </c>
      <c r="DW371" s="71" t="str">
        <f t="shared" si="6402"/>
        <v/>
      </c>
      <c r="DX371" s="71" t="str">
        <f t="shared" si="6403"/>
        <v/>
      </c>
      <c r="DY371" s="71" t="str">
        <f t="shared" si="6404"/>
        <v/>
      </c>
      <c r="DZ371" s="71" t="str">
        <f t="shared" si="6405"/>
        <v/>
      </c>
      <c r="EA371" s="71" t="str">
        <f t="shared" si="6406"/>
        <v/>
      </c>
      <c r="EB371" s="71" t="str">
        <f t="shared" si="6407"/>
        <v/>
      </c>
      <c r="EC371" s="71" t="str">
        <f t="shared" si="6408"/>
        <v/>
      </c>
      <c r="ED371" s="71" t="str">
        <f t="shared" si="6409"/>
        <v/>
      </c>
      <c r="EE371" s="71" t="str">
        <f t="shared" si="6410"/>
        <v/>
      </c>
      <c r="EF371" s="71" t="str">
        <f t="shared" si="6411"/>
        <v/>
      </c>
      <c r="EG371" s="71" t="str">
        <f t="shared" si="6412"/>
        <v/>
      </c>
      <c r="EH371" s="71" t="str">
        <f t="shared" si="6413"/>
        <v/>
      </c>
      <c r="EI371" s="71" t="str">
        <f t="shared" si="6414"/>
        <v/>
      </c>
      <c r="EJ371" s="71" t="str">
        <f t="shared" si="6415"/>
        <v/>
      </c>
      <c r="EK371" s="71" t="str">
        <f t="shared" si="6416"/>
        <v/>
      </c>
      <c r="EL371" s="71" t="str">
        <f t="shared" si="6417"/>
        <v/>
      </c>
      <c r="EM371" s="71" t="str">
        <f t="shared" si="6418"/>
        <v/>
      </c>
      <c r="EN371" s="71" t="str">
        <f t="shared" si="6419"/>
        <v/>
      </c>
      <c r="EO371" s="71" t="str">
        <f t="shared" si="6420"/>
        <v/>
      </c>
      <c r="EP371" s="71" t="str">
        <f t="shared" si="6421"/>
        <v/>
      </c>
      <c r="EQ371" s="71" t="str">
        <f t="shared" si="6422"/>
        <v/>
      </c>
      <c r="ER371" s="71" t="str">
        <f t="shared" si="6423"/>
        <v/>
      </c>
      <c r="ES371" s="71" t="str">
        <f t="shared" si="6424"/>
        <v/>
      </c>
      <c r="ET371" s="71" t="str">
        <f t="shared" si="6425"/>
        <v/>
      </c>
      <c r="EU371" s="71" t="str">
        <f t="shared" si="6426"/>
        <v/>
      </c>
      <c r="EV371" s="71" t="str">
        <f t="shared" si="6427"/>
        <v/>
      </c>
      <c r="EW371" s="71" t="str">
        <f t="shared" si="6428"/>
        <v/>
      </c>
      <c r="EX371" s="71" t="str">
        <f t="shared" si="6429"/>
        <v/>
      </c>
      <c r="EY371" s="71" t="str">
        <f t="shared" si="6430"/>
        <v/>
      </c>
      <c r="EZ371" s="71" t="str">
        <f t="shared" si="6431"/>
        <v/>
      </c>
      <c r="FA371" s="71" t="str">
        <f t="shared" si="6432"/>
        <v/>
      </c>
      <c r="FB371" s="71" t="str">
        <f t="shared" si="6433"/>
        <v/>
      </c>
      <c r="FC371" s="71" t="str">
        <f t="shared" si="6434"/>
        <v/>
      </c>
      <c r="FD371" s="71" t="str">
        <f t="shared" si="6435"/>
        <v/>
      </c>
      <c r="FE371" s="71" t="str">
        <f t="shared" si="6436"/>
        <v/>
      </c>
      <c r="FF371" s="71" t="str">
        <f t="shared" si="6437"/>
        <v/>
      </c>
      <c r="FG371" s="71" t="str">
        <f t="shared" si="6438"/>
        <v/>
      </c>
      <c r="FH371" s="71" t="str">
        <f t="shared" si="6439"/>
        <v/>
      </c>
      <c r="FI371" s="71" t="str">
        <f t="shared" si="6440"/>
        <v/>
      </c>
      <c r="FJ371" s="71" t="str">
        <f t="shared" si="6441"/>
        <v/>
      </c>
      <c r="FK371" s="71" t="str">
        <f t="shared" si="6442"/>
        <v/>
      </c>
      <c r="FL371" s="71" t="str">
        <f t="shared" si="6443"/>
        <v/>
      </c>
      <c r="FM371" s="71" t="str">
        <f t="shared" si="6444"/>
        <v/>
      </c>
      <c r="FN371" s="71" t="str">
        <f t="shared" si="6445"/>
        <v/>
      </c>
      <c r="FO371" s="71" t="str">
        <f t="shared" si="6446"/>
        <v/>
      </c>
      <c r="FP371" s="71" t="str">
        <f t="shared" si="6447"/>
        <v/>
      </c>
      <c r="FQ371" s="71" t="str">
        <f t="shared" si="6448"/>
        <v/>
      </c>
      <c r="FR371" s="71" t="str">
        <f t="shared" si="6449"/>
        <v/>
      </c>
      <c r="FS371" s="71" t="str">
        <f t="shared" si="6450"/>
        <v/>
      </c>
    </row>
    <row r="372" spans="1:175" s="60" customFormat="1" ht="16.5">
      <c r="A372" s="135"/>
      <c r="B372" s="101" t="s">
        <v>935</v>
      </c>
      <c r="C372" s="101" t="s">
        <v>936</v>
      </c>
      <c r="D372" s="74"/>
      <c r="E372" s="75"/>
      <c r="F372" s="136"/>
      <c r="G372" s="137"/>
      <c r="H372" s="137"/>
      <c r="I372" s="137"/>
      <c r="J372" s="137"/>
      <c r="K372" s="137"/>
      <c r="L372" s="137"/>
      <c r="M372" s="137"/>
      <c r="N372" s="137"/>
      <c r="O372" s="137"/>
      <c r="P372" s="82"/>
      <c r="Q372" s="82"/>
      <c r="R372" s="82"/>
      <c r="S372" s="82"/>
      <c r="T372" s="105"/>
      <c r="U372" s="85"/>
      <c r="V372" s="90"/>
      <c r="W372" s="90"/>
      <c r="X372" s="90"/>
      <c r="Y372" s="90"/>
      <c r="Z372" s="90"/>
      <c r="AA372" s="90"/>
      <c r="AB372" s="90"/>
      <c r="AC372" s="90"/>
      <c r="AD372" s="90"/>
      <c r="AE372" s="90"/>
      <c r="AF372" s="90"/>
      <c r="AG372" s="90"/>
      <c r="AH372" s="90"/>
      <c r="AI372" s="90"/>
      <c r="AJ372" s="90"/>
      <c r="AK372" s="90"/>
      <c r="AL372" s="90"/>
      <c r="AM372" s="90"/>
      <c r="AN372" s="90"/>
      <c r="AO372" s="90"/>
      <c r="AP372" s="90"/>
      <c r="AQ372" s="90"/>
      <c r="AR372" s="91"/>
      <c r="AS372" s="91"/>
      <c r="AT372" s="90"/>
      <c r="AU372" s="90"/>
      <c r="AV372" s="90"/>
      <c r="AW372" s="90"/>
      <c r="AX372" s="90"/>
      <c r="AY372" s="90"/>
      <c r="AZ372" s="90"/>
      <c r="BA372" s="90"/>
      <c r="BB372" s="90"/>
      <c r="BC372" s="90"/>
      <c r="BD372" s="90"/>
      <c r="BE372" s="90"/>
      <c r="BF372" s="90"/>
      <c r="BG372" s="90"/>
      <c r="BH372" s="90"/>
      <c r="BI372" s="90"/>
      <c r="BJ372" s="90"/>
      <c r="BK372" s="90"/>
      <c r="BL372" s="90"/>
      <c r="BM372" s="90"/>
      <c r="BN372" s="90"/>
      <c r="BO372" s="90"/>
      <c r="BP372" s="90"/>
      <c r="BQ372" s="90"/>
      <c r="BR372" s="90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3" t="str">
        <f t="shared" si="6685"/>
        <v>InitUnitState('IC03',,,,,,,,,,)</v>
      </c>
      <c r="CO372" s="93" t="str">
        <f t="shared" si="6686"/>
        <v>InitUnitNormal('IC03',,,,,,,,,,)</v>
      </c>
      <c r="CP372" s="93" t="str">
        <f t="shared" si="6687"/>
        <v>InitUnitMagic('IC03',,,,,,,,,,)</v>
      </c>
      <c r="CQ372" s="93" t="str">
        <f t="shared" si="6688"/>
        <v>InitUnitAdd('IC03',,,,,,,,,,)</v>
      </c>
      <c r="CR372" s="93" t="str">
        <f t="shared" si="6308"/>
        <v>InitEquipData('IC03',,"",,,,,'','','','','','',"")</v>
      </c>
      <c r="CS372" s="93"/>
      <c r="CT372" s="93"/>
      <c r="CU372" s="95" t="str">
        <f t="shared" si="6380"/>
        <v>|n</v>
      </c>
      <c r="CV372" s="61"/>
      <c r="DB372" s="71" t="str">
        <f t="shared" si="6381"/>
        <v/>
      </c>
      <c r="DC372" s="71" t="str">
        <f t="shared" si="6382"/>
        <v/>
      </c>
      <c r="DD372" s="71" t="str">
        <f t="shared" si="6383"/>
        <v/>
      </c>
      <c r="DE372" s="71" t="str">
        <f t="shared" si="6384"/>
        <v/>
      </c>
      <c r="DF372" s="71" t="str">
        <f t="shared" si="6385"/>
        <v/>
      </c>
      <c r="DG372" s="71" t="str">
        <f t="shared" si="6386"/>
        <v/>
      </c>
      <c r="DH372" s="71" t="str">
        <f t="shared" si="6387"/>
        <v/>
      </c>
      <c r="DI372" s="71" t="str">
        <f t="shared" si="6388"/>
        <v/>
      </c>
      <c r="DJ372" s="71" t="str">
        <f t="shared" si="6389"/>
        <v/>
      </c>
      <c r="DK372" s="71" t="str">
        <f t="shared" si="6390"/>
        <v/>
      </c>
      <c r="DL372" s="71" t="str">
        <f t="shared" si="6391"/>
        <v/>
      </c>
      <c r="DM372" s="71" t="str">
        <f t="shared" si="6392"/>
        <v/>
      </c>
      <c r="DN372" s="71" t="str">
        <f t="shared" si="6393"/>
        <v/>
      </c>
      <c r="DO372" s="71" t="str">
        <f t="shared" si="6394"/>
        <v/>
      </c>
      <c r="DP372" s="71" t="str">
        <f t="shared" si="6395"/>
        <v/>
      </c>
      <c r="DQ372" s="71" t="str">
        <f t="shared" si="6396"/>
        <v/>
      </c>
      <c r="DR372" s="71" t="str">
        <f t="shared" si="6397"/>
        <v/>
      </c>
      <c r="DS372" s="71" t="str">
        <f t="shared" si="6398"/>
        <v/>
      </c>
      <c r="DT372" s="71" t="str">
        <f t="shared" si="6399"/>
        <v/>
      </c>
      <c r="DU372" s="71" t="str">
        <f t="shared" si="6400"/>
        <v/>
      </c>
      <c r="DV372" s="71" t="str">
        <f t="shared" si="6401"/>
        <v/>
      </c>
      <c r="DW372" s="71" t="str">
        <f t="shared" si="6402"/>
        <v/>
      </c>
      <c r="DX372" s="71" t="str">
        <f t="shared" si="6403"/>
        <v/>
      </c>
      <c r="DY372" s="71" t="str">
        <f t="shared" si="6404"/>
        <v/>
      </c>
      <c r="DZ372" s="71" t="str">
        <f t="shared" si="6405"/>
        <v/>
      </c>
      <c r="EA372" s="71" t="str">
        <f t="shared" si="6406"/>
        <v/>
      </c>
      <c r="EB372" s="71" t="str">
        <f t="shared" si="6407"/>
        <v/>
      </c>
      <c r="EC372" s="71" t="str">
        <f t="shared" si="6408"/>
        <v/>
      </c>
      <c r="ED372" s="71" t="str">
        <f t="shared" si="6409"/>
        <v/>
      </c>
      <c r="EE372" s="71" t="str">
        <f t="shared" si="6410"/>
        <v/>
      </c>
      <c r="EF372" s="71" t="str">
        <f t="shared" si="6411"/>
        <v/>
      </c>
      <c r="EG372" s="71" t="str">
        <f t="shared" si="6412"/>
        <v/>
      </c>
      <c r="EH372" s="71" t="str">
        <f t="shared" si="6413"/>
        <v/>
      </c>
      <c r="EI372" s="71" t="str">
        <f t="shared" si="6414"/>
        <v/>
      </c>
      <c r="EJ372" s="71" t="str">
        <f t="shared" si="6415"/>
        <v/>
      </c>
      <c r="EK372" s="71" t="str">
        <f t="shared" si="6416"/>
        <v/>
      </c>
      <c r="EL372" s="71" t="str">
        <f t="shared" si="6417"/>
        <v/>
      </c>
      <c r="EM372" s="71" t="str">
        <f t="shared" si="6418"/>
        <v/>
      </c>
      <c r="EN372" s="71" t="str">
        <f t="shared" si="6419"/>
        <v/>
      </c>
      <c r="EO372" s="71" t="str">
        <f t="shared" si="6420"/>
        <v/>
      </c>
      <c r="EP372" s="71" t="str">
        <f t="shared" si="6421"/>
        <v/>
      </c>
      <c r="EQ372" s="71" t="str">
        <f t="shared" si="6422"/>
        <v/>
      </c>
      <c r="ER372" s="71" t="str">
        <f t="shared" si="6423"/>
        <v/>
      </c>
      <c r="ES372" s="71" t="str">
        <f t="shared" si="6424"/>
        <v/>
      </c>
      <c r="ET372" s="71" t="str">
        <f t="shared" si="6425"/>
        <v/>
      </c>
      <c r="EU372" s="71" t="str">
        <f t="shared" si="6426"/>
        <v/>
      </c>
      <c r="EV372" s="71" t="str">
        <f t="shared" si="6427"/>
        <v/>
      </c>
      <c r="EW372" s="71" t="str">
        <f t="shared" si="6428"/>
        <v/>
      </c>
      <c r="EX372" s="71" t="str">
        <f t="shared" si="6429"/>
        <v/>
      </c>
      <c r="EY372" s="71" t="str">
        <f t="shared" si="6430"/>
        <v/>
      </c>
      <c r="EZ372" s="71" t="str">
        <f t="shared" si="6431"/>
        <v/>
      </c>
      <c r="FA372" s="71" t="str">
        <f t="shared" si="6432"/>
        <v/>
      </c>
      <c r="FB372" s="71" t="str">
        <f t="shared" si="6433"/>
        <v/>
      </c>
      <c r="FC372" s="71" t="str">
        <f t="shared" si="6434"/>
        <v/>
      </c>
      <c r="FD372" s="71" t="str">
        <f t="shared" si="6435"/>
        <v/>
      </c>
      <c r="FE372" s="71" t="str">
        <f t="shared" si="6436"/>
        <v/>
      </c>
      <c r="FF372" s="71" t="str">
        <f t="shared" si="6437"/>
        <v/>
      </c>
      <c r="FG372" s="71" t="str">
        <f t="shared" si="6438"/>
        <v/>
      </c>
      <c r="FH372" s="71" t="str">
        <f t="shared" si="6439"/>
        <v/>
      </c>
      <c r="FI372" s="71" t="str">
        <f t="shared" si="6440"/>
        <v/>
      </c>
      <c r="FJ372" s="71" t="str">
        <f t="shared" si="6441"/>
        <v/>
      </c>
      <c r="FK372" s="71" t="str">
        <f t="shared" si="6442"/>
        <v/>
      </c>
      <c r="FL372" s="71" t="str">
        <f t="shared" si="6443"/>
        <v/>
      </c>
      <c r="FM372" s="71" t="str">
        <f t="shared" si="6444"/>
        <v/>
      </c>
      <c r="FN372" s="71" t="str">
        <f t="shared" si="6445"/>
        <v/>
      </c>
      <c r="FO372" s="71" t="str">
        <f t="shared" si="6446"/>
        <v/>
      </c>
      <c r="FP372" s="71" t="str">
        <f t="shared" si="6447"/>
        <v/>
      </c>
      <c r="FQ372" s="71" t="str">
        <f t="shared" si="6448"/>
        <v/>
      </c>
      <c r="FR372" s="71" t="str">
        <f t="shared" si="6449"/>
        <v/>
      </c>
      <c r="FS372" s="71" t="str">
        <f t="shared" si="6450"/>
        <v/>
      </c>
    </row>
    <row r="373" spans="1:175" s="60" customFormat="1" ht="16.5">
      <c r="A373" s="135"/>
      <c r="B373" s="101" t="s">
        <v>937</v>
      </c>
      <c r="C373" s="101" t="s">
        <v>938</v>
      </c>
      <c r="D373" s="74"/>
      <c r="E373" s="75"/>
      <c r="F373" s="136"/>
      <c r="G373" s="137"/>
      <c r="H373" s="137"/>
      <c r="I373" s="137"/>
      <c r="J373" s="137"/>
      <c r="K373" s="137"/>
      <c r="L373" s="137"/>
      <c r="M373" s="137"/>
      <c r="N373" s="137"/>
      <c r="O373" s="137"/>
      <c r="P373" s="82"/>
      <c r="Q373" s="82"/>
      <c r="R373" s="82"/>
      <c r="S373" s="82"/>
      <c r="T373" s="105"/>
      <c r="U373" s="85"/>
      <c r="V373" s="90"/>
      <c r="W373" s="90"/>
      <c r="X373" s="90"/>
      <c r="Y373" s="90"/>
      <c r="Z373" s="90"/>
      <c r="AA373" s="90"/>
      <c r="AB373" s="90"/>
      <c r="AC373" s="90"/>
      <c r="AD373" s="90"/>
      <c r="AE373" s="90"/>
      <c r="AF373" s="90"/>
      <c r="AG373" s="90"/>
      <c r="AH373" s="90"/>
      <c r="AI373" s="90"/>
      <c r="AJ373" s="90"/>
      <c r="AK373" s="90"/>
      <c r="AL373" s="90"/>
      <c r="AM373" s="90"/>
      <c r="AN373" s="90"/>
      <c r="AO373" s="90"/>
      <c r="AP373" s="90"/>
      <c r="AQ373" s="90"/>
      <c r="AR373" s="91"/>
      <c r="AS373" s="91"/>
      <c r="AT373" s="90"/>
      <c r="AU373" s="90"/>
      <c r="AV373" s="90"/>
      <c r="AW373" s="90"/>
      <c r="AX373" s="90"/>
      <c r="AY373" s="90"/>
      <c r="AZ373" s="90"/>
      <c r="BA373" s="90"/>
      <c r="BB373" s="90"/>
      <c r="BC373" s="90"/>
      <c r="BD373" s="90"/>
      <c r="BE373" s="90"/>
      <c r="BF373" s="90"/>
      <c r="BG373" s="90"/>
      <c r="BH373" s="90"/>
      <c r="BI373" s="90"/>
      <c r="BJ373" s="90"/>
      <c r="BK373" s="90"/>
      <c r="BL373" s="90"/>
      <c r="BM373" s="90"/>
      <c r="BN373" s="90"/>
      <c r="BO373" s="90"/>
      <c r="BP373" s="90"/>
      <c r="BQ373" s="90"/>
      <c r="BR373" s="90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3" t="str">
        <f t="shared" si="6685"/>
        <v>InitUnitState('IC04',,,,,,,,,,)</v>
      </c>
      <c r="CO373" s="93" t="str">
        <f t="shared" si="6686"/>
        <v>InitUnitNormal('IC04',,,,,,,,,,)</v>
      </c>
      <c r="CP373" s="93" t="str">
        <f t="shared" si="6687"/>
        <v>InitUnitMagic('IC04',,,,,,,,,,)</v>
      </c>
      <c r="CQ373" s="93" t="str">
        <f t="shared" si="6688"/>
        <v>InitUnitAdd('IC04',,,,,,,,,,)</v>
      </c>
      <c r="CR373" s="93" t="str">
        <f t="shared" si="6308"/>
        <v>InitEquipData('IC04',,"",,,,,'','','','','','',"")</v>
      </c>
      <c r="CS373" s="93"/>
      <c r="CT373" s="93"/>
      <c r="CU373" s="95" t="str">
        <f t="shared" si="6380"/>
        <v>|n</v>
      </c>
      <c r="CV373" s="61"/>
      <c r="DB373" s="71" t="str">
        <f t="shared" si="6381"/>
        <v/>
      </c>
      <c r="DC373" s="71" t="str">
        <f t="shared" si="6382"/>
        <v/>
      </c>
      <c r="DD373" s="71" t="str">
        <f t="shared" si="6383"/>
        <v/>
      </c>
      <c r="DE373" s="71" t="str">
        <f t="shared" si="6384"/>
        <v/>
      </c>
      <c r="DF373" s="71" t="str">
        <f t="shared" si="6385"/>
        <v/>
      </c>
      <c r="DG373" s="71" t="str">
        <f t="shared" si="6386"/>
        <v/>
      </c>
      <c r="DH373" s="71" t="str">
        <f t="shared" si="6387"/>
        <v/>
      </c>
      <c r="DI373" s="71" t="str">
        <f t="shared" si="6388"/>
        <v/>
      </c>
      <c r="DJ373" s="71" t="str">
        <f t="shared" si="6389"/>
        <v/>
      </c>
      <c r="DK373" s="71" t="str">
        <f t="shared" si="6390"/>
        <v/>
      </c>
      <c r="DL373" s="71" t="str">
        <f t="shared" si="6391"/>
        <v/>
      </c>
      <c r="DM373" s="71" t="str">
        <f t="shared" si="6392"/>
        <v/>
      </c>
      <c r="DN373" s="71" t="str">
        <f t="shared" si="6393"/>
        <v/>
      </c>
      <c r="DO373" s="71" t="str">
        <f t="shared" si="6394"/>
        <v/>
      </c>
      <c r="DP373" s="71" t="str">
        <f t="shared" si="6395"/>
        <v/>
      </c>
      <c r="DQ373" s="71" t="str">
        <f t="shared" si="6396"/>
        <v/>
      </c>
      <c r="DR373" s="71" t="str">
        <f t="shared" si="6397"/>
        <v/>
      </c>
      <c r="DS373" s="71" t="str">
        <f t="shared" si="6398"/>
        <v/>
      </c>
      <c r="DT373" s="71" t="str">
        <f t="shared" si="6399"/>
        <v/>
      </c>
      <c r="DU373" s="71" t="str">
        <f t="shared" si="6400"/>
        <v/>
      </c>
      <c r="DV373" s="71" t="str">
        <f t="shared" si="6401"/>
        <v/>
      </c>
      <c r="DW373" s="71" t="str">
        <f t="shared" si="6402"/>
        <v/>
      </c>
      <c r="DX373" s="71" t="str">
        <f t="shared" si="6403"/>
        <v/>
      </c>
      <c r="DY373" s="71" t="str">
        <f t="shared" si="6404"/>
        <v/>
      </c>
      <c r="DZ373" s="71" t="str">
        <f t="shared" si="6405"/>
        <v/>
      </c>
      <c r="EA373" s="71" t="str">
        <f t="shared" si="6406"/>
        <v/>
      </c>
      <c r="EB373" s="71" t="str">
        <f t="shared" si="6407"/>
        <v/>
      </c>
      <c r="EC373" s="71" t="str">
        <f t="shared" si="6408"/>
        <v/>
      </c>
      <c r="ED373" s="71" t="str">
        <f t="shared" si="6409"/>
        <v/>
      </c>
      <c r="EE373" s="71" t="str">
        <f t="shared" si="6410"/>
        <v/>
      </c>
      <c r="EF373" s="71" t="str">
        <f t="shared" si="6411"/>
        <v/>
      </c>
      <c r="EG373" s="71" t="str">
        <f t="shared" si="6412"/>
        <v/>
      </c>
      <c r="EH373" s="71" t="str">
        <f t="shared" si="6413"/>
        <v/>
      </c>
      <c r="EI373" s="71" t="str">
        <f t="shared" si="6414"/>
        <v/>
      </c>
      <c r="EJ373" s="71" t="str">
        <f t="shared" si="6415"/>
        <v/>
      </c>
      <c r="EK373" s="71" t="str">
        <f t="shared" si="6416"/>
        <v/>
      </c>
      <c r="EL373" s="71" t="str">
        <f t="shared" si="6417"/>
        <v/>
      </c>
      <c r="EM373" s="71" t="str">
        <f t="shared" si="6418"/>
        <v/>
      </c>
      <c r="EN373" s="71" t="str">
        <f t="shared" si="6419"/>
        <v/>
      </c>
      <c r="EO373" s="71" t="str">
        <f t="shared" si="6420"/>
        <v/>
      </c>
      <c r="EP373" s="71" t="str">
        <f t="shared" si="6421"/>
        <v/>
      </c>
      <c r="EQ373" s="71" t="str">
        <f t="shared" si="6422"/>
        <v/>
      </c>
      <c r="ER373" s="71" t="str">
        <f t="shared" si="6423"/>
        <v/>
      </c>
      <c r="ES373" s="71" t="str">
        <f t="shared" si="6424"/>
        <v/>
      </c>
      <c r="ET373" s="71" t="str">
        <f t="shared" si="6425"/>
        <v/>
      </c>
      <c r="EU373" s="71" t="str">
        <f t="shared" si="6426"/>
        <v/>
      </c>
      <c r="EV373" s="71" t="str">
        <f t="shared" si="6427"/>
        <v/>
      </c>
      <c r="EW373" s="71" t="str">
        <f t="shared" si="6428"/>
        <v/>
      </c>
      <c r="EX373" s="71" t="str">
        <f t="shared" si="6429"/>
        <v/>
      </c>
      <c r="EY373" s="71" t="str">
        <f t="shared" si="6430"/>
        <v/>
      </c>
      <c r="EZ373" s="71" t="str">
        <f t="shared" si="6431"/>
        <v/>
      </c>
      <c r="FA373" s="71" t="str">
        <f t="shared" si="6432"/>
        <v/>
      </c>
      <c r="FB373" s="71" t="str">
        <f t="shared" si="6433"/>
        <v/>
      </c>
      <c r="FC373" s="71" t="str">
        <f t="shared" si="6434"/>
        <v/>
      </c>
      <c r="FD373" s="71" t="str">
        <f t="shared" si="6435"/>
        <v/>
      </c>
      <c r="FE373" s="71" t="str">
        <f t="shared" si="6436"/>
        <v/>
      </c>
      <c r="FF373" s="71" t="str">
        <f t="shared" si="6437"/>
        <v/>
      </c>
      <c r="FG373" s="71" t="str">
        <f t="shared" si="6438"/>
        <v/>
      </c>
      <c r="FH373" s="71" t="str">
        <f t="shared" si="6439"/>
        <v/>
      </c>
      <c r="FI373" s="71" t="str">
        <f t="shared" si="6440"/>
        <v/>
      </c>
      <c r="FJ373" s="71" t="str">
        <f t="shared" si="6441"/>
        <v/>
      </c>
      <c r="FK373" s="71" t="str">
        <f t="shared" si="6442"/>
        <v/>
      </c>
      <c r="FL373" s="71" t="str">
        <f t="shared" si="6443"/>
        <v/>
      </c>
      <c r="FM373" s="71" t="str">
        <f t="shared" si="6444"/>
        <v/>
      </c>
      <c r="FN373" s="71" t="str">
        <f t="shared" si="6445"/>
        <v/>
      </c>
      <c r="FO373" s="71" t="str">
        <f t="shared" si="6446"/>
        <v/>
      </c>
      <c r="FP373" s="71" t="str">
        <f t="shared" si="6447"/>
        <v/>
      </c>
      <c r="FQ373" s="71" t="str">
        <f t="shared" si="6448"/>
        <v/>
      </c>
      <c r="FR373" s="71" t="str">
        <f t="shared" si="6449"/>
        <v/>
      </c>
      <c r="FS373" s="71" t="str">
        <f t="shared" si="6450"/>
        <v/>
      </c>
    </row>
    <row r="374" spans="1:175" s="60" customFormat="1" ht="16.5">
      <c r="A374" s="135"/>
      <c r="B374" s="101" t="s">
        <v>939</v>
      </c>
      <c r="C374" s="101" t="s">
        <v>940</v>
      </c>
      <c r="D374" s="74"/>
      <c r="E374" s="75"/>
      <c r="F374" s="136"/>
      <c r="G374" s="137"/>
      <c r="H374" s="137"/>
      <c r="I374" s="137"/>
      <c r="J374" s="137"/>
      <c r="K374" s="137"/>
      <c r="L374" s="137"/>
      <c r="M374" s="137"/>
      <c r="N374" s="137"/>
      <c r="O374" s="137"/>
      <c r="P374" s="82"/>
      <c r="Q374" s="82"/>
      <c r="R374" s="82"/>
      <c r="S374" s="82"/>
      <c r="T374" s="105"/>
      <c r="U374" s="85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1"/>
      <c r="AS374" s="91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3" t="str">
        <f t="shared" si="6685"/>
        <v>InitUnitState('IC05',,,,,,,,,,)</v>
      </c>
      <c r="CO374" s="93" t="str">
        <f t="shared" si="6686"/>
        <v>InitUnitNormal('IC05',,,,,,,,,,)</v>
      </c>
      <c r="CP374" s="93" t="str">
        <f t="shared" si="6687"/>
        <v>InitUnitMagic('IC05',,,,,,,,,,)</v>
      </c>
      <c r="CQ374" s="93" t="str">
        <f t="shared" si="6688"/>
        <v>InitUnitAdd('IC05',,,,,,,,,,)</v>
      </c>
      <c r="CR374" s="93" t="str">
        <f t="shared" si="6308"/>
        <v>InitEquipData('IC05',,"",,,,,'','','','','','',"")</v>
      </c>
      <c r="CS374" s="93"/>
      <c r="CT374" s="93"/>
      <c r="CU374" s="95" t="str">
        <f t="shared" si="6380"/>
        <v>|n</v>
      </c>
      <c r="CV374" s="61"/>
      <c r="DB374" s="71" t="str">
        <f t="shared" si="6381"/>
        <v/>
      </c>
      <c r="DC374" s="71" t="str">
        <f t="shared" si="6382"/>
        <v/>
      </c>
      <c r="DD374" s="71" t="str">
        <f t="shared" si="6383"/>
        <v/>
      </c>
      <c r="DE374" s="71" t="str">
        <f t="shared" si="6384"/>
        <v/>
      </c>
      <c r="DF374" s="71" t="str">
        <f t="shared" si="6385"/>
        <v/>
      </c>
      <c r="DG374" s="71" t="str">
        <f t="shared" si="6386"/>
        <v/>
      </c>
      <c r="DH374" s="71" t="str">
        <f t="shared" si="6387"/>
        <v/>
      </c>
      <c r="DI374" s="71" t="str">
        <f t="shared" si="6388"/>
        <v/>
      </c>
      <c r="DJ374" s="71" t="str">
        <f t="shared" si="6389"/>
        <v/>
      </c>
      <c r="DK374" s="71" t="str">
        <f t="shared" si="6390"/>
        <v/>
      </c>
      <c r="DL374" s="71" t="str">
        <f t="shared" si="6391"/>
        <v/>
      </c>
      <c r="DM374" s="71" t="str">
        <f t="shared" si="6392"/>
        <v/>
      </c>
      <c r="DN374" s="71" t="str">
        <f t="shared" si="6393"/>
        <v/>
      </c>
      <c r="DO374" s="71" t="str">
        <f t="shared" si="6394"/>
        <v/>
      </c>
      <c r="DP374" s="71" t="str">
        <f t="shared" si="6395"/>
        <v/>
      </c>
      <c r="DQ374" s="71" t="str">
        <f t="shared" si="6396"/>
        <v/>
      </c>
      <c r="DR374" s="71" t="str">
        <f t="shared" si="6397"/>
        <v/>
      </c>
      <c r="DS374" s="71" t="str">
        <f t="shared" si="6398"/>
        <v/>
      </c>
      <c r="DT374" s="71" t="str">
        <f t="shared" si="6399"/>
        <v/>
      </c>
      <c r="DU374" s="71" t="str">
        <f t="shared" si="6400"/>
        <v/>
      </c>
      <c r="DV374" s="71" t="str">
        <f t="shared" si="6401"/>
        <v/>
      </c>
      <c r="DW374" s="71" t="str">
        <f t="shared" si="6402"/>
        <v/>
      </c>
      <c r="DX374" s="71" t="str">
        <f t="shared" si="6403"/>
        <v/>
      </c>
      <c r="DY374" s="71" t="str">
        <f t="shared" si="6404"/>
        <v/>
      </c>
      <c r="DZ374" s="71" t="str">
        <f t="shared" si="6405"/>
        <v/>
      </c>
      <c r="EA374" s="71" t="str">
        <f t="shared" si="6406"/>
        <v/>
      </c>
      <c r="EB374" s="71" t="str">
        <f t="shared" si="6407"/>
        <v/>
      </c>
      <c r="EC374" s="71" t="str">
        <f t="shared" si="6408"/>
        <v/>
      </c>
      <c r="ED374" s="71" t="str">
        <f t="shared" si="6409"/>
        <v/>
      </c>
      <c r="EE374" s="71" t="str">
        <f t="shared" si="6410"/>
        <v/>
      </c>
      <c r="EF374" s="71" t="str">
        <f t="shared" si="6411"/>
        <v/>
      </c>
      <c r="EG374" s="71" t="str">
        <f t="shared" si="6412"/>
        <v/>
      </c>
      <c r="EH374" s="71" t="str">
        <f t="shared" si="6413"/>
        <v/>
      </c>
      <c r="EI374" s="71" t="str">
        <f t="shared" si="6414"/>
        <v/>
      </c>
      <c r="EJ374" s="71" t="str">
        <f t="shared" si="6415"/>
        <v/>
      </c>
      <c r="EK374" s="71" t="str">
        <f t="shared" si="6416"/>
        <v/>
      </c>
      <c r="EL374" s="71" t="str">
        <f t="shared" si="6417"/>
        <v/>
      </c>
      <c r="EM374" s="71" t="str">
        <f t="shared" si="6418"/>
        <v/>
      </c>
      <c r="EN374" s="71" t="str">
        <f t="shared" si="6419"/>
        <v/>
      </c>
      <c r="EO374" s="71" t="str">
        <f t="shared" si="6420"/>
        <v/>
      </c>
      <c r="EP374" s="71" t="str">
        <f t="shared" si="6421"/>
        <v/>
      </c>
      <c r="EQ374" s="71" t="str">
        <f t="shared" si="6422"/>
        <v/>
      </c>
      <c r="ER374" s="71" t="str">
        <f t="shared" si="6423"/>
        <v/>
      </c>
      <c r="ES374" s="71" t="str">
        <f t="shared" si="6424"/>
        <v/>
      </c>
      <c r="ET374" s="71" t="str">
        <f t="shared" si="6425"/>
        <v/>
      </c>
      <c r="EU374" s="71" t="str">
        <f t="shared" si="6426"/>
        <v/>
      </c>
      <c r="EV374" s="71" t="str">
        <f t="shared" si="6427"/>
        <v/>
      </c>
      <c r="EW374" s="71" t="str">
        <f t="shared" si="6428"/>
        <v/>
      </c>
      <c r="EX374" s="71" t="str">
        <f t="shared" si="6429"/>
        <v/>
      </c>
      <c r="EY374" s="71" t="str">
        <f t="shared" si="6430"/>
        <v/>
      </c>
      <c r="EZ374" s="71" t="str">
        <f t="shared" si="6431"/>
        <v/>
      </c>
      <c r="FA374" s="71" t="str">
        <f t="shared" si="6432"/>
        <v/>
      </c>
      <c r="FB374" s="71" t="str">
        <f t="shared" si="6433"/>
        <v/>
      </c>
      <c r="FC374" s="71" t="str">
        <f t="shared" si="6434"/>
        <v/>
      </c>
      <c r="FD374" s="71" t="str">
        <f t="shared" si="6435"/>
        <v/>
      </c>
      <c r="FE374" s="71" t="str">
        <f t="shared" si="6436"/>
        <v/>
      </c>
      <c r="FF374" s="71" t="str">
        <f t="shared" si="6437"/>
        <v/>
      </c>
      <c r="FG374" s="71" t="str">
        <f t="shared" si="6438"/>
        <v/>
      </c>
      <c r="FH374" s="71" t="str">
        <f t="shared" si="6439"/>
        <v/>
      </c>
      <c r="FI374" s="71" t="str">
        <f t="shared" si="6440"/>
        <v/>
      </c>
      <c r="FJ374" s="71" t="str">
        <f t="shared" si="6441"/>
        <v/>
      </c>
      <c r="FK374" s="71" t="str">
        <f t="shared" si="6442"/>
        <v/>
      </c>
      <c r="FL374" s="71" t="str">
        <f t="shared" si="6443"/>
        <v/>
      </c>
      <c r="FM374" s="71" t="str">
        <f t="shared" si="6444"/>
        <v/>
      </c>
      <c r="FN374" s="71" t="str">
        <f t="shared" si="6445"/>
        <v/>
      </c>
      <c r="FO374" s="71" t="str">
        <f t="shared" si="6446"/>
        <v/>
      </c>
      <c r="FP374" s="71" t="str">
        <f t="shared" si="6447"/>
        <v/>
      </c>
      <c r="FQ374" s="71" t="str">
        <f t="shared" si="6448"/>
        <v/>
      </c>
      <c r="FR374" s="71" t="str">
        <f t="shared" si="6449"/>
        <v/>
      </c>
      <c r="FS374" s="71" t="str">
        <f t="shared" si="6450"/>
        <v/>
      </c>
    </row>
    <row r="375" spans="1:175" s="60" customFormat="1" ht="16.5">
      <c r="A375" s="135"/>
      <c r="B375" s="101" t="s">
        <v>941</v>
      </c>
      <c r="C375" s="101" t="s">
        <v>942</v>
      </c>
      <c r="D375" s="74"/>
      <c r="E375" s="75"/>
      <c r="F375" s="136"/>
      <c r="G375" s="137"/>
      <c r="H375" s="137"/>
      <c r="I375" s="137"/>
      <c r="J375" s="137"/>
      <c r="K375" s="137"/>
      <c r="L375" s="137"/>
      <c r="M375" s="137"/>
      <c r="N375" s="137"/>
      <c r="O375" s="137"/>
      <c r="P375" s="82"/>
      <c r="Q375" s="82"/>
      <c r="R375" s="82"/>
      <c r="S375" s="82"/>
      <c r="T375" s="105"/>
      <c r="U375" s="85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90"/>
      <c r="AK375" s="90"/>
      <c r="AL375" s="90"/>
      <c r="AM375" s="90"/>
      <c r="AN375" s="90"/>
      <c r="AO375" s="90"/>
      <c r="AP375" s="90"/>
      <c r="AQ375" s="90"/>
      <c r="AR375" s="91"/>
      <c r="AS375" s="91"/>
      <c r="AT375" s="90"/>
      <c r="AU375" s="90"/>
      <c r="AV375" s="90"/>
      <c r="AW375" s="90"/>
      <c r="AX375" s="90"/>
      <c r="AY375" s="90"/>
      <c r="AZ375" s="90"/>
      <c r="BA375" s="90"/>
      <c r="BB375" s="90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3" t="str">
        <f t="shared" si="6685"/>
        <v>InitUnitState('IC06',,,,,,,,,,)</v>
      </c>
      <c r="CO375" s="93" t="str">
        <f t="shared" si="6686"/>
        <v>InitUnitNormal('IC06',,,,,,,,,,)</v>
      </c>
      <c r="CP375" s="93" t="str">
        <f t="shared" si="6687"/>
        <v>InitUnitMagic('IC06',,,,,,,,,,)</v>
      </c>
      <c r="CQ375" s="93" t="str">
        <f t="shared" si="6688"/>
        <v>InitUnitAdd('IC06',,,,,,,,,,)</v>
      </c>
      <c r="CR375" s="93" t="str">
        <f t="shared" si="6308"/>
        <v>InitEquipData('IC06',,"",,,,,'','','','','','',"")</v>
      </c>
      <c r="CS375" s="93"/>
      <c r="CT375" s="93"/>
      <c r="CU375" s="95" t="str">
        <f t="shared" si="6380"/>
        <v>|n</v>
      </c>
      <c r="CV375" s="61"/>
      <c r="DB375" s="71" t="str">
        <f t="shared" si="6381"/>
        <v/>
      </c>
      <c r="DC375" s="71" t="str">
        <f t="shared" si="6382"/>
        <v/>
      </c>
      <c r="DD375" s="71" t="str">
        <f t="shared" si="6383"/>
        <v/>
      </c>
      <c r="DE375" s="71" t="str">
        <f t="shared" si="6384"/>
        <v/>
      </c>
      <c r="DF375" s="71" t="str">
        <f t="shared" si="6385"/>
        <v/>
      </c>
      <c r="DG375" s="71" t="str">
        <f t="shared" si="6386"/>
        <v/>
      </c>
      <c r="DH375" s="71" t="str">
        <f t="shared" si="6387"/>
        <v/>
      </c>
      <c r="DI375" s="71" t="str">
        <f t="shared" si="6388"/>
        <v/>
      </c>
      <c r="DJ375" s="71" t="str">
        <f t="shared" si="6389"/>
        <v/>
      </c>
      <c r="DK375" s="71" t="str">
        <f t="shared" si="6390"/>
        <v/>
      </c>
      <c r="DL375" s="71" t="str">
        <f t="shared" si="6391"/>
        <v/>
      </c>
      <c r="DM375" s="71" t="str">
        <f t="shared" si="6392"/>
        <v/>
      </c>
      <c r="DN375" s="71" t="str">
        <f t="shared" si="6393"/>
        <v/>
      </c>
      <c r="DO375" s="71" t="str">
        <f t="shared" si="6394"/>
        <v/>
      </c>
      <c r="DP375" s="71" t="str">
        <f t="shared" si="6395"/>
        <v/>
      </c>
      <c r="DQ375" s="71" t="str">
        <f t="shared" si="6396"/>
        <v/>
      </c>
      <c r="DR375" s="71" t="str">
        <f t="shared" si="6397"/>
        <v/>
      </c>
      <c r="DS375" s="71" t="str">
        <f t="shared" si="6398"/>
        <v/>
      </c>
      <c r="DT375" s="71" t="str">
        <f t="shared" si="6399"/>
        <v/>
      </c>
      <c r="DU375" s="71" t="str">
        <f t="shared" si="6400"/>
        <v/>
      </c>
      <c r="DV375" s="71" t="str">
        <f t="shared" si="6401"/>
        <v/>
      </c>
      <c r="DW375" s="71" t="str">
        <f t="shared" si="6402"/>
        <v/>
      </c>
      <c r="DX375" s="71" t="str">
        <f t="shared" si="6403"/>
        <v/>
      </c>
      <c r="DY375" s="71" t="str">
        <f t="shared" si="6404"/>
        <v/>
      </c>
      <c r="DZ375" s="71" t="str">
        <f t="shared" si="6405"/>
        <v/>
      </c>
      <c r="EA375" s="71" t="str">
        <f t="shared" si="6406"/>
        <v/>
      </c>
      <c r="EB375" s="71" t="str">
        <f t="shared" si="6407"/>
        <v/>
      </c>
      <c r="EC375" s="71" t="str">
        <f t="shared" si="6408"/>
        <v/>
      </c>
      <c r="ED375" s="71" t="str">
        <f t="shared" si="6409"/>
        <v/>
      </c>
      <c r="EE375" s="71" t="str">
        <f t="shared" si="6410"/>
        <v/>
      </c>
      <c r="EF375" s="71" t="str">
        <f t="shared" si="6411"/>
        <v/>
      </c>
      <c r="EG375" s="71" t="str">
        <f t="shared" si="6412"/>
        <v/>
      </c>
      <c r="EH375" s="71" t="str">
        <f t="shared" si="6413"/>
        <v/>
      </c>
      <c r="EI375" s="71" t="str">
        <f t="shared" si="6414"/>
        <v/>
      </c>
      <c r="EJ375" s="71" t="str">
        <f t="shared" si="6415"/>
        <v/>
      </c>
      <c r="EK375" s="71" t="str">
        <f t="shared" si="6416"/>
        <v/>
      </c>
      <c r="EL375" s="71" t="str">
        <f t="shared" si="6417"/>
        <v/>
      </c>
      <c r="EM375" s="71" t="str">
        <f t="shared" si="6418"/>
        <v/>
      </c>
      <c r="EN375" s="71" t="str">
        <f t="shared" si="6419"/>
        <v/>
      </c>
      <c r="EO375" s="71" t="str">
        <f t="shared" si="6420"/>
        <v/>
      </c>
      <c r="EP375" s="71" t="str">
        <f t="shared" si="6421"/>
        <v/>
      </c>
      <c r="EQ375" s="71" t="str">
        <f t="shared" si="6422"/>
        <v/>
      </c>
      <c r="ER375" s="71" t="str">
        <f t="shared" si="6423"/>
        <v/>
      </c>
      <c r="ES375" s="71" t="str">
        <f t="shared" si="6424"/>
        <v/>
      </c>
      <c r="ET375" s="71" t="str">
        <f t="shared" si="6425"/>
        <v/>
      </c>
      <c r="EU375" s="71" t="str">
        <f t="shared" si="6426"/>
        <v/>
      </c>
      <c r="EV375" s="71" t="str">
        <f t="shared" si="6427"/>
        <v/>
      </c>
      <c r="EW375" s="71" t="str">
        <f t="shared" si="6428"/>
        <v/>
      </c>
      <c r="EX375" s="71" t="str">
        <f t="shared" si="6429"/>
        <v/>
      </c>
      <c r="EY375" s="71" t="str">
        <f t="shared" si="6430"/>
        <v/>
      </c>
      <c r="EZ375" s="71" t="str">
        <f t="shared" si="6431"/>
        <v/>
      </c>
      <c r="FA375" s="71" t="str">
        <f t="shared" si="6432"/>
        <v/>
      </c>
      <c r="FB375" s="71" t="str">
        <f t="shared" si="6433"/>
        <v/>
      </c>
      <c r="FC375" s="71" t="str">
        <f t="shared" si="6434"/>
        <v/>
      </c>
      <c r="FD375" s="71" t="str">
        <f t="shared" si="6435"/>
        <v/>
      </c>
      <c r="FE375" s="71" t="str">
        <f t="shared" si="6436"/>
        <v/>
      </c>
      <c r="FF375" s="71" t="str">
        <f t="shared" si="6437"/>
        <v/>
      </c>
      <c r="FG375" s="71" t="str">
        <f t="shared" si="6438"/>
        <v/>
      </c>
      <c r="FH375" s="71" t="str">
        <f t="shared" si="6439"/>
        <v/>
      </c>
      <c r="FI375" s="71" t="str">
        <f t="shared" si="6440"/>
        <v/>
      </c>
      <c r="FJ375" s="71" t="str">
        <f t="shared" si="6441"/>
        <v/>
      </c>
      <c r="FK375" s="71" t="str">
        <f t="shared" si="6442"/>
        <v/>
      </c>
      <c r="FL375" s="71" t="str">
        <f t="shared" si="6443"/>
        <v/>
      </c>
      <c r="FM375" s="71" t="str">
        <f t="shared" si="6444"/>
        <v/>
      </c>
      <c r="FN375" s="71" t="str">
        <f t="shared" si="6445"/>
        <v/>
      </c>
      <c r="FO375" s="71" t="str">
        <f t="shared" si="6446"/>
        <v/>
      </c>
      <c r="FP375" s="71" t="str">
        <f t="shared" si="6447"/>
        <v/>
      </c>
      <c r="FQ375" s="71" t="str">
        <f t="shared" si="6448"/>
        <v/>
      </c>
      <c r="FR375" s="71" t="str">
        <f t="shared" si="6449"/>
        <v/>
      </c>
      <c r="FS375" s="71" t="str">
        <f t="shared" si="6450"/>
        <v/>
      </c>
    </row>
    <row r="376" spans="1:175" s="60" customFormat="1" ht="16.5">
      <c r="A376" s="135"/>
      <c r="B376" s="101" t="s">
        <v>943</v>
      </c>
      <c r="C376" s="101" t="s">
        <v>944</v>
      </c>
      <c r="D376" s="74"/>
      <c r="E376" s="75"/>
      <c r="F376" s="136"/>
      <c r="G376" s="137"/>
      <c r="H376" s="137"/>
      <c r="I376" s="137"/>
      <c r="J376" s="137"/>
      <c r="K376" s="137"/>
      <c r="L376" s="137"/>
      <c r="M376" s="137"/>
      <c r="N376" s="137"/>
      <c r="O376" s="137"/>
      <c r="P376" s="82"/>
      <c r="Q376" s="82"/>
      <c r="R376" s="82"/>
      <c r="S376" s="82"/>
      <c r="T376" s="105"/>
      <c r="U376" s="85"/>
      <c r="V376" s="90"/>
      <c r="W376" s="90"/>
      <c r="X376" s="90"/>
      <c r="Y376" s="90"/>
      <c r="Z376" s="90"/>
      <c r="AA376" s="90"/>
      <c r="AB376" s="90"/>
      <c r="AC376" s="90"/>
      <c r="AD376" s="90"/>
      <c r="AE376" s="90"/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1"/>
      <c r="AS376" s="91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3" t="str">
        <f t="shared" si="6685"/>
        <v>InitUnitState('IC07',,,,,,,,,,)</v>
      </c>
      <c r="CO376" s="93" t="str">
        <f t="shared" si="6686"/>
        <v>InitUnitNormal('IC07',,,,,,,,,,)</v>
      </c>
      <c r="CP376" s="93" t="str">
        <f t="shared" si="6687"/>
        <v>InitUnitMagic('IC07',,,,,,,,,,)</v>
      </c>
      <c r="CQ376" s="93" t="str">
        <f t="shared" si="6688"/>
        <v>InitUnitAdd('IC07',,,,,,,,,,)</v>
      </c>
      <c r="CR376" s="93" t="str">
        <f t="shared" si="6308"/>
        <v>InitEquipData('IC07',,"",,,,,'','','','','','',"")</v>
      </c>
      <c r="CS376" s="93"/>
      <c r="CT376" s="93"/>
      <c r="CU376" s="95" t="str">
        <f t="shared" si="6380"/>
        <v>|n</v>
      </c>
      <c r="CV376" s="61"/>
      <c r="DB376" s="71" t="str">
        <f t="shared" si="6381"/>
        <v/>
      </c>
      <c r="DC376" s="71" t="str">
        <f t="shared" si="6382"/>
        <v/>
      </c>
      <c r="DD376" s="71" t="str">
        <f t="shared" si="6383"/>
        <v/>
      </c>
      <c r="DE376" s="71" t="str">
        <f t="shared" si="6384"/>
        <v/>
      </c>
      <c r="DF376" s="71" t="str">
        <f t="shared" si="6385"/>
        <v/>
      </c>
      <c r="DG376" s="71" t="str">
        <f t="shared" si="6386"/>
        <v/>
      </c>
      <c r="DH376" s="71" t="str">
        <f t="shared" si="6387"/>
        <v/>
      </c>
      <c r="DI376" s="71" t="str">
        <f t="shared" si="6388"/>
        <v/>
      </c>
      <c r="DJ376" s="71" t="str">
        <f t="shared" si="6389"/>
        <v/>
      </c>
      <c r="DK376" s="71" t="str">
        <f t="shared" si="6390"/>
        <v/>
      </c>
      <c r="DL376" s="71" t="str">
        <f t="shared" si="6391"/>
        <v/>
      </c>
      <c r="DM376" s="71" t="str">
        <f t="shared" si="6392"/>
        <v/>
      </c>
      <c r="DN376" s="71" t="str">
        <f t="shared" si="6393"/>
        <v/>
      </c>
      <c r="DO376" s="71" t="str">
        <f t="shared" si="6394"/>
        <v/>
      </c>
      <c r="DP376" s="71" t="str">
        <f t="shared" si="6395"/>
        <v/>
      </c>
      <c r="DQ376" s="71" t="str">
        <f t="shared" si="6396"/>
        <v/>
      </c>
      <c r="DR376" s="71" t="str">
        <f t="shared" si="6397"/>
        <v/>
      </c>
      <c r="DS376" s="71" t="str">
        <f t="shared" si="6398"/>
        <v/>
      </c>
      <c r="DT376" s="71" t="str">
        <f t="shared" si="6399"/>
        <v/>
      </c>
      <c r="DU376" s="71" t="str">
        <f t="shared" si="6400"/>
        <v/>
      </c>
      <c r="DV376" s="71" t="str">
        <f t="shared" si="6401"/>
        <v/>
      </c>
      <c r="DW376" s="71" t="str">
        <f t="shared" si="6402"/>
        <v/>
      </c>
      <c r="DX376" s="71" t="str">
        <f t="shared" si="6403"/>
        <v/>
      </c>
      <c r="DY376" s="71" t="str">
        <f t="shared" si="6404"/>
        <v/>
      </c>
      <c r="DZ376" s="71" t="str">
        <f t="shared" si="6405"/>
        <v/>
      </c>
      <c r="EA376" s="71" t="str">
        <f t="shared" si="6406"/>
        <v/>
      </c>
      <c r="EB376" s="71" t="str">
        <f t="shared" si="6407"/>
        <v/>
      </c>
      <c r="EC376" s="71" t="str">
        <f t="shared" si="6408"/>
        <v/>
      </c>
      <c r="ED376" s="71" t="str">
        <f t="shared" si="6409"/>
        <v/>
      </c>
      <c r="EE376" s="71" t="str">
        <f t="shared" si="6410"/>
        <v/>
      </c>
      <c r="EF376" s="71" t="str">
        <f t="shared" si="6411"/>
        <v/>
      </c>
      <c r="EG376" s="71" t="str">
        <f t="shared" si="6412"/>
        <v/>
      </c>
      <c r="EH376" s="71" t="str">
        <f t="shared" si="6413"/>
        <v/>
      </c>
      <c r="EI376" s="71" t="str">
        <f t="shared" si="6414"/>
        <v/>
      </c>
      <c r="EJ376" s="71" t="str">
        <f t="shared" si="6415"/>
        <v/>
      </c>
      <c r="EK376" s="71" t="str">
        <f t="shared" si="6416"/>
        <v/>
      </c>
      <c r="EL376" s="71" t="str">
        <f t="shared" si="6417"/>
        <v/>
      </c>
      <c r="EM376" s="71" t="str">
        <f t="shared" si="6418"/>
        <v/>
      </c>
      <c r="EN376" s="71" t="str">
        <f t="shared" si="6419"/>
        <v/>
      </c>
      <c r="EO376" s="71" t="str">
        <f t="shared" si="6420"/>
        <v/>
      </c>
      <c r="EP376" s="71" t="str">
        <f t="shared" si="6421"/>
        <v/>
      </c>
      <c r="EQ376" s="71" t="str">
        <f t="shared" si="6422"/>
        <v/>
      </c>
      <c r="ER376" s="71" t="str">
        <f t="shared" si="6423"/>
        <v/>
      </c>
      <c r="ES376" s="71" t="str">
        <f t="shared" si="6424"/>
        <v/>
      </c>
      <c r="ET376" s="71" t="str">
        <f t="shared" si="6425"/>
        <v/>
      </c>
      <c r="EU376" s="71" t="str">
        <f t="shared" si="6426"/>
        <v/>
      </c>
      <c r="EV376" s="71" t="str">
        <f t="shared" si="6427"/>
        <v/>
      </c>
      <c r="EW376" s="71" t="str">
        <f t="shared" si="6428"/>
        <v/>
      </c>
      <c r="EX376" s="71" t="str">
        <f t="shared" si="6429"/>
        <v/>
      </c>
      <c r="EY376" s="71" t="str">
        <f t="shared" si="6430"/>
        <v/>
      </c>
      <c r="EZ376" s="71" t="str">
        <f t="shared" si="6431"/>
        <v/>
      </c>
      <c r="FA376" s="71" t="str">
        <f t="shared" si="6432"/>
        <v/>
      </c>
      <c r="FB376" s="71" t="str">
        <f t="shared" si="6433"/>
        <v/>
      </c>
      <c r="FC376" s="71" t="str">
        <f t="shared" si="6434"/>
        <v/>
      </c>
      <c r="FD376" s="71" t="str">
        <f t="shared" si="6435"/>
        <v/>
      </c>
      <c r="FE376" s="71" t="str">
        <f t="shared" si="6436"/>
        <v/>
      </c>
      <c r="FF376" s="71" t="str">
        <f t="shared" si="6437"/>
        <v/>
      </c>
      <c r="FG376" s="71" t="str">
        <f t="shared" si="6438"/>
        <v/>
      </c>
      <c r="FH376" s="71" t="str">
        <f t="shared" si="6439"/>
        <v/>
      </c>
      <c r="FI376" s="71" t="str">
        <f t="shared" si="6440"/>
        <v/>
      </c>
      <c r="FJ376" s="71" t="str">
        <f t="shared" si="6441"/>
        <v/>
      </c>
      <c r="FK376" s="71" t="str">
        <f t="shared" si="6442"/>
        <v/>
      </c>
      <c r="FL376" s="71" t="str">
        <f t="shared" si="6443"/>
        <v/>
      </c>
      <c r="FM376" s="71" t="str">
        <f t="shared" si="6444"/>
        <v/>
      </c>
      <c r="FN376" s="71" t="str">
        <f t="shared" si="6445"/>
        <v/>
      </c>
      <c r="FO376" s="71" t="str">
        <f t="shared" si="6446"/>
        <v/>
      </c>
      <c r="FP376" s="71" t="str">
        <f t="shared" si="6447"/>
        <v/>
      </c>
      <c r="FQ376" s="71" t="str">
        <f t="shared" si="6448"/>
        <v/>
      </c>
      <c r="FR376" s="71" t="str">
        <f t="shared" si="6449"/>
        <v/>
      </c>
      <c r="FS376" s="71" t="str">
        <f t="shared" si="6450"/>
        <v/>
      </c>
    </row>
    <row r="377" spans="1:175" s="60" customFormat="1" ht="16.5">
      <c r="A377" s="135"/>
      <c r="B377" s="101" t="s">
        <v>945</v>
      </c>
      <c r="C377" s="101" t="s">
        <v>946</v>
      </c>
      <c r="D377" s="74"/>
      <c r="E377" s="75"/>
      <c r="F377" s="136"/>
      <c r="G377" s="137"/>
      <c r="H377" s="137"/>
      <c r="I377" s="137"/>
      <c r="J377" s="137"/>
      <c r="K377" s="137"/>
      <c r="L377" s="137"/>
      <c r="M377" s="137"/>
      <c r="N377" s="137"/>
      <c r="O377" s="137"/>
      <c r="P377" s="82"/>
      <c r="Q377" s="82"/>
      <c r="R377" s="82"/>
      <c r="S377" s="82"/>
      <c r="T377" s="105"/>
      <c r="U377" s="85"/>
      <c r="V377" s="90"/>
      <c r="W377" s="90"/>
      <c r="X377" s="90"/>
      <c r="Y377" s="90"/>
      <c r="Z377" s="90"/>
      <c r="AA377" s="90"/>
      <c r="AB377" s="90"/>
      <c r="AC377" s="90"/>
      <c r="AD377" s="90"/>
      <c r="AE377" s="90"/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1"/>
      <c r="AS377" s="91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3" t="str">
        <f t="shared" si="6685"/>
        <v>InitUnitState('IC08',,,,,,,,,,)</v>
      </c>
      <c r="CO377" s="93" t="str">
        <f t="shared" si="6686"/>
        <v>InitUnitNormal('IC08',,,,,,,,,,)</v>
      </c>
      <c r="CP377" s="93" t="str">
        <f t="shared" si="6687"/>
        <v>InitUnitMagic('IC08',,,,,,,,,,)</v>
      </c>
      <c r="CQ377" s="93" t="str">
        <f t="shared" si="6688"/>
        <v>InitUnitAdd('IC08',,,,,,,,,,)</v>
      </c>
      <c r="CR377" s="93" t="str">
        <f t="shared" si="6308"/>
        <v>InitEquipData('IC08',,"",,,,,'','','','','','',"")</v>
      </c>
      <c r="CS377" s="93"/>
      <c r="CT377" s="93"/>
      <c r="CU377" s="95" t="str">
        <f t="shared" si="6380"/>
        <v>|n</v>
      </c>
      <c r="CV377" s="61"/>
      <c r="DB377" s="71" t="str">
        <f t="shared" si="6381"/>
        <v/>
      </c>
      <c r="DC377" s="71" t="str">
        <f t="shared" si="6382"/>
        <v/>
      </c>
      <c r="DD377" s="71" t="str">
        <f t="shared" si="6383"/>
        <v/>
      </c>
      <c r="DE377" s="71" t="str">
        <f t="shared" si="6384"/>
        <v/>
      </c>
      <c r="DF377" s="71" t="str">
        <f t="shared" si="6385"/>
        <v/>
      </c>
      <c r="DG377" s="71" t="str">
        <f t="shared" si="6386"/>
        <v/>
      </c>
      <c r="DH377" s="71" t="str">
        <f t="shared" si="6387"/>
        <v/>
      </c>
      <c r="DI377" s="71" t="str">
        <f t="shared" si="6388"/>
        <v/>
      </c>
      <c r="DJ377" s="71" t="str">
        <f t="shared" si="6389"/>
        <v/>
      </c>
      <c r="DK377" s="71" t="str">
        <f t="shared" si="6390"/>
        <v/>
      </c>
      <c r="DL377" s="71" t="str">
        <f t="shared" si="6391"/>
        <v/>
      </c>
      <c r="DM377" s="71" t="str">
        <f t="shared" si="6392"/>
        <v/>
      </c>
      <c r="DN377" s="71" t="str">
        <f t="shared" si="6393"/>
        <v/>
      </c>
      <c r="DO377" s="71" t="str">
        <f t="shared" si="6394"/>
        <v/>
      </c>
      <c r="DP377" s="71" t="str">
        <f t="shared" si="6395"/>
        <v/>
      </c>
      <c r="DQ377" s="71" t="str">
        <f t="shared" si="6396"/>
        <v/>
      </c>
      <c r="DR377" s="71" t="str">
        <f t="shared" si="6397"/>
        <v/>
      </c>
      <c r="DS377" s="71" t="str">
        <f t="shared" si="6398"/>
        <v/>
      </c>
      <c r="DT377" s="71" t="str">
        <f t="shared" si="6399"/>
        <v/>
      </c>
      <c r="DU377" s="71" t="str">
        <f t="shared" si="6400"/>
        <v/>
      </c>
      <c r="DV377" s="71" t="str">
        <f t="shared" si="6401"/>
        <v/>
      </c>
      <c r="DW377" s="71" t="str">
        <f t="shared" si="6402"/>
        <v/>
      </c>
      <c r="DX377" s="71" t="str">
        <f t="shared" si="6403"/>
        <v/>
      </c>
      <c r="DY377" s="71" t="str">
        <f t="shared" si="6404"/>
        <v/>
      </c>
      <c r="DZ377" s="71" t="str">
        <f t="shared" si="6405"/>
        <v/>
      </c>
      <c r="EA377" s="71" t="str">
        <f t="shared" si="6406"/>
        <v/>
      </c>
      <c r="EB377" s="71" t="str">
        <f t="shared" si="6407"/>
        <v/>
      </c>
      <c r="EC377" s="71" t="str">
        <f t="shared" si="6408"/>
        <v/>
      </c>
      <c r="ED377" s="71" t="str">
        <f t="shared" si="6409"/>
        <v/>
      </c>
      <c r="EE377" s="71" t="str">
        <f t="shared" si="6410"/>
        <v/>
      </c>
      <c r="EF377" s="71" t="str">
        <f t="shared" si="6411"/>
        <v/>
      </c>
      <c r="EG377" s="71" t="str">
        <f t="shared" si="6412"/>
        <v/>
      </c>
      <c r="EH377" s="71" t="str">
        <f t="shared" si="6413"/>
        <v/>
      </c>
      <c r="EI377" s="71" t="str">
        <f t="shared" si="6414"/>
        <v/>
      </c>
      <c r="EJ377" s="71" t="str">
        <f t="shared" si="6415"/>
        <v/>
      </c>
      <c r="EK377" s="71" t="str">
        <f t="shared" si="6416"/>
        <v/>
      </c>
      <c r="EL377" s="71" t="str">
        <f t="shared" si="6417"/>
        <v/>
      </c>
      <c r="EM377" s="71" t="str">
        <f t="shared" si="6418"/>
        <v/>
      </c>
      <c r="EN377" s="71" t="str">
        <f t="shared" si="6419"/>
        <v/>
      </c>
      <c r="EO377" s="71" t="str">
        <f t="shared" si="6420"/>
        <v/>
      </c>
      <c r="EP377" s="71" t="str">
        <f t="shared" si="6421"/>
        <v/>
      </c>
      <c r="EQ377" s="71" t="str">
        <f t="shared" si="6422"/>
        <v/>
      </c>
      <c r="ER377" s="71" t="str">
        <f t="shared" si="6423"/>
        <v/>
      </c>
      <c r="ES377" s="71" t="str">
        <f t="shared" si="6424"/>
        <v/>
      </c>
      <c r="ET377" s="71" t="str">
        <f t="shared" si="6425"/>
        <v/>
      </c>
      <c r="EU377" s="71" t="str">
        <f t="shared" si="6426"/>
        <v/>
      </c>
      <c r="EV377" s="71" t="str">
        <f t="shared" si="6427"/>
        <v/>
      </c>
      <c r="EW377" s="71" t="str">
        <f t="shared" si="6428"/>
        <v/>
      </c>
      <c r="EX377" s="71" t="str">
        <f t="shared" si="6429"/>
        <v/>
      </c>
      <c r="EY377" s="71" t="str">
        <f t="shared" si="6430"/>
        <v/>
      </c>
      <c r="EZ377" s="71" t="str">
        <f t="shared" si="6431"/>
        <v/>
      </c>
      <c r="FA377" s="71" t="str">
        <f t="shared" si="6432"/>
        <v/>
      </c>
      <c r="FB377" s="71" t="str">
        <f t="shared" si="6433"/>
        <v/>
      </c>
      <c r="FC377" s="71" t="str">
        <f t="shared" si="6434"/>
        <v/>
      </c>
      <c r="FD377" s="71" t="str">
        <f t="shared" si="6435"/>
        <v/>
      </c>
      <c r="FE377" s="71" t="str">
        <f t="shared" si="6436"/>
        <v/>
      </c>
      <c r="FF377" s="71" t="str">
        <f t="shared" si="6437"/>
        <v/>
      </c>
      <c r="FG377" s="71" t="str">
        <f t="shared" si="6438"/>
        <v/>
      </c>
      <c r="FH377" s="71" t="str">
        <f t="shared" si="6439"/>
        <v/>
      </c>
      <c r="FI377" s="71" t="str">
        <f t="shared" si="6440"/>
        <v/>
      </c>
      <c r="FJ377" s="71" t="str">
        <f t="shared" si="6441"/>
        <v/>
      </c>
      <c r="FK377" s="71" t="str">
        <f t="shared" si="6442"/>
        <v/>
      </c>
      <c r="FL377" s="71" t="str">
        <f t="shared" si="6443"/>
        <v/>
      </c>
      <c r="FM377" s="71" t="str">
        <f t="shared" si="6444"/>
        <v/>
      </c>
      <c r="FN377" s="71" t="str">
        <f t="shared" si="6445"/>
        <v/>
      </c>
      <c r="FO377" s="71" t="str">
        <f t="shared" si="6446"/>
        <v/>
      </c>
      <c r="FP377" s="71" t="str">
        <f t="shared" si="6447"/>
        <v/>
      </c>
      <c r="FQ377" s="71" t="str">
        <f t="shared" si="6448"/>
        <v/>
      </c>
      <c r="FR377" s="71" t="str">
        <f t="shared" si="6449"/>
        <v/>
      </c>
      <c r="FS377" s="71" t="str">
        <f t="shared" si="6450"/>
        <v/>
      </c>
    </row>
    <row r="378" spans="1:175" s="60" customFormat="1" ht="16.5">
      <c r="A378" s="135"/>
      <c r="B378" s="101" t="s">
        <v>947</v>
      </c>
      <c r="C378" s="101" t="s">
        <v>948</v>
      </c>
      <c r="D378" s="74"/>
      <c r="E378" s="75"/>
      <c r="F378" s="136"/>
      <c r="G378" s="137"/>
      <c r="H378" s="137"/>
      <c r="I378" s="137"/>
      <c r="J378" s="137"/>
      <c r="K378" s="137"/>
      <c r="L378" s="137"/>
      <c r="M378" s="137"/>
      <c r="N378" s="137"/>
      <c r="O378" s="137"/>
      <c r="P378" s="82"/>
      <c r="Q378" s="82"/>
      <c r="R378" s="82"/>
      <c r="S378" s="82"/>
      <c r="T378" s="105"/>
      <c r="U378" s="85"/>
      <c r="V378" s="90"/>
      <c r="W378" s="90"/>
      <c r="X378" s="90"/>
      <c r="Y378" s="90"/>
      <c r="Z378" s="90"/>
      <c r="AA378" s="90"/>
      <c r="AB378" s="90"/>
      <c r="AC378" s="90"/>
      <c r="AD378" s="90"/>
      <c r="AE378" s="90"/>
      <c r="AF378" s="90"/>
      <c r="AG378" s="90"/>
      <c r="AH378" s="90"/>
      <c r="AI378" s="90"/>
      <c r="AJ378" s="90"/>
      <c r="AK378" s="90"/>
      <c r="AL378" s="90"/>
      <c r="AM378" s="90"/>
      <c r="AN378" s="90"/>
      <c r="AO378" s="90"/>
      <c r="AP378" s="90"/>
      <c r="AQ378" s="90"/>
      <c r="AR378" s="91"/>
      <c r="AS378" s="91"/>
      <c r="AT378" s="90"/>
      <c r="AU378" s="90"/>
      <c r="AV378" s="90"/>
      <c r="AW378" s="90"/>
      <c r="AX378" s="90"/>
      <c r="AY378" s="90"/>
      <c r="AZ378" s="90"/>
      <c r="BA378" s="90"/>
      <c r="BB378" s="90"/>
      <c r="BC378" s="90"/>
      <c r="BD378" s="90"/>
      <c r="BE378" s="90"/>
      <c r="BF378" s="90"/>
      <c r="BG378" s="90"/>
      <c r="BH378" s="90"/>
      <c r="BI378" s="90"/>
      <c r="BJ378" s="90"/>
      <c r="BK378" s="90"/>
      <c r="BL378" s="90"/>
      <c r="BM378" s="90"/>
      <c r="BN378" s="90"/>
      <c r="BO378" s="90"/>
      <c r="BP378" s="90"/>
      <c r="BQ378" s="90"/>
      <c r="BR378" s="90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3" t="str">
        <f t="shared" si="6685"/>
        <v>InitUnitState('IC09',,,,,,,,,,)</v>
      </c>
      <c r="CO378" s="93" t="str">
        <f t="shared" si="6686"/>
        <v>InitUnitNormal('IC09',,,,,,,,,,)</v>
      </c>
      <c r="CP378" s="93" t="str">
        <f t="shared" si="6687"/>
        <v>InitUnitMagic('IC09',,,,,,,,,,)</v>
      </c>
      <c r="CQ378" s="93" t="str">
        <f t="shared" si="6688"/>
        <v>InitUnitAdd('IC09',,,,,,,,,,)</v>
      </c>
      <c r="CR378" s="93" t="str">
        <f t="shared" si="6308"/>
        <v>InitEquipData('IC09',,"",,,,,'','','','','','',"")</v>
      </c>
      <c r="CS378" s="93"/>
      <c r="CT378" s="93"/>
      <c r="CU378" s="95" t="str">
        <f t="shared" si="6380"/>
        <v>|n</v>
      </c>
      <c r="CV378" s="61"/>
      <c r="DB378" s="71" t="str">
        <f t="shared" si="6381"/>
        <v/>
      </c>
      <c r="DC378" s="71" t="str">
        <f t="shared" si="6382"/>
        <v/>
      </c>
      <c r="DD378" s="71" t="str">
        <f t="shared" si="6383"/>
        <v/>
      </c>
      <c r="DE378" s="71" t="str">
        <f t="shared" si="6384"/>
        <v/>
      </c>
      <c r="DF378" s="71" t="str">
        <f t="shared" si="6385"/>
        <v/>
      </c>
      <c r="DG378" s="71" t="str">
        <f t="shared" si="6386"/>
        <v/>
      </c>
      <c r="DH378" s="71" t="str">
        <f t="shared" si="6387"/>
        <v/>
      </c>
      <c r="DI378" s="71" t="str">
        <f t="shared" si="6388"/>
        <v/>
      </c>
      <c r="DJ378" s="71" t="str">
        <f t="shared" si="6389"/>
        <v/>
      </c>
      <c r="DK378" s="71" t="str">
        <f t="shared" si="6390"/>
        <v/>
      </c>
      <c r="DL378" s="71" t="str">
        <f t="shared" si="6391"/>
        <v/>
      </c>
      <c r="DM378" s="71" t="str">
        <f t="shared" si="6392"/>
        <v/>
      </c>
      <c r="DN378" s="71" t="str">
        <f t="shared" si="6393"/>
        <v/>
      </c>
      <c r="DO378" s="71" t="str">
        <f t="shared" si="6394"/>
        <v/>
      </c>
      <c r="DP378" s="71" t="str">
        <f t="shared" si="6395"/>
        <v/>
      </c>
      <c r="DQ378" s="71" t="str">
        <f t="shared" si="6396"/>
        <v/>
      </c>
      <c r="DR378" s="71" t="str">
        <f t="shared" si="6397"/>
        <v/>
      </c>
      <c r="DS378" s="71" t="str">
        <f t="shared" si="6398"/>
        <v/>
      </c>
      <c r="DT378" s="71" t="str">
        <f t="shared" si="6399"/>
        <v/>
      </c>
      <c r="DU378" s="71" t="str">
        <f t="shared" si="6400"/>
        <v/>
      </c>
      <c r="DV378" s="71" t="str">
        <f t="shared" si="6401"/>
        <v/>
      </c>
      <c r="DW378" s="71" t="str">
        <f t="shared" si="6402"/>
        <v/>
      </c>
      <c r="DX378" s="71" t="str">
        <f t="shared" si="6403"/>
        <v/>
      </c>
      <c r="DY378" s="71" t="str">
        <f t="shared" si="6404"/>
        <v/>
      </c>
      <c r="DZ378" s="71" t="str">
        <f t="shared" si="6405"/>
        <v/>
      </c>
      <c r="EA378" s="71" t="str">
        <f t="shared" si="6406"/>
        <v/>
      </c>
      <c r="EB378" s="71" t="str">
        <f t="shared" si="6407"/>
        <v/>
      </c>
      <c r="EC378" s="71" t="str">
        <f t="shared" si="6408"/>
        <v/>
      </c>
      <c r="ED378" s="71" t="str">
        <f t="shared" si="6409"/>
        <v/>
      </c>
      <c r="EE378" s="71" t="str">
        <f t="shared" si="6410"/>
        <v/>
      </c>
      <c r="EF378" s="71" t="str">
        <f t="shared" si="6411"/>
        <v/>
      </c>
      <c r="EG378" s="71" t="str">
        <f t="shared" si="6412"/>
        <v/>
      </c>
      <c r="EH378" s="71" t="str">
        <f t="shared" si="6413"/>
        <v/>
      </c>
      <c r="EI378" s="71" t="str">
        <f t="shared" si="6414"/>
        <v/>
      </c>
      <c r="EJ378" s="71" t="str">
        <f t="shared" si="6415"/>
        <v/>
      </c>
      <c r="EK378" s="71" t="str">
        <f t="shared" si="6416"/>
        <v/>
      </c>
      <c r="EL378" s="71" t="str">
        <f t="shared" si="6417"/>
        <v/>
      </c>
      <c r="EM378" s="71" t="str">
        <f t="shared" si="6418"/>
        <v/>
      </c>
      <c r="EN378" s="71" t="str">
        <f t="shared" si="6419"/>
        <v/>
      </c>
      <c r="EO378" s="71" t="str">
        <f t="shared" si="6420"/>
        <v/>
      </c>
      <c r="EP378" s="71" t="str">
        <f t="shared" si="6421"/>
        <v/>
      </c>
      <c r="EQ378" s="71" t="str">
        <f t="shared" si="6422"/>
        <v/>
      </c>
      <c r="ER378" s="71" t="str">
        <f t="shared" si="6423"/>
        <v/>
      </c>
      <c r="ES378" s="71" t="str">
        <f t="shared" si="6424"/>
        <v/>
      </c>
      <c r="ET378" s="71" t="str">
        <f t="shared" si="6425"/>
        <v/>
      </c>
      <c r="EU378" s="71" t="str">
        <f t="shared" si="6426"/>
        <v/>
      </c>
      <c r="EV378" s="71" t="str">
        <f t="shared" si="6427"/>
        <v/>
      </c>
      <c r="EW378" s="71" t="str">
        <f t="shared" si="6428"/>
        <v/>
      </c>
      <c r="EX378" s="71" t="str">
        <f t="shared" si="6429"/>
        <v/>
      </c>
      <c r="EY378" s="71" t="str">
        <f t="shared" si="6430"/>
        <v/>
      </c>
      <c r="EZ378" s="71" t="str">
        <f t="shared" si="6431"/>
        <v/>
      </c>
      <c r="FA378" s="71" t="str">
        <f t="shared" si="6432"/>
        <v/>
      </c>
      <c r="FB378" s="71" t="str">
        <f t="shared" si="6433"/>
        <v/>
      </c>
      <c r="FC378" s="71" t="str">
        <f t="shared" si="6434"/>
        <v/>
      </c>
      <c r="FD378" s="71" t="str">
        <f t="shared" si="6435"/>
        <v/>
      </c>
      <c r="FE378" s="71" t="str">
        <f t="shared" si="6436"/>
        <v/>
      </c>
      <c r="FF378" s="71" t="str">
        <f t="shared" si="6437"/>
        <v/>
      </c>
      <c r="FG378" s="71" t="str">
        <f t="shared" si="6438"/>
        <v/>
      </c>
      <c r="FH378" s="71" t="str">
        <f t="shared" si="6439"/>
        <v/>
      </c>
      <c r="FI378" s="71" t="str">
        <f t="shared" si="6440"/>
        <v/>
      </c>
      <c r="FJ378" s="71" t="str">
        <f t="shared" si="6441"/>
        <v/>
      </c>
      <c r="FK378" s="71" t="str">
        <f t="shared" si="6442"/>
        <v/>
      </c>
      <c r="FL378" s="71" t="str">
        <f t="shared" si="6443"/>
        <v/>
      </c>
      <c r="FM378" s="71" t="str">
        <f t="shared" si="6444"/>
        <v/>
      </c>
      <c r="FN378" s="71" t="str">
        <f t="shared" si="6445"/>
        <v/>
      </c>
      <c r="FO378" s="71" t="str">
        <f t="shared" si="6446"/>
        <v/>
      </c>
      <c r="FP378" s="71" t="str">
        <f t="shared" si="6447"/>
        <v/>
      </c>
      <c r="FQ378" s="71" t="str">
        <f t="shared" si="6448"/>
        <v/>
      </c>
      <c r="FR378" s="71" t="str">
        <f t="shared" si="6449"/>
        <v/>
      </c>
      <c r="FS378" s="71" t="str">
        <f t="shared" si="6450"/>
        <v/>
      </c>
    </row>
    <row r="379" spans="1:175" s="60" customFormat="1" ht="16.5">
      <c r="A379" s="135"/>
      <c r="B379" s="101" t="s">
        <v>949</v>
      </c>
      <c r="C379" s="101" t="s">
        <v>950</v>
      </c>
      <c r="D379" s="74"/>
      <c r="E379" s="75"/>
      <c r="F379" s="136"/>
      <c r="G379" s="137"/>
      <c r="H379" s="137"/>
      <c r="I379" s="137"/>
      <c r="J379" s="137"/>
      <c r="K379" s="137"/>
      <c r="L379" s="137"/>
      <c r="M379" s="137"/>
      <c r="N379" s="137"/>
      <c r="O379" s="137"/>
      <c r="P379" s="82"/>
      <c r="Q379" s="82"/>
      <c r="R379" s="82"/>
      <c r="S379" s="82"/>
      <c r="T379" s="105"/>
      <c r="U379" s="85"/>
      <c r="V379" s="90"/>
      <c r="W379" s="90"/>
      <c r="X379" s="90"/>
      <c r="Y379" s="90"/>
      <c r="Z379" s="90"/>
      <c r="AA379" s="90"/>
      <c r="AB379" s="90"/>
      <c r="AC379" s="90"/>
      <c r="AD379" s="90"/>
      <c r="AE379" s="90"/>
      <c r="AF379" s="90"/>
      <c r="AG379" s="90"/>
      <c r="AH379" s="90"/>
      <c r="AI379" s="90"/>
      <c r="AJ379" s="90"/>
      <c r="AK379" s="90"/>
      <c r="AL379" s="90"/>
      <c r="AM379" s="90"/>
      <c r="AN379" s="90"/>
      <c r="AO379" s="90"/>
      <c r="AP379" s="90"/>
      <c r="AQ379" s="90"/>
      <c r="AR379" s="91"/>
      <c r="AS379" s="91"/>
      <c r="AT379" s="90"/>
      <c r="AU379" s="90"/>
      <c r="AV379" s="90"/>
      <c r="AW379" s="90"/>
      <c r="AX379" s="90"/>
      <c r="AY379" s="90"/>
      <c r="AZ379" s="90"/>
      <c r="BA379" s="90"/>
      <c r="BB379" s="90"/>
      <c r="BC379" s="90"/>
      <c r="BD379" s="90"/>
      <c r="BE379" s="90"/>
      <c r="BF379" s="90"/>
      <c r="BG379" s="90"/>
      <c r="BH379" s="90"/>
      <c r="BI379" s="90"/>
      <c r="BJ379" s="90"/>
      <c r="BK379" s="90"/>
      <c r="BL379" s="90"/>
      <c r="BM379" s="90"/>
      <c r="BN379" s="90"/>
      <c r="BO379" s="90"/>
      <c r="BP379" s="90"/>
      <c r="BQ379" s="90"/>
      <c r="BR379" s="90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3" t="str">
        <f t="shared" si="6685"/>
        <v>InitUnitState('IC10',,,,,,,,,,)</v>
      </c>
      <c r="CO379" s="93" t="str">
        <f t="shared" si="6686"/>
        <v>InitUnitNormal('IC10',,,,,,,,,,)</v>
      </c>
      <c r="CP379" s="93" t="str">
        <f t="shared" si="6687"/>
        <v>InitUnitMagic('IC10',,,,,,,,,,)</v>
      </c>
      <c r="CQ379" s="93" t="str">
        <f t="shared" si="6688"/>
        <v>InitUnitAdd('IC10',,,,,,,,,,)</v>
      </c>
      <c r="CR379" s="93" t="str">
        <f t="shared" si="6308"/>
        <v>InitEquipData('IC10',,"",,,,,'','','','','','',"")</v>
      </c>
      <c r="CS379" s="93"/>
      <c r="CT379" s="93"/>
      <c r="CU379" s="95" t="str">
        <f t="shared" si="6380"/>
        <v>|n</v>
      </c>
      <c r="CV379" s="61"/>
      <c r="DB379" s="71" t="str">
        <f t="shared" si="6381"/>
        <v/>
      </c>
      <c r="DC379" s="71" t="str">
        <f t="shared" si="6382"/>
        <v/>
      </c>
      <c r="DD379" s="71" t="str">
        <f t="shared" si="6383"/>
        <v/>
      </c>
      <c r="DE379" s="71" t="str">
        <f t="shared" si="6384"/>
        <v/>
      </c>
      <c r="DF379" s="71" t="str">
        <f t="shared" si="6385"/>
        <v/>
      </c>
      <c r="DG379" s="71" t="str">
        <f t="shared" si="6386"/>
        <v/>
      </c>
      <c r="DH379" s="71" t="str">
        <f t="shared" si="6387"/>
        <v/>
      </c>
      <c r="DI379" s="71" t="str">
        <f t="shared" si="6388"/>
        <v/>
      </c>
      <c r="DJ379" s="71" t="str">
        <f t="shared" si="6389"/>
        <v/>
      </c>
      <c r="DK379" s="71" t="str">
        <f t="shared" si="6390"/>
        <v/>
      </c>
      <c r="DL379" s="71" t="str">
        <f t="shared" si="6391"/>
        <v/>
      </c>
      <c r="DM379" s="71" t="str">
        <f t="shared" si="6392"/>
        <v/>
      </c>
      <c r="DN379" s="71" t="str">
        <f t="shared" si="6393"/>
        <v/>
      </c>
      <c r="DO379" s="71" t="str">
        <f t="shared" si="6394"/>
        <v/>
      </c>
      <c r="DP379" s="71" t="str">
        <f t="shared" si="6395"/>
        <v/>
      </c>
      <c r="DQ379" s="71" t="str">
        <f t="shared" si="6396"/>
        <v/>
      </c>
      <c r="DR379" s="71" t="str">
        <f t="shared" si="6397"/>
        <v/>
      </c>
      <c r="DS379" s="71" t="str">
        <f t="shared" si="6398"/>
        <v/>
      </c>
      <c r="DT379" s="71" t="str">
        <f t="shared" si="6399"/>
        <v/>
      </c>
      <c r="DU379" s="71" t="str">
        <f t="shared" si="6400"/>
        <v/>
      </c>
      <c r="DV379" s="71" t="str">
        <f t="shared" si="6401"/>
        <v/>
      </c>
      <c r="DW379" s="71" t="str">
        <f t="shared" si="6402"/>
        <v/>
      </c>
      <c r="DX379" s="71" t="str">
        <f t="shared" si="6403"/>
        <v/>
      </c>
      <c r="DY379" s="71" t="str">
        <f t="shared" si="6404"/>
        <v/>
      </c>
      <c r="DZ379" s="71" t="str">
        <f t="shared" si="6405"/>
        <v/>
      </c>
      <c r="EA379" s="71" t="str">
        <f t="shared" si="6406"/>
        <v/>
      </c>
      <c r="EB379" s="71" t="str">
        <f t="shared" si="6407"/>
        <v/>
      </c>
      <c r="EC379" s="71" t="str">
        <f t="shared" si="6408"/>
        <v/>
      </c>
      <c r="ED379" s="71" t="str">
        <f t="shared" si="6409"/>
        <v/>
      </c>
      <c r="EE379" s="71" t="str">
        <f t="shared" si="6410"/>
        <v/>
      </c>
      <c r="EF379" s="71" t="str">
        <f t="shared" si="6411"/>
        <v/>
      </c>
      <c r="EG379" s="71" t="str">
        <f t="shared" si="6412"/>
        <v/>
      </c>
      <c r="EH379" s="71" t="str">
        <f t="shared" si="6413"/>
        <v/>
      </c>
      <c r="EI379" s="71" t="str">
        <f t="shared" si="6414"/>
        <v/>
      </c>
      <c r="EJ379" s="71" t="str">
        <f t="shared" si="6415"/>
        <v/>
      </c>
      <c r="EK379" s="71" t="str">
        <f t="shared" si="6416"/>
        <v/>
      </c>
      <c r="EL379" s="71" t="str">
        <f t="shared" si="6417"/>
        <v/>
      </c>
      <c r="EM379" s="71" t="str">
        <f t="shared" si="6418"/>
        <v/>
      </c>
      <c r="EN379" s="71" t="str">
        <f t="shared" si="6419"/>
        <v/>
      </c>
      <c r="EO379" s="71" t="str">
        <f t="shared" si="6420"/>
        <v/>
      </c>
      <c r="EP379" s="71" t="str">
        <f t="shared" si="6421"/>
        <v/>
      </c>
      <c r="EQ379" s="71" t="str">
        <f t="shared" si="6422"/>
        <v/>
      </c>
      <c r="ER379" s="71" t="str">
        <f t="shared" si="6423"/>
        <v/>
      </c>
      <c r="ES379" s="71" t="str">
        <f t="shared" si="6424"/>
        <v/>
      </c>
      <c r="ET379" s="71" t="str">
        <f t="shared" si="6425"/>
        <v/>
      </c>
      <c r="EU379" s="71" t="str">
        <f t="shared" si="6426"/>
        <v/>
      </c>
      <c r="EV379" s="71" t="str">
        <f t="shared" si="6427"/>
        <v/>
      </c>
      <c r="EW379" s="71" t="str">
        <f t="shared" si="6428"/>
        <v/>
      </c>
      <c r="EX379" s="71" t="str">
        <f t="shared" si="6429"/>
        <v/>
      </c>
      <c r="EY379" s="71" t="str">
        <f t="shared" si="6430"/>
        <v/>
      </c>
      <c r="EZ379" s="71" t="str">
        <f t="shared" si="6431"/>
        <v/>
      </c>
      <c r="FA379" s="71" t="str">
        <f t="shared" si="6432"/>
        <v/>
      </c>
      <c r="FB379" s="71" t="str">
        <f t="shared" si="6433"/>
        <v/>
      </c>
      <c r="FC379" s="71" t="str">
        <f t="shared" si="6434"/>
        <v/>
      </c>
      <c r="FD379" s="71" t="str">
        <f t="shared" si="6435"/>
        <v/>
      </c>
      <c r="FE379" s="71" t="str">
        <f t="shared" si="6436"/>
        <v/>
      </c>
      <c r="FF379" s="71" t="str">
        <f t="shared" si="6437"/>
        <v/>
      </c>
      <c r="FG379" s="71" t="str">
        <f t="shared" si="6438"/>
        <v/>
      </c>
      <c r="FH379" s="71" t="str">
        <f t="shared" si="6439"/>
        <v/>
      </c>
      <c r="FI379" s="71" t="str">
        <f t="shared" si="6440"/>
        <v/>
      </c>
      <c r="FJ379" s="71" t="str">
        <f t="shared" si="6441"/>
        <v/>
      </c>
      <c r="FK379" s="71" t="str">
        <f t="shared" si="6442"/>
        <v/>
      </c>
      <c r="FL379" s="71" t="str">
        <f t="shared" si="6443"/>
        <v/>
      </c>
      <c r="FM379" s="71" t="str">
        <f t="shared" si="6444"/>
        <v/>
      </c>
      <c r="FN379" s="71" t="str">
        <f t="shared" si="6445"/>
        <v/>
      </c>
      <c r="FO379" s="71" t="str">
        <f t="shared" si="6446"/>
        <v/>
      </c>
      <c r="FP379" s="71" t="str">
        <f t="shared" si="6447"/>
        <v/>
      </c>
      <c r="FQ379" s="71" t="str">
        <f t="shared" si="6448"/>
        <v/>
      </c>
      <c r="FR379" s="71" t="str">
        <f t="shared" si="6449"/>
        <v/>
      </c>
      <c r="FS379" s="71" t="str">
        <f t="shared" si="6450"/>
        <v/>
      </c>
    </row>
    <row r="380" spans="1:175" ht="16.5">
      <c r="A380" s="72"/>
      <c r="B380" s="101" t="s">
        <v>951</v>
      </c>
      <c r="C380" s="101" t="s">
        <v>952</v>
      </c>
      <c r="E380" s="138"/>
      <c r="T380" s="145"/>
      <c r="U380" s="85"/>
      <c r="CU380" s="95" t="str">
        <f t="shared" si="6380"/>
        <v>|n</v>
      </c>
      <c r="CW380" s="60"/>
      <c r="CX380" s="60"/>
      <c r="CY380" s="60"/>
      <c r="CZ380" s="60"/>
      <c r="DA380" s="60"/>
      <c r="DB380" s="71" t="str">
        <f t="shared" si="6381"/>
        <v/>
      </c>
      <c r="DC380" s="71" t="str">
        <f t="shared" si="6382"/>
        <v/>
      </c>
      <c r="DD380" s="71" t="str">
        <f t="shared" si="6383"/>
        <v/>
      </c>
      <c r="DE380" s="71" t="str">
        <f t="shared" si="6384"/>
        <v/>
      </c>
      <c r="DF380" s="71" t="str">
        <f t="shared" si="6385"/>
        <v/>
      </c>
      <c r="DG380" s="71" t="str">
        <f t="shared" si="6386"/>
        <v/>
      </c>
      <c r="DH380" s="71" t="str">
        <f t="shared" si="6387"/>
        <v/>
      </c>
      <c r="DI380" s="71" t="str">
        <f t="shared" si="6388"/>
        <v/>
      </c>
      <c r="DJ380" s="71" t="str">
        <f t="shared" si="6389"/>
        <v/>
      </c>
      <c r="DK380" s="71" t="str">
        <f t="shared" si="6390"/>
        <v/>
      </c>
      <c r="DL380" s="71" t="str">
        <f t="shared" si="6391"/>
        <v/>
      </c>
      <c r="DM380" s="71" t="str">
        <f t="shared" si="6392"/>
        <v/>
      </c>
      <c r="DN380" s="71" t="str">
        <f t="shared" si="6393"/>
        <v/>
      </c>
      <c r="DO380" s="71" t="str">
        <f t="shared" si="6394"/>
        <v/>
      </c>
      <c r="DP380" s="71" t="str">
        <f t="shared" si="6395"/>
        <v/>
      </c>
      <c r="DQ380" s="71" t="str">
        <f t="shared" si="6396"/>
        <v/>
      </c>
      <c r="DR380" s="71" t="str">
        <f t="shared" si="6397"/>
        <v/>
      </c>
      <c r="DS380" s="71" t="str">
        <f t="shared" si="6398"/>
        <v/>
      </c>
      <c r="DT380" s="71" t="str">
        <f t="shared" si="6399"/>
        <v/>
      </c>
      <c r="DU380" s="71" t="str">
        <f t="shared" si="6400"/>
        <v/>
      </c>
      <c r="DV380" s="71" t="str">
        <f t="shared" si="6401"/>
        <v/>
      </c>
      <c r="DW380" s="71" t="str">
        <f t="shared" si="6402"/>
        <v/>
      </c>
      <c r="DX380" s="71" t="str">
        <f t="shared" si="6403"/>
        <v/>
      </c>
      <c r="DY380" s="71" t="str">
        <f t="shared" si="6404"/>
        <v/>
      </c>
      <c r="DZ380" s="71" t="str">
        <f t="shared" si="6405"/>
        <v/>
      </c>
      <c r="EA380" s="71" t="str">
        <f t="shared" si="6406"/>
        <v/>
      </c>
      <c r="EB380" s="71" t="str">
        <f t="shared" si="6407"/>
        <v/>
      </c>
      <c r="EC380" s="71" t="str">
        <f t="shared" si="6408"/>
        <v/>
      </c>
      <c r="ED380" s="71" t="str">
        <f t="shared" si="6409"/>
        <v/>
      </c>
      <c r="EE380" s="71" t="str">
        <f t="shared" si="6410"/>
        <v/>
      </c>
      <c r="EF380" s="71" t="str">
        <f t="shared" si="6411"/>
        <v/>
      </c>
      <c r="EG380" s="71" t="str">
        <f t="shared" si="6412"/>
        <v/>
      </c>
      <c r="EH380" s="71" t="str">
        <f t="shared" si="6413"/>
        <v/>
      </c>
      <c r="EI380" s="71" t="str">
        <f t="shared" si="6414"/>
        <v/>
      </c>
      <c r="EJ380" s="71" t="str">
        <f t="shared" si="6415"/>
        <v/>
      </c>
      <c r="EK380" s="71" t="str">
        <f t="shared" si="6416"/>
        <v/>
      </c>
      <c r="EL380" s="71" t="str">
        <f t="shared" si="6417"/>
        <v/>
      </c>
      <c r="EM380" s="71" t="str">
        <f t="shared" si="6418"/>
        <v/>
      </c>
      <c r="EN380" s="71" t="str">
        <f t="shared" si="6419"/>
        <v/>
      </c>
      <c r="EO380" s="71" t="str">
        <f t="shared" si="6420"/>
        <v/>
      </c>
      <c r="EP380" s="71" t="str">
        <f t="shared" si="6421"/>
        <v/>
      </c>
      <c r="EQ380" s="71" t="str">
        <f t="shared" si="6422"/>
        <v/>
      </c>
      <c r="ER380" s="71" t="str">
        <f t="shared" si="6423"/>
        <v/>
      </c>
      <c r="ES380" s="71" t="str">
        <f t="shared" si="6424"/>
        <v/>
      </c>
      <c r="ET380" s="71" t="str">
        <f t="shared" si="6425"/>
        <v/>
      </c>
      <c r="EU380" s="71" t="str">
        <f t="shared" si="6426"/>
        <v/>
      </c>
      <c r="EV380" s="71" t="str">
        <f t="shared" si="6427"/>
        <v/>
      </c>
      <c r="EW380" s="71" t="str">
        <f t="shared" si="6428"/>
        <v/>
      </c>
      <c r="EX380" s="71" t="str">
        <f t="shared" si="6429"/>
        <v/>
      </c>
      <c r="EY380" s="71" t="str">
        <f t="shared" si="6430"/>
        <v/>
      </c>
      <c r="EZ380" s="71" t="str">
        <f t="shared" si="6431"/>
        <v/>
      </c>
      <c r="FA380" s="71" t="str">
        <f t="shared" si="6432"/>
        <v/>
      </c>
      <c r="FB380" s="71" t="str">
        <f t="shared" si="6433"/>
        <v/>
      </c>
      <c r="FC380" s="71" t="str">
        <f t="shared" si="6434"/>
        <v/>
      </c>
      <c r="FD380" s="71" t="str">
        <f t="shared" si="6435"/>
        <v/>
      </c>
      <c r="FE380" s="71" t="str">
        <f t="shared" si="6436"/>
        <v/>
      </c>
      <c r="FF380" s="71" t="str">
        <f t="shared" si="6437"/>
        <v/>
      </c>
      <c r="FG380" s="71" t="str">
        <f t="shared" si="6438"/>
        <v/>
      </c>
      <c r="FH380" s="71" t="str">
        <f t="shared" si="6439"/>
        <v/>
      </c>
      <c r="FI380" s="71" t="str">
        <f t="shared" si="6440"/>
        <v/>
      </c>
      <c r="FJ380" s="71" t="str">
        <f t="shared" si="6441"/>
        <v/>
      </c>
      <c r="FK380" s="71" t="str">
        <f t="shared" si="6442"/>
        <v/>
      </c>
      <c r="FL380" s="71" t="str">
        <f t="shared" si="6443"/>
        <v/>
      </c>
      <c r="FM380" s="71" t="str">
        <f t="shared" si="6444"/>
        <v/>
      </c>
      <c r="FN380" s="71" t="str">
        <f t="shared" si="6445"/>
        <v/>
      </c>
      <c r="FO380" s="71" t="str">
        <f t="shared" si="6446"/>
        <v/>
      </c>
      <c r="FP380" s="71" t="str">
        <f t="shared" si="6447"/>
        <v/>
      </c>
      <c r="FQ380" s="71" t="str">
        <f t="shared" si="6448"/>
        <v/>
      </c>
      <c r="FR380" s="71" t="str">
        <f t="shared" si="6449"/>
        <v/>
      </c>
      <c r="FS380" s="71" t="str">
        <f t="shared" si="6450"/>
        <v/>
      </c>
    </row>
    <row r="381" spans="1:175" ht="16.5">
      <c r="A381" s="133"/>
      <c r="B381" s="80" t="s">
        <v>953</v>
      </c>
      <c r="C381" s="139" t="s">
        <v>954</v>
      </c>
      <c r="T381" s="146" t="s">
        <v>955</v>
      </c>
      <c r="U381" s="85" t="s">
        <v>956</v>
      </c>
      <c r="CN381" s="70" t="str">
        <f t="shared" ref="CN381:CN388" si="6689">"InitUnitState('"&amp;B381&amp;"',"&amp;V381&amp;","&amp;W381&amp;","&amp;X381&amp;","&amp;Y381&amp;","&amp;Z381&amp;","&amp;AA381&amp;","&amp;AB381&amp;","&amp;AC381&amp;","&amp;AD381&amp;","&amp;AE381&amp;")"</f>
        <v>InitUnitState('IK01',,,,,,,,,,)</v>
      </c>
      <c r="CO381" s="70" t="str">
        <f t="shared" ref="CO381:CO388" si="6690">"InitUnitNormal('"&amp;B381&amp;"',"&amp;AF381&amp;","&amp;AG381&amp;","&amp;AH381&amp;","&amp;AI381&amp;","&amp;AJ381&amp;","&amp;AK381&amp;","&amp;AL381&amp;","&amp;AM381&amp;","&amp;AN381&amp;","&amp;AO381&amp;")"</f>
        <v>InitUnitNormal('IK01',,,,,,,,,,)</v>
      </c>
      <c r="CP381" s="70" t="str">
        <f t="shared" ref="CP381:CP388" si="6691">"InitUnitMagic('"&amp;B381&amp;"',"&amp;AP381&amp;","&amp;AQ381&amp;","&amp;AR381&amp;","&amp;AS381&amp;","&amp;AT381&amp;","&amp;AU381&amp;","&amp;AV381&amp;","&amp;AW381&amp;","&amp;BI381&amp;","&amp;BJ381&amp;")"</f>
        <v>InitUnitMagic('IK01',,,,,,,,,,)</v>
      </c>
      <c r="CQ381" s="70" t="str">
        <f t="shared" ref="CQ381:CQ388" si="6692">"InitUnitAdd('"&amp;B381&amp;"',"&amp;BK381&amp;","&amp;BL381&amp;","&amp;BM381&amp;","&amp;BN381&amp;","&amp;BO381&amp;","&amp;BP381&amp;","&amp;BQ381&amp;","&amp;BR381&amp;","&amp;BS381&amp;","&amp;BT381&amp;")"</f>
        <v>InitUnitAdd('IK01',,,,,,,,,,)</v>
      </c>
      <c r="CR381" s="70" t="str">
        <f t="shared" ref="CR381:CR388" si="6693"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382&amp;CR$1&amp;")"</f>
        <v>InitEquipData('IK01',,"",,,,,'','','','','','',"ReplaceableTextures\\CommandButtons\\BTNSST02.blp")</v>
      </c>
      <c r="CU381" s="95" t="str">
        <f t="shared" si="6380"/>
        <v>|n</v>
      </c>
      <c r="CV381" s="61" t="str">
        <f t="shared" ref="CV381:CV444" si="6694">T381</f>
        <v>致命倍率|Cffffc926+150%|n|n|r|Cffff00bf【白虎】|r+|Cffff00bf【白虎】|r=|Cffffc926【神威虎爪】|n|n|r|Cff00ff7f点击穿戴或脱卸。|r</v>
      </c>
      <c r="CW381" s="60"/>
      <c r="CX381" s="60"/>
      <c r="CY381" s="60"/>
      <c r="CZ381" s="60"/>
      <c r="DA381" s="60"/>
      <c r="DB381" s="71" t="str">
        <f t="shared" si="6381"/>
        <v/>
      </c>
      <c r="DC381" s="71" t="str">
        <f t="shared" si="6382"/>
        <v/>
      </c>
      <c r="DD381" s="71" t="str">
        <f t="shared" si="6383"/>
        <v/>
      </c>
      <c r="DE381" s="71" t="str">
        <f t="shared" si="6384"/>
        <v/>
      </c>
      <c r="DF381" s="71" t="str">
        <f t="shared" si="6385"/>
        <v/>
      </c>
      <c r="DG381" s="71" t="str">
        <f t="shared" si="6386"/>
        <v/>
      </c>
      <c r="DH381" s="71" t="str">
        <f t="shared" si="6387"/>
        <v/>
      </c>
      <c r="DI381" s="71" t="str">
        <f t="shared" si="6388"/>
        <v/>
      </c>
      <c r="DJ381" s="71" t="str">
        <f t="shared" si="6389"/>
        <v/>
      </c>
      <c r="DK381" s="71" t="str">
        <f t="shared" si="6390"/>
        <v/>
      </c>
      <c r="DL381" s="71" t="str">
        <f t="shared" si="6391"/>
        <v/>
      </c>
      <c r="DM381" s="71" t="str">
        <f t="shared" si="6392"/>
        <v/>
      </c>
      <c r="DN381" s="71" t="str">
        <f t="shared" si="6393"/>
        <v/>
      </c>
      <c r="DO381" s="71" t="str">
        <f t="shared" si="6394"/>
        <v/>
      </c>
      <c r="DP381" s="71" t="str">
        <f t="shared" si="6395"/>
        <v/>
      </c>
      <c r="DQ381" s="71" t="str">
        <f t="shared" si="6396"/>
        <v/>
      </c>
      <c r="DR381" s="71" t="str">
        <f t="shared" si="6397"/>
        <v/>
      </c>
      <c r="DS381" s="71" t="str">
        <f t="shared" si="6398"/>
        <v/>
      </c>
      <c r="DT381" s="71" t="str">
        <f t="shared" si="6399"/>
        <v/>
      </c>
      <c r="DU381" s="71" t="str">
        <f t="shared" si="6400"/>
        <v/>
      </c>
      <c r="DV381" s="71" t="str">
        <f t="shared" si="6401"/>
        <v/>
      </c>
      <c r="DW381" s="71" t="str">
        <f t="shared" si="6402"/>
        <v/>
      </c>
      <c r="DX381" s="71" t="str">
        <f t="shared" si="6403"/>
        <v/>
      </c>
      <c r="DY381" s="71" t="str">
        <f t="shared" si="6404"/>
        <v/>
      </c>
      <c r="DZ381" s="71" t="str">
        <f t="shared" si="6405"/>
        <v/>
      </c>
      <c r="EA381" s="71" t="str">
        <f t="shared" si="6406"/>
        <v/>
      </c>
      <c r="EB381" s="71" t="str">
        <f t="shared" si="6407"/>
        <v/>
      </c>
      <c r="EC381" s="71" t="str">
        <f t="shared" si="6408"/>
        <v/>
      </c>
      <c r="ED381" s="71" t="str">
        <f t="shared" si="6409"/>
        <v/>
      </c>
      <c r="EE381" s="71" t="str">
        <f t="shared" si="6410"/>
        <v/>
      </c>
      <c r="EF381" s="71" t="str">
        <f t="shared" si="6411"/>
        <v/>
      </c>
      <c r="EG381" s="71" t="str">
        <f t="shared" si="6412"/>
        <v/>
      </c>
      <c r="EH381" s="71" t="str">
        <f t="shared" si="6413"/>
        <v/>
      </c>
      <c r="EI381" s="71" t="str">
        <f t="shared" si="6414"/>
        <v/>
      </c>
      <c r="EJ381" s="71" t="str">
        <f t="shared" si="6415"/>
        <v/>
      </c>
      <c r="EK381" s="71" t="str">
        <f t="shared" si="6416"/>
        <v/>
      </c>
      <c r="EL381" s="71" t="str">
        <f t="shared" si="6417"/>
        <v/>
      </c>
      <c r="EM381" s="71" t="str">
        <f t="shared" si="6418"/>
        <v/>
      </c>
      <c r="EN381" s="71" t="str">
        <f t="shared" si="6419"/>
        <v/>
      </c>
      <c r="EO381" s="71" t="str">
        <f t="shared" si="6420"/>
        <v/>
      </c>
      <c r="EP381" s="71" t="str">
        <f t="shared" si="6421"/>
        <v/>
      </c>
      <c r="EQ381" s="71" t="str">
        <f t="shared" si="6422"/>
        <v/>
      </c>
      <c r="ER381" s="71" t="str">
        <f t="shared" si="6423"/>
        <v/>
      </c>
      <c r="ES381" s="71" t="str">
        <f t="shared" si="6424"/>
        <v/>
      </c>
      <c r="ET381" s="71" t="str">
        <f t="shared" si="6425"/>
        <v/>
      </c>
      <c r="EU381" s="71" t="str">
        <f t="shared" si="6426"/>
        <v/>
      </c>
      <c r="EV381" s="71" t="str">
        <f t="shared" si="6427"/>
        <v/>
      </c>
      <c r="EW381" s="71" t="str">
        <f t="shared" si="6428"/>
        <v/>
      </c>
      <c r="EX381" s="71" t="str">
        <f t="shared" si="6429"/>
        <v/>
      </c>
      <c r="EY381" s="71" t="str">
        <f t="shared" si="6430"/>
        <v/>
      </c>
      <c r="EZ381" s="71" t="str">
        <f t="shared" si="6431"/>
        <v/>
      </c>
      <c r="FA381" s="71" t="str">
        <f t="shared" si="6432"/>
        <v/>
      </c>
      <c r="FB381" s="71" t="str">
        <f t="shared" si="6433"/>
        <v/>
      </c>
      <c r="FC381" s="71" t="str">
        <f t="shared" si="6434"/>
        <v/>
      </c>
      <c r="FD381" s="71" t="str">
        <f t="shared" si="6435"/>
        <v/>
      </c>
      <c r="FE381" s="71" t="str">
        <f t="shared" si="6436"/>
        <v/>
      </c>
      <c r="FF381" s="71" t="str">
        <f t="shared" si="6437"/>
        <v/>
      </c>
      <c r="FG381" s="71" t="str">
        <f t="shared" si="6438"/>
        <v/>
      </c>
      <c r="FH381" s="71" t="str">
        <f t="shared" si="6439"/>
        <v/>
      </c>
      <c r="FI381" s="71" t="str">
        <f t="shared" si="6440"/>
        <v/>
      </c>
      <c r="FJ381" s="71" t="str">
        <f t="shared" si="6441"/>
        <v/>
      </c>
      <c r="FK381" s="71" t="str">
        <f t="shared" si="6442"/>
        <v/>
      </c>
      <c r="FL381" s="71" t="str">
        <f t="shared" si="6443"/>
        <v/>
      </c>
      <c r="FM381" s="71" t="str">
        <f t="shared" si="6444"/>
        <v/>
      </c>
      <c r="FN381" s="71" t="str">
        <f t="shared" si="6445"/>
        <v/>
      </c>
      <c r="FO381" s="71" t="str">
        <f t="shared" si="6446"/>
        <v/>
      </c>
      <c r="FP381" s="71" t="str">
        <f t="shared" si="6447"/>
        <v/>
      </c>
      <c r="FQ381" s="71" t="str">
        <f t="shared" si="6448"/>
        <v/>
      </c>
      <c r="FR381" s="71" t="str">
        <f t="shared" si="6449"/>
        <v/>
      </c>
      <c r="FS381" s="71" t="str">
        <f t="shared" si="6450"/>
        <v/>
      </c>
    </row>
    <row r="382" spans="1:175" ht="16.5">
      <c r="A382" s="133"/>
      <c r="B382" s="80" t="s">
        <v>957</v>
      </c>
      <c r="C382" s="147" t="s">
        <v>958</v>
      </c>
      <c r="T382" s="152" t="s">
        <v>959</v>
      </c>
      <c r="U382" s="85" t="s">
        <v>960</v>
      </c>
      <c r="CN382" s="70" t="str">
        <f t="shared" si="6689"/>
        <v>InitUnitState('IK02',,,,,,,,,,)</v>
      </c>
      <c r="CO382" s="70" t="str">
        <f t="shared" si="6690"/>
        <v>InitUnitNormal('IK02',,,,,,,,,,)</v>
      </c>
      <c r="CP382" s="70" t="str">
        <f t="shared" si="6691"/>
        <v>InitUnitMagic('IK02',,,,,,,,,,)</v>
      </c>
      <c r="CQ382" s="70" t="str">
        <f t="shared" si="6692"/>
        <v>InitUnitAdd('IK02',,,,,,,,,,)</v>
      </c>
      <c r="CR382" s="70" t="str">
        <f t="shared" si="6693"/>
        <v>InitEquipData('IK02',,"",,,,,'','','','','','',"ReplaceableTextures\\CommandButtons\\BTNSST03.blp")</v>
      </c>
      <c r="CU382" s="95" t="str">
        <f t="shared" si="6380"/>
        <v>|n</v>
      </c>
      <c r="CV382" s="61" t="str">
        <f t="shared" si="6694"/>
        <v>最大生命|Cffffc926+10%|n|n|r|Cffff00bf【玄武】|r+|Cffff00bf【玄武】|r=|Cffffc926【佛陀舍利】|n|n|r|Cff00ff7f点击穿戴或脱卸。|r</v>
      </c>
      <c r="CW382" s="60"/>
      <c r="CX382" s="60"/>
      <c r="CY382" s="60"/>
      <c r="CZ382" s="60"/>
      <c r="DA382" s="60"/>
      <c r="DB382" s="71" t="str">
        <f t="shared" si="6381"/>
        <v/>
      </c>
      <c r="DC382" s="71" t="str">
        <f t="shared" si="6382"/>
        <v/>
      </c>
      <c r="DD382" s="71" t="str">
        <f t="shared" si="6383"/>
        <v/>
      </c>
      <c r="DE382" s="71" t="str">
        <f t="shared" si="6384"/>
        <v/>
      </c>
      <c r="DF382" s="71" t="str">
        <f t="shared" si="6385"/>
        <v/>
      </c>
      <c r="DG382" s="71" t="str">
        <f t="shared" si="6386"/>
        <v/>
      </c>
      <c r="DH382" s="71" t="str">
        <f t="shared" si="6387"/>
        <v/>
      </c>
      <c r="DI382" s="71" t="str">
        <f t="shared" si="6388"/>
        <v/>
      </c>
      <c r="DJ382" s="71" t="str">
        <f t="shared" si="6389"/>
        <v/>
      </c>
      <c r="DK382" s="71" t="str">
        <f t="shared" si="6390"/>
        <v/>
      </c>
      <c r="DL382" s="71" t="str">
        <f t="shared" si="6391"/>
        <v/>
      </c>
      <c r="DM382" s="71" t="str">
        <f t="shared" si="6392"/>
        <v/>
      </c>
      <c r="DN382" s="71" t="str">
        <f t="shared" si="6393"/>
        <v/>
      </c>
      <c r="DO382" s="71" t="str">
        <f t="shared" si="6394"/>
        <v/>
      </c>
      <c r="DP382" s="71" t="str">
        <f t="shared" si="6395"/>
        <v/>
      </c>
      <c r="DQ382" s="71" t="str">
        <f t="shared" si="6396"/>
        <v/>
      </c>
      <c r="DR382" s="71" t="str">
        <f t="shared" si="6397"/>
        <v/>
      </c>
      <c r="DS382" s="71" t="str">
        <f t="shared" si="6398"/>
        <v/>
      </c>
      <c r="DT382" s="71" t="str">
        <f t="shared" si="6399"/>
        <v/>
      </c>
      <c r="DU382" s="71" t="str">
        <f t="shared" si="6400"/>
        <v/>
      </c>
      <c r="DV382" s="71" t="str">
        <f t="shared" si="6401"/>
        <v/>
      </c>
      <c r="DW382" s="71" t="str">
        <f t="shared" si="6402"/>
        <v/>
      </c>
      <c r="DX382" s="71" t="str">
        <f t="shared" si="6403"/>
        <v/>
      </c>
      <c r="DY382" s="71" t="str">
        <f t="shared" si="6404"/>
        <v/>
      </c>
      <c r="DZ382" s="71" t="str">
        <f t="shared" si="6405"/>
        <v/>
      </c>
      <c r="EA382" s="71" t="str">
        <f t="shared" si="6406"/>
        <v/>
      </c>
      <c r="EB382" s="71" t="str">
        <f t="shared" si="6407"/>
        <v/>
      </c>
      <c r="EC382" s="71" t="str">
        <f t="shared" si="6408"/>
        <v/>
      </c>
      <c r="ED382" s="71" t="str">
        <f t="shared" si="6409"/>
        <v/>
      </c>
      <c r="EE382" s="71" t="str">
        <f t="shared" si="6410"/>
        <v/>
      </c>
      <c r="EF382" s="71" t="str">
        <f t="shared" si="6411"/>
        <v/>
      </c>
      <c r="EG382" s="71" t="str">
        <f t="shared" si="6412"/>
        <v/>
      </c>
      <c r="EH382" s="71" t="str">
        <f t="shared" si="6413"/>
        <v/>
      </c>
      <c r="EI382" s="71" t="str">
        <f t="shared" si="6414"/>
        <v/>
      </c>
      <c r="EJ382" s="71" t="str">
        <f t="shared" si="6415"/>
        <v/>
      </c>
      <c r="EK382" s="71" t="str">
        <f t="shared" si="6416"/>
        <v/>
      </c>
      <c r="EL382" s="71" t="str">
        <f t="shared" si="6417"/>
        <v/>
      </c>
      <c r="EM382" s="71" t="str">
        <f t="shared" si="6418"/>
        <v/>
      </c>
      <c r="EN382" s="71" t="str">
        <f t="shared" si="6419"/>
        <v/>
      </c>
      <c r="EO382" s="71" t="str">
        <f t="shared" si="6420"/>
        <v/>
      </c>
      <c r="EP382" s="71" t="str">
        <f t="shared" si="6421"/>
        <v/>
      </c>
      <c r="EQ382" s="71" t="str">
        <f t="shared" si="6422"/>
        <v/>
      </c>
      <c r="ER382" s="71" t="str">
        <f t="shared" si="6423"/>
        <v/>
      </c>
      <c r="ES382" s="71" t="str">
        <f t="shared" si="6424"/>
        <v/>
      </c>
      <c r="ET382" s="71" t="str">
        <f t="shared" si="6425"/>
        <v/>
      </c>
      <c r="EU382" s="71" t="str">
        <f t="shared" si="6426"/>
        <v/>
      </c>
      <c r="EV382" s="71" t="str">
        <f t="shared" si="6427"/>
        <v/>
      </c>
      <c r="EW382" s="71" t="str">
        <f t="shared" si="6428"/>
        <v/>
      </c>
      <c r="EX382" s="71" t="str">
        <f t="shared" si="6429"/>
        <v/>
      </c>
      <c r="EY382" s="71" t="str">
        <f t="shared" si="6430"/>
        <v/>
      </c>
      <c r="EZ382" s="71" t="str">
        <f t="shared" si="6431"/>
        <v/>
      </c>
      <c r="FA382" s="71" t="str">
        <f t="shared" si="6432"/>
        <v/>
      </c>
      <c r="FB382" s="71" t="str">
        <f t="shared" si="6433"/>
        <v/>
      </c>
      <c r="FC382" s="71" t="str">
        <f t="shared" si="6434"/>
        <v/>
      </c>
      <c r="FD382" s="71" t="str">
        <f t="shared" si="6435"/>
        <v/>
      </c>
      <c r="FE382" s="71" t="str">
        <f t="shared" si="6436"/>
        <v/>
      </c>
      <c r="FF382" s="71" t="str">
        <f t="shared" si="6437"/>
        <v/>
      </c>
      <c r="FG382" s="71" t="str">
        <f t="shared" si="6438"/>
        <v/>
      </c>
      <c r="FH382" s="71" t="str">
        <f t="shared" si="6439"/>
        <v/>
      </c>
      <c r="FI382" s="71" t="str">
        <f t="shared" si="6440"/>
        <v/>
      </c>
      <c r="FJ382" s="71" t="str">
        <f t="shared" si="6441"/>
        <v/>
      </c>
      <c r="FK382" s="71" t="str">
        <f t="shared" si="6442"/>
        <v/>
      </c>
      <c r="FL382" s="71" t="str">
        <f t="shared" si="6443"/>
        <v/>
      </c>
      <c r="FM382" s="71" t="str">
        <f t="shared" si="6444"/>
        <v/>
      </c>
      <c r="FN382" s="71" t="str">
        <f t="shared" si="6445"/>
        <v/>
      </c>
      <c r="FO382" s="71" t="str">
        <f t="shared" si="6446"/>
        <v/>
      </c>
      <c r="FP382" s="71" t="str">
        <f t="shared" si="6447"/>
        <v/>
      </c>
      <c r="FQ382" s="71" t="str">
        <f t="shared" si="6448"/>
        <v/>
      </c>
      <c r="FR382" s="71" t="str">
        <f t="shared" si="6449"/>
        <v/>
      </c>
      <c r="FS382" s="71" t="str">
        <f t="shared" si="6450"/>
        <v/>
      </c>
    </row>
    <row r="383" spans="1:175" ht="16.5">
      <c r="A383" s="134"/>
      <c r="B383" s="80" t="s">
        <v>961</v>
      </c>
      <c r="C383" s="147" t="s">
        <v>962</v>
      </c>
      <c r="T383" s="152" t="s">
        <v>963</v>
      </c>
      <c r="U383" s="85" t="s">
        <v>964</v>
      </c>
      <c r="CN383" s="70" t="str">
        <f t="shared" si="6689"/>
        <v>InitUnitState('IK03',,,,,,,,,,)</v>
      </c>
      <c r="CO383" s="70" t="str">
        <f t="shared" si="6690"/>
        <v>InitUnitNormal('IK03',,,,,,,,,,)</v>
      </c>
      <c r="CP383" s="70" t="str">
        <f t="shared" si="6691"/>
        <v>InitUnitMagic('IK03',,,,,,,,,,)</v>
      </c>
      <c r="CQ383" s="70" t="str">
        <f t="shared" si="6692"/>
        <v>InitUnitAdd('IK03',,,,,,,,,,)</v>
      </c>
      <c r="CR383" s="70" t="str">
        <f t="shared" si="6693"/>
        <v>InitEquipData('IK03',,"",,,,,'','','','','','',"ReplaceableTextures\\CommandButtons\\BTNSST04.blp")</v>
      </c>
      <c r="CU383" s="95" t="str">
        <f t="shared" si="6380"/>
        <v>|n</v>
      </c>
      <c r="CV383" s="61" t="str">
        <f t="shared" si="6694"/>
        <v>道兵伤害|Cffffc926+30%|n|n|r|Cffff00bf【帝魄】|r+|Cffff00bf【帝魄】|r=|Cffffc926【昊天帝玉】|n|n|r|Cff00ff7f点击穿戴或脱卸。|r</v>
      </c>
      <c r="CW383" s="60"/>
      <c r="CX383" s="60"/>
      <c r="CY383" s="60"/>
      <c r="CZ383" s="60"/>
      <c r="DA383" s="60"/>
      <c r="DB383" s="71" t="str">
        <f t="shared" si="6381"/>
        <v/>
      </c>
      <c r="DC383" s="71" t="str">
        <f t="shared" si="6382"/>
        <v/>
      </c>
      <c r="DD383" s="71" t="str">
        <f t="shared" si="6383"/>
        <v/>
      </c>
      <c r="DE383" s="71" t="str">
        <f t="shared" si="6384"/>
        <v/>
      </c>
      <c r="DF383" s="71" t="str">
        <f t="shared" si="6385"/>
        <v/>
      </c>
      <c r="DG383" s="71" t="str">
        <f t="shared" si="6386"/>
        <v/>
      </c>
      <c r="DH383" s="71" t="str">
        <f t="shared" si="6387"/>
        <v/>
      </c>
      <c r="DI383" s="71" t="str">
        <f t="shared" si="6388"/>
        <v/>
      </c>
      <c r="DJ383" s="71" t="str">
        <f t="shared" si="6389"/>
        <v/>
      </c>
      <c r="DK383" s="71" t="str">
        <f t="shared" si="6390"/>
        <v/>
      </c>
      <c r="DL383" s="71" t="str">
        <f t="shared" si="6391"/>
        <v/>
      </c>
      <c r="DM383" s="71" t="str">
        <f t="shared" si="6392"/>
        <v/>
      </c>
      <c r="DN383" s="71" t="str">
        <f t="shared" si="6393"/>
        <v/>
      </c>
      <c r="DO383" s="71" t="str">
        <f t="shared" si="6394"/>
        <v/>
      </c>
      <c r="DP383" s="71" t="str">
        <f t="shared" si="6395"/>
        <v/>
      </c>
      <c r="DQ383" s="71" t="str">
        <f t="shared" si="6396"/>
        <v/>
      </c>
      <c r="DR383" s="71" t="str">
        <f t="shared" si="6397"/>
        <v/>
      </c>
      <c r="DS383" s="71" t="str">
        <f t="shared" si="6398"/>
        <v/>
      </c>
      <c r="DT383" s="71" t="str">
        <f t="shared" si="6399"/>
        <v/>
      </c>
      <c r="DU383" s="71" t="str">
        <f t="shared" si="6400"/>
        <v/>
      </c>
      <c r="DV383" s="71" t="str">
        <f t="shared" si="6401"/>
        <v/>
      </c>
      <c r="DW383" s="71" t="str">
        <f t="shared" si="6402"/>
        <v/>
      </c>
      <c r="DX383" s="71" t="str">
        <f t="shared" si="6403"/>
        <v/>
      </c>
      <c r="DY383" s="71" t="str">
        <f t="shared" si="6404"/>
        <v/>
      </c>
      <c r="DZ383" s="71" t="str">
        <f t="shared" si="6405"/>
        <v/>
      </c>
      <c r="EA383" s="71" t="str">
        <f t="shared" si="6406"/>
        <v/>
      </c>
      <c r="EB383" s="71" t="str">
        <f t="shared" si="6407"/>
        <v/>
      </c>
      <c r="EC383" s="71" t="str">
        <f t="shared" si="6408"/>
        <v/>
      </c>
      <c r="ED383" s="71" t="str">
        <f t="shared" si="6409"/>
        <v/>
      </c>
      <c r="EE383" s="71" t="str">
        <f t="shared" si="6410"/>
        <v/>
      </c>
      <c r="EF383" s="71" t="str">
        <f t="shared" si="6411"/>
        <v/>
      </c>
      <c r="EG383" s="71" t="str">
        <f t="shared" si="6412"/>
        <v/>
      </c>
      <c r="EH383" s="71" t="str">
        <f t="shared" si="6413"/>
        <v/>
      </c>
      <c r="EI383" s="71" t="str">
        <f t="shared" si="6414"/>
        <v/>
      </c>
      <c r="EJ383" s="71" t="str">
        <f t="shared" si="6415"/>
        <v/>
      </c>
      <c r="EK383" s="71" t="str">
        <f t="shared" si="6416"/>
        <v/>
      </c>
      <c r="EL383" s="71" t="str">
        <f t="shared" si="6417"/>
        <v/>
      </c>
      <c r="EM383" s="71" t="str">
        <f t="shared" si="6418"/>
        <v/>
      </c>
      <c r="EN383" s="71" t="str">
        <f t="shared" si="6419"/>
        <v/>
      </c>
      <c r="EO383" s="71" t="str">
        <f t="shared" si="6420"/>
        <v/>
      </c>
      <c r="EP383" s="71" t="str">
        <f t="shared" si="6421"/>
        <v/>
      </c>
      <c r="EQ383" s="71" t="str">
        <f t="shared" si="6422"/>
        <v/>
      </c>
      <c r="ER383" s="71" t="str">
        <f t="shared" si="6423"/>
        <v/>
      </c>
      <c r="ES383" s="71" t="str">
        <f t="shared" si="6424"/>
        <v/>
      </c>
      <c r="ET383" s="71" t="str">
        <f t="shared" si="6425"/>
        <v/>
      </c>
      <c r="EU383" s="71" t="str">
        <f t="shared" si="6426"/>
        <v/>
      </c>
      <c r="EV383" s="71" t="str">
        <f t="shared" si="6427"/>
        <v/>
      </c>
      <c r="EW383" s="71" t="str">
        <f t="shared" si="6428"/>
        <v/>
      </c>
      <c r="EX383" s="71" t="str">
        <f t="shared" si="6429"/>
        <v/>
      </c>
      <c r="EY383" s="71" t="str">
        <f t="shared" si="6430"/>
        <v/>
      </c>
      <c r="EZ383" s="71" t="str">
        <f t="shared" si="6431"/>
        <v/>
      </c>
      <c r="FA383" s="71" t="str">
        <f t="shared" si="6432"/>
        <v/>
      </c>
      <c r="FB383" s="71" t="str">
        <f t="shared" si="6433"/>
        <v/>
      </c>
      <c r="FC383" s="71" t="str">
        <f t="shared" si="6434"/>
        <v/>
      </c>
      <c r="FD383" s="71" t="str">
        <f t="shared" si="6435"/>
        <v/>
      </c>
      <c r="FE383" s="71" t="str">
        <f t="shared" si="6436"/>
        <v/>
      </c>
      <c r="FF383" s="71" t="str">
        <f t="shared" si="6437"/>
        <v/>
      </c>
      <c r="FG383" s="71" t="str">
        <f t="shared" si="6438"/>
        <v/>
      </c>
      <c r="FH383" s="71" t="str">
        <f t="shared" si="6439"/>
        <v/>
      </c>
      <c r="FI383" s="71" t="str">
        <f t="shared" si="6440"/>
        <v/>
      </c>
      <c r="FJ383" s="71" t="str">
        <f t="shared" si="6441"/>
        <v/>
      </c>
      <c r="FK383" s="71" t="str">
        <f t="shared" si="6442"/>
        <v/>
      </c>
      <c r="FL383" s="71" t="str">
        <f t="shared" si="6443"/>
        <v/>
      </c>
      <c r="FM383" s="71" t="str">
        <f t="shared" si="6444"/>
        <v/>
      </c>
      <c r="FN383" s="71" t="str">
        <f t="shared" si="6445"/>
        <v/>
      </c>
      <c r="FO383" s="71" t="str">
        <f t="shared" si="6446"/>
        <v/>
      </c>
      <c r="FP383" s="71" t="str">
        <f t="shared" si="6447"/>
        <v/>
      </c>
      <c r="FQ383" s="71" t="str">
        <f t="shared" si="6448"/>
        <v/>
      </c>
      <c r="FR383" s="71" t="str">
        <f t="shared" si="6449"/>
        <v/>
      </c>
      <c r="FS383" s="71" t="str">
        <f t="shared" si="6450"/>
        <v/>
      </c>
    </row>
    <row r="384" spans="1:175" ht="16.5">
      <c r="A384" s="134"/>
      <c r="B384" s="80" t="s">
        <v>965</v>
      </c>
      <c r="C384" s="147" t="s">
        <v>966</v>
      </c>
      <c r="T384" s="152" t="s">
        <v>967</v>
      </c>
      <c r="U384" s="85" t="s">
        <v>968</v>
      </c>
      <c r="CN384" s="70" t="str">
        <f t="shared" si="6689"/>
        <v>InitUnitState('IK04',,,,,,,,,,)</v>
      </c>
      <c r="CO384" s="70" t="str">
        <f t="shared" si="6690"/>
        <v>InitUnitNormal('IK04',,,,,,,,,,)</v>
      </c>
      <c r="CP384" s="70" t="str">
        <f t="shared" si="6691"/>
        <v>InitUnitMagic('IK04',,,,,,,,,,)</v>
      </c>
      <c r="CQ384" s="70" t="str">
        <f t="shared" si="6692"/>
        <v>InitUnitAdd('IK04',,,,,,,,,,)</v>
      </c>
      <c r="CR384" s="70" t="str">
        <f t="shared" si="6693"/>
        <v>InitEquipData('IK04',,"",,,,,'','','','','','',"ReplaceableTextures\\CommandButtons\\BTNSST05.blp")</v>
      </c>
      <c r="CU384" s="95" t="str">
        <f t="shared" si="6380"/>
        <v>|n</v>
      </c>
      <c r="CV384" s="61" t="str">
        <f t="shared" si="6694"/>
        <v>攻击|Cffffc926+30000|r，攻击|Cffffc926+6%|n|n|r|Cffff00bf【青龙】|r+|Cffff00bf【青龙】|r=|Cffffc926【应龙珠】|n|n|r|Cff00ff7f点击穿戴或脱卸。|r</v>
      </c>
      <c r="CW384" s="60"/>
      <c r="CX384" s="60"/>
      <c r="CY384" s="60"/>
      <c r="CZ384" s="60"/>
      <c r="DA384" s="60"/>
      <c r="DB384" s="71" t="str">
        <f t="shared" si="6381"/>
        <v/>
      </c>
      <c r="DC384" s="71" t="str">
        <f t="shared" si="6382"/>
        <v/>
      </c>
      <c r="DD384" s="71" t="str">
        <f t="shared" si="6383"/>
        <v/>
      </c>
      <c r="DE384" s="71" t="str">
        <f t="shared" si="6384"/>
        <v/>
      </c>
      <c r="DF384" s="71" t="str">
        <f t="shared" si="6385"/>
        <v/>
      </c>
      <c r="DG384" s="71" t="str">
        <f t="shared" si="6386"/>
        <v/>
      </c>
      <c r="DH384" s="71" t="str">
        <f t="shared" si="6387"/>
        <v/>
      </c>
      <c r="DI384" s="71" t="str">
        <f t="shared" si="6388"/>
        <v/>
      </c>
      <c r="DJ384" s="71" t="str">
        <f t="shared" si="6389"/>
        <v/>
      </c>
      <c r="DK384" s="71" t="str">
        <f t="shared" si="6390"/>
        <v/>
      </c>
      <c r="DL384" s="71" t="str">
        <f t="shared" si="6391"/>
        <v/>
      </c>
      <c r="DM384" s="71" t="str">
        <f t="shared" si="6392"/>
        <v/>
      </c>
      <c r="DN384" s="71" t="str">
        <f t="shared" si="6393"/>
        <v/>
      </c>
      <c r="DO384" s="71" t="str">
        <f t="shared" si="6394"/>
        <v/>
      </c>
      <c r="DP384" s="71" t="str">
        <f t="shared" si="6395"/>
        <v/>
      </c>
      <c r="DQ384" s="71" t="str">
        <f t="shared" si="6396"/>
        <v/>
      </c>
      <c r="DR384" s="71" t="str">
        <f t="shared" si="6397"/>
        <v/>
      </c>
      <c r="DS384" s="71" t="str">
        <f t="shared" si="6398"/>
        <v/>
      </c>
      <c r="DT384" s="71" t="str">
        <f t="shared" si="6399"/>
        <v/>
      </c>
      <c r="DU384" s="71" t="str">
        <f t="shared" si="6400"/>
        <v/>
      </c>
      <c r="DV384" s="71" t="str">
        <f t="shared" si="6401"/>
        <v/>
      </c>
      <c r="DW384" s="71" t="str">
        <f t="shared" si="6402"/>
        <v/>
      </c>
      <c r="DX384" s="71" t="str">
        <f t="shared" si="6403"/>
        <v/>
      </c>
      <c r="DY384" s="71" t="str">
        <f t="shared" si="6404"/>
        <v/>
      </c>
      <c r="DZ384" s="71" t="str">
        <f t="shared" si="6405"/>
        <v/>
      </c>
      <c r="EA384" s="71" t="str">
        <f t="shared" si="6406"/>
        <v/>
      </c>
      <c r="EB384" s="71" t="str">
        <f t="shared" si="6407"/>
        <v/>
      </c>
      <c r="EC384" s="71" t="str">
        <f t="shared" si="6408"/>
        <v/>
      </c>
      <c r="ED384" s="71" t="str">
        <f t="shared" si="6409"/>
        <v/>
      </c>
      <c r="EE384" s="71" t="str">
        <f t="shared" si="6410"/>
        <v/>
      </c>
      <c r="EF384" s="71" t="str">
        <f t="shared" si="6411"/>
        <v/>
      </c>
      <c r="EG384" s="71" t="str">
        <f t="shared" si="6412"/>
        <v/>
      </c>
      <c r="EH384" s="71" t="str">
        <f t="shared" si="6413"/>
        <v/>
      </c>
      <c r="EI384" s="71" t="str">
        <f t="shared" si="6414"/>
        <v/>
      </c>
      <c r="EJ384" s="71" t="str">
        <f t="shared" si="6415"/>
        <v/>
      </c>
      <c r="EK384" s="71" t="str">
        <f t="shared" si="6416"/>
        <v/>
      </c>
      <c r="EL384" s="71" t="str">
        <f t="shared" si="6417"/>
        <v/>
      </c>
      <c r="EM384" s="71" t="str">
        <f t="shared" si="6418"/>
        <v/>
      </c>
      <c r="EN384" s="71" t="str">
        <f t="shared" si="6419"/>
        <v/>
      </c>
      <c r="EO384" s="71" t="str">
        <f t="shared" si="6420"/>
        <v/>
      </c>
      <c r="EP384" s="71" t="str">
        <f t="shared" si="6421"/>
        <v/>
      </c>
      <c r="EQ384" s="71" t="str">
        <f t="shared" si="6422"/>
        <v/>
      </c>
      <c r="ER384" s="71" t="str">
        <f t="shared" si="6423"/>
        <v/>
      </c>
      <c r="ES384" s="71" t="str">
        <f t="shared" si="6424"/>
        <v/>
      </c>
      <c r="ET384" s="71" t="str">
        <f t="shared" si="6425"/>
        <v/>
      </c>
      <c r="EU384" s="71" t="str">
        <f t="shared" si="6426"/>
        <v/>
      </c>
      <c r="EV384" s="71" t="str">
        <f t="shared" si="6427"/>
        <v/>
      </c>
      <c r="EW384" s="71" t="str">
        <f t="shared" si="6428"/>
        <v/>
      </c>
      <c r="EX384" s="71" t="str">
        <f t="shared" si="6429"/>
        <v/>
      </c>
      <c r="EY384" s="71" t="str">
        <f t="shared" si="6430"/>
        <v/>
      </c>
      <c r="EZ384" s="71" t="str">
        <f t="shared" si="6431"/>
        <v/>
      </c>
      <c r="FA384" s="71" t="str">
        <f t="shared" si="6432"/>
        <v/>
      </c>
      <c r="FB384" s="71" t="str">
        <f t="shared" si="6433"/>
        <v/>
      </c>
      <c r="FC384" s="71" t="str">
        <f t="shared" si="6434"/>
        <v/>
      </c>
      <c r="FD384" s="71" t="str">
        <f t="shared" si="6435"/>
        <v/>
      </c>
      <c r="FE384" s="71" t="str">
        <f t="shared" si="6436"/>
        <v/>
      </c>
      <c r="FF384" s="71" t="str">
        <f t="shared" si="6437"/>
        <v/>
      </c>
      <c r="FG384" s="71" t="str">
        <f t="shared" si="6438"/>
        <v/>
      </c>
      <c r="FH384" s="71" t="str">
        <f t="shared" si="6439"/>
        <v/>
      </c>
      <c r="FI384" s="71" t="str">
        <f t="shared" si="6440"/>
        <v/>
      </c>
      <c r="FJ384" s="71" t="str">
        <f t="shared" si="6441"/>
        <v/>
      </c>
      <c r="FK384" s="71" t="str">
        <f t="shared" si="6442"/>
        <v/>
      </c>
      <c r="FL384" s="71" t="str">
        <f t="shared" si="6443"/>
        <v/>
      </c>
      <c r="FM384" s="71" t="str">
        <f t="shared" si="6444"/>
        <v/>
      </c>
      <c r="FN384" s="71" t="str">
        <f t="shared" si="6445"/>
        <v/>
      </c>
      <c r="FO384" s="71" t="str">
        <f t="shared" si="6446"/>
        <v/>
      </c>
      <c r="FP384" s="71" t="str">
        <f t="shared" si="6447"/>
        <v/>
      </c>
      <c r="FQ384" s="71" t="str">
        <f t="shared" si="6448"/>
        <v/>
      </c>
      <c r="FR384" s="71" t="str">
        <f t="shared" si="6449"/>
        <v/>
      </c>
      <c r="FS384" s="71" t="str">
        <f t="shared" si="6450"/>
        <v/>
      </c>
    </row>
    <row r="385" spans="1:175" ht="16.5">
      <c r="A385" s="134"/>
      <c r="B385" s="80" t="s">
        <v>969</v>
      </c>
      <c r="C385" s="147" t="s">
        <v>970</v>
      </c>
      <c r="T385" s="152" t="s">
        <v>971</v>
      </c>
      <c r="U385" s="85" t="s">
        <v>972</v>
      </c>
      <c r="CN385" s="70" t="str">
        <f t="shared" si="6689"/>
        <v>InitUnitState('IK05',,,,,,,,,,)</v>
      </c>
      <c r="CO385" s="70" t="str">
        <f t="shared" si="6690"/>
        <v>InitUnitNormal('IK05',,,,,,,,,,)</v>
      </c>
      <c r="CP385" s="70" t="str">
        <f t="shared" si="6691"/>
        <v>InitUnitMagic('IK05',,,,,,,,,,)</v>
      </c>
      <c r="CQ385" s="70" t="str">
        <f t="shared" si="6692"/>
        <v>InitUnitAdd('IK05',,,,,,,,,,)</v>
      </c>
      <c r="CR385" s="70" t="str">
        <f t="shared" si="6693"/>
        <v>InitEquipData('IK05',,"",,,,,'','','','','','',"ReplaceableTextures\\CommandButtons\\BTNSST06.blp")</v>
      </c>
      <c r="CU385" s="95" t="str">
        <f t="shared" si="6380"/>
        <v>|n</v>
      </c>
      <c r="CV385" s="61" t="str">
        <f t="shared" si="6694"/>
        <v>护甲穿透|Cffffc926+80|n|n|r|Cffff00bf【白泽】|r+|Cffff00bf【白泽】|r=|Cffffc926【白泽之灵】|n|n|r|Cff00ff7f点击穿戴或脱卸。|r</v>
      </c>
      <c r="CW385" s="60"/>
      <c r="CX385" s="60"/>
      <c r="CY385" s="60"/>
      <c r="CZ385" s="60"/>
      <c r="DA385" s="60"/>
      <c r="DB385" s="71" t="str">
        <f t="shared" si="6381"/>
        <v/>
      </c>
      <c r="DC385" s="71" t="str">
        <f t="shared" si="6382"/>
        <v/>
      </c>
      <c r="DD385" s="71" t="str">
        <f t="shared" si="6383"/>
        <v/>
      </c>
      <c r="DE385" s="71" t="str">
        <f t="shared" si="6384"/>
        <v/>
      </c>
      <c r="DF385" s="71" t="str">
        <f t="shared" si="6385"/>
        <v/>
      </c>
      <c r="DG385" s="71" t="str">
        <f t="shared" si="6386"/>
        <v/>
      </c>
      <c r="DH385" s="71" t="str">
        <f t="shared" si="6387"/>
        <v/>
      </c>
      <c r="DI385" s="71" t="str">
        <f t="shared" si="6388"/>
        <v/>
      </c>
      <c r="DJ385" s="71" t="str">
        <f t="shared" si="6389"/>
        <v/>
      </c>
      <c r="DK385" s="71" t="str">
        <f t="shared" si="6390"/>
        <v/>
      </c>
      <c r="DL385" s="71" t="str">
        <f t="shared" si="6391"/>
        <v/>
      </c>
      <c r="DM385" s="71" t="str">
        <f t="shared" si="6392"/>
        <v/>
      </c>
      <c r="DN385" s="71" t="str">
        <f t="shared" si="6393"/>
        <v/>
      </c>
      <c r="DO385" s="71" t="str">
        <f t="shared" si="6394"/>
        <v/>
      </c>
      <c r="DP385" s="71" t="str">
        <f t="shared" si="6395"/>
        <v/>
      </c>
      <c r="DQ385" s="71" t="str">
        <f t="shared" si="6396"/>
        <v/>
      </c>
      <c r="DR385" s="71" t="str">
        <f t="shared" si="6397"/>
        <v/>
      </c>
      <c r="DS385" s="71" t="str">
        <f t="shared" si="6398"/>
        <v/>
      </c>
      <c r="DT385" s="71" t="str">
        <f t="shared" si="6399"/>
        <v/>
      </c>
      <c r="DU385" s="71" t="str">
        <f t="shared" si="6400"/>
        <v/>
      </c>
      <c r="DV385" s="71" t="str">
        <f t="shared" si="6401"/>
        <v/>
      </c>
      <c r="DW385" s="71" t="str">
        <f t="shared" si="6402"/>
        <v/>
      </c>
      <c r="DX385" s="71" t="str">
        <f t="shared" si="6403"/>
        <v/>
      </c>
      <c r="DY385" s="71" t="str">
        <f t="shared" si="6404"/>
        <v/>
      </c>
      <c r="DZ385" s="71" t="str">
        <f t="shared" si="6405"/>
        <v/>
      </c>
      <c r="EA385" s="71" t="str">
        <f t="shared" si="6406"/>
        <v/>
      </c>
      <c r="EB385" s="71" t="str">
        <f t="shared" si="6407"/>
        <v/>
      </c>
      <c r="EC385" s="71" t="str">
        <f t="shared" si="6408"/>
        <v/>
      </c>
      <c r="ED385" s="71" t="str">
        <f t="shared" si="6409"/>
        <v/>
      </c>
      <c r="EE385" s="71" t="str">
        <f t="shared" si="6410"/>
        <v/>
      </c>
      <c r="EF385" s="71" t="str">
        <f t="shared" si="6411"/>
        <v/>
      </c>
      <c r="EG385" s="71" t="str">
        <f t="shared" si="6412"/>
        <v/>
      </c>
      <c r="EH385" s="71" t="str">
        <f t="shared" si="6413"/>
        <v/>
      </c>
      <c r="EI385" s="71" t="str">
        <f t="shared" si="6414"/>
        <v/>
      </c>
      <c r="EJ385" s="71" t="str">
        <f t="shared" si="6415"/>
        <v/>
      </c>
      <c r="EK385" s="71" t="str">
        <f t="shared" si="6416"/>
        <v/>
      </c>
      <c r="EL385" s="71" t="str">
        <f t="shared" si="6417"/>
        <v/>
      </c>
      <c r="EM385" s="71" t="str">
        <f t="shared" si="6418"/>
        <v/>
      </c>
      <c r="EN385" s="71" t="str">
        <f t="shared" si="6419"/>
        <v/>
      </c>
      <c r="EO385" s="71" t="str">
        <f t="shared" si="6420"/>
        <v/>
      </c>
      <c r="EP385" s="71" t="str">
        <f t="shared" si="6421"/>
        <v/>
      </c>
      <c r="EQ385" s="71" t="str">
        <f t="shared" si="6422"/>
        <v/>
      </c>
      <c r="ER385" s="71" t="str">
        <f t="shared" si="6423"/>
        <v/>
      </c>
      <c r="ES385" s="71" t="str">
        <f t="shared" si="6424"/>
        <v/>
      </c>
      <c r="ET385" s="71" t="str">
        <f t="shared" si="6425"/>
        <v/>
      </c>
      <c r="EU385" s="71" t="str">
        <f t="shared" si="6426"/>
        <v/>
      </c>
      <c r="EV385" s="71" t="str">
        <f t="shared" si="6427"/>
        <v/>
      </c>
      <c r="EW385" s="71" t="str">
        <f t="shared" si="6428"/>
        <v/>
      </c>
      <c r="EX385" s="71" t="str">
        <f t="shared" si="6429"/>
        <v/>
      </c>
      <c r="EY385" s="71" t="str">
        <f t="shared" si="6430"/>
        <v/>
      </c>
      <c r="EZ385" s="71" t="str">
        <f t="shared" si="6431"/>
        <v/>
      </c>
      <c r="FA385" s="71" t="str">
        <f t="shared" si="6432"/>
        <v/>
      </c>
      <c r="FB385" s="71" t="str">
        <f t="shared" si="6433"/>
        <v/>
      </c>
      <c r="FC385" s="71" t="str">
        <f t="shared" si="6434"/>
        <v/>
      </c>
      <c r="FD385" s="71" t="str">
        <f t="shared" si="6435"/>
        <v/>
      </c>
      <c r="FE385" s="71" t="str">
        <f t="shared" si="6436"/>
        <v/>
      </c>
      <c r="FF385" s="71" t="str">
        <f t="shared" si="6437"/>
        <v/>
      </c>
      <c r="FG385" s="71" t="str">
        <f t="shared" si="6438"/>
        <v/>
      </c>
      <c r="FH385" s="71" t="str">
        <f t="shared" si="6439"/>
        <v/>
      </c>
      <c r="FI385" s="71" t="str">
        <f t="shared" si="6440"/>
        <v/>
      </c>
      <c r="FJ385" s="71" t="str">
        <f t="shared" si="6441"/>
        <v/>
      </c>
      <c r="FK385" s="71" t="str">
        <f t="shared" si="6442"/>
        <v/>
      </c>
      <c r="FL385" s="71" t="str">
        <f t="shared" si="6443"/>
        <v/>
      </c>
      <c r="FM385" s="71" t="str">
        <f t="shared" si="6444"/>
        <v/>
      </c>
      <c r="FN385" s="71" t="str">
        <f t="shared" si="6445"/>
        <v/>
      </c>
      <c r="FO385" s="71" t="str">
        <f t="shared" si="6446"/>
        <v/>
      </c>
      <c r="FP385" s="71" t="str">
        <f t="shared" si="6447"/>
        <v/>
      </c>
      <c r="FQ385" s="71" t="str">
        <f t="shared" si="6448"/>
        <v/>
      </c>
      <c r="FR385" s="71" t="str">
        <f t="shared" si="6449"/>
        <v/>
      </c>
      <c r="FS385" s="71" t="str">
        <f t="shared" si="6450"/>
        <v/>
      </c>
    </row>
    <row r="386" spans="1:175" ht="16.5">
      <c r="A386" s="134"/>
      <c r="B386" s="80" t="s">
        <v>973</v>
      </c>
      <c r="C386" s="147" t="s">
        <v>974</v>
      </c>
      <c r="T386" s="152" t="s">
        <v>975</v>
      </c>
      <c r="U386" s="85" t="s">
        <v>976</v>
      </c>
      <c r="CN386" s="70" t="str">
        <f t="shared" si="6689"/>
        <v>InitUnitState('IK06',,,,,,,,,,)</v>
      </c>
      <c r="CO386" s="70" t="str">
        <f t="shared" si="6690"/>
        <v>InitUnitNormal('IK06',,,,,,,,,,)</v>
      </c>
      <c r="CP386" s="70" t="str">
        <f t="shared" si="6691"/>
        <v>InitUnitMagic('IK06',,,,,,,,,,)</v>
      </c>
      <c r="CQ386" s="70" t="str">
        <f t="shared" si="6692"/>
        <v>InitUnitAdd('IK06',,,,,,,,,,)</v>
      </c>
      <c r="CR386" s="70" t="str">
        <f t="shared" si="6693"/>
        <v>InitEquipData('IK06',,"",,,,,'','','','','','',"ReplaceableTextures\\CommandButtons\\BTNSST07.blp")</v>
      </c>
      <c r="CU386" s="95" t="str">
        <f t="shared" si="6380"/>
        <v>|n</v>
      </c>
      <c r="CV386" s="61" t="str">
        <f t="shared" si="6694"/>
        <v>暴击伤害|Cffffc926+30%|n|n|r|Cffff00bf【麒麟】|r+|Cffff00bf【麒麟】|r=|Cffffc926【麒麟心】|n|n|r|Cff00ff7f点击穿戴或脱卸。|r</v>
      </c>
      <c r="CW386" s="60"/>
      <c r="CX386" s="60"/>
      <c r="CY386" s="60"/>
      <c r="CZ386" s="60"/>
      <c r="DA386" s="60"/>
      <c r="DB386" s="71" t="str">
        <f t="shared" si="6381"/>
        <v/>
      </c>
      <c r="DC386" s="71" t="str">
        <f t="shared" si="6382"/>
        <v/>
      </c>
      <c r="DD386" s="71" t="str">
        <f t="shared" si="6383"/>
        <v/>
      </c>
      <c r="DE386" s="71" t="str">
        <f t="shared" si="6384"/>
        <v/>
      </c>
      <c r="DF386" s="71" t="str">
        <f t="shared" si="6385"/>
        <v/>
      </c>
      <c r="DG386" s="71" t="str">
        <f t="shared" si="6386"/>
        <v/>
      </c>
      <c r="DH386" s="71" t="str">
        <f t="shared" si="6387"/>
        <v/>
      </c>
      <c r="DI386" s="71" t="str">
        <f t="shared" si="6388"/>
        <v/>
      </c>
      <c r="DJ386" s="71" t="str">
        <f t="shared" si="6389"/>
        <v/>
      </c>
      <c r="DK386" s="71" t="str">
        <f t="shared" si="6390"/>
        <v/>
      </c>
      <c r="DL386" s="71" t="str">
        <f t="shared" si="6391"/>
        <v/>
      </c>
      <c r="DM386" s="71" t="str">
        <f t="shared" si="6392"/>
        <v/>
      </c>
      <c r="DN386" s="71" t="str">
        <f t="shared" si="6393"/>
        <v/>
      </c>
      <c r="DO386" s="71" t="str">
        <f t="shared" si="6394"/>
        <v/>
      </c>
      <c r="DP386" s="71" t="str">
        <f t="shared" si="6395"/>
        <v/>
      </c>
      <c r="DQ386" s="71" t="str">
        <f t="shared" si="6396"/>
        <v/>
      </c>
      <c r="DR386" s="71" t="str">
        <f t="shared" si="6397"/>
        <v/>
      </c>
      <c r="DS386" s="71" t="str">
        <f t="shared" si="6398"/>
        <v/>
      </c>
      <c r="DT386" s="71" t="str">
        <f t="shared" si="6399"/>
        <v/>
      </c>
      <c r="DU386" s="71" t="str">
        <f t="shared" si="6400"/>
        <v/>
      </c>
      <c r="DV386" s="71" t="str">
        <f t="shared" si="6401"/>
        <v/>
      </c>
      <c r="DW386" s="71" t="str">
        <f t="shared" si="6402"/>
        <v/>
      </c>
      <c r="DX386" s="71" t="str">
        <f t="shared" si="6403"/>
        <v/>
      </c>
      <c r="DY386" s="71" t="str">
        <f t="shared" si="6404"/>
        <v/>
      </c>
      <c r="DZ386" s="71" t="str">
        <f t="shared" si="6405"/>
        <v/>
      </c>
      <c r="EA386" s="71" t="str">
        <f t="shared" si="6406"/>
        <v/>
      </c>
      <c r="EB386" s="71" t="str">
        <f t="shared" si="6407"/>
        <v/>
      </c>
      <c r="EC386" s="71" t="str">
        <f t="shared" si="6408"/>
        <v/>
      </c>
      <c r="ED386" s="71" t="str">
        <f t="shared" si="6409"/>
        <v/>
      </c>
      <c r="EE386" s="71" t="str">
        <f t="shared" si="6410"/>
        <v/>
      </c>
      <c r="EF386" s="71" t="str">
        <f t="shared" si="6411"/>
        <v/>
      </c>
      <c r="EG386" s="71" t="str">
        <f t="shared" si="6412"/>
        <v/>
      </c>
      <c r="EH386" s="71" t="str">
        <f t="shared" si="6413"/>
        <v/>
      </c>
      <c r="EI386" s="71" t="str">
        <f t="shared" si="6414"/>
        <v/>
      </c>
      <c r="EJ386" s="71" t="str">
        <f t="shared" si="6415"/>
        <v/>
      </c>
      <c r="EK386" s="71" t="str">
        <f t="shared" si="6416"/>
        <v/>
      </c>
      <c r="EL386" s="71" t="str">
        <f t="shared" si="6417"/>
        <v/>
      </c>
      <c r="EM386" s="71" t="str">
        <f t="shared" si="6418"/>
        <v/>
      </c>
      <c r="EN386" s="71" t="str">
        <f t="shared" si="6419"/>
        <v/>
      </c>
      <c r="EO386" s="71" t="str">
        <f t="shared" si="6420"/>
        <v/>
      </c>
      <c r="EP386" s="71" t="str">
        <f t="shared" si="6421"/>
        <v/>
      </c>
      <c r="EQ386" s="71" t="str">
        <f t="shared" si="6422"/>
        <v/>
      </c>
      <c r="ER386" s="71" t="str">
        <f t="shared" si="6423"/>
        <v/>
      </c>
      <c r="ES386" s="71" t="str">
        <f t="shared" si="6424"/>
        <v/>
      </c>
      <c r="ET386" s="71" t="str">
        <f t="shared" si="6425"/>
        <v/>
      </c>
      <c r="EU386" s="71" t="str">
        <f t="shared" si="6426"/>
        <v/>
      </c>
      <c r="EV386" s="71" t="str">
        <f t="shared" si="6427"/>
        <v/>
      </c>
      <c r="EW386" s="71" t="str">
        <f t="shared" si="6428"/>
        <v/>
      </c>
      <c r="EX386" s="71" t="str">
        <f t="shared" si="6429"/>
        <v/>
      </c>
      <c r="EY386" s="71" t="str">
        <f t="shared" si="6430"/>
        <v/>
      </c>
      <c r="EZ386" s="71" t="str">
        <f t="shared" si="6431"/>
        <v/>
      </c>
      <c r="FA386" s="71" t="str">
        <f t="shared" si="6432"/>
        <v/>
      </c>
      <c r="FB386" s="71" t="str">
        <f t="shared" si="6433"/>
        <v/>
      </c>
      <c r="FC386" s="71" t="str">
        <f t="shared" si="6434"/>
        <v/>
      </c>
      <c r="FD386" s="71" t="str">
        <f t="shared" si="6435"/>
        <v/>
      </c>
      <c r="FE386" s="71" t="str">
        <f t="shared" si="6436"/>
        <v/>
      </c>
      <c r="FF386" s="71" t="str">
        <f t="shared" si="6437"/>
        <v/>
      </c>
      <c r="FG386" s="71" t="str">
        <f t="shared" si="6438"/>
        <v/>
      </c>
      <c r="FH386" s="71" t="str">
        <f t="shared" si="6439"/>
        <v/>
      </c>
      <c r="FI386" s="71" t="str">
        <f t="shared" si="6440"/>
        <v/>
      </c>
      <c r="FJ386" s="71" t="str">
        <f t="shared" si="6441"/>
        <v/>
      </c>
      <c r="FK386" s="71" t="str">
        <f t="shared" si="6442"/>
        <v/>
      </c>
      <c r="FL386" s="71" t="str">
        <f t="shared" si="6443"/>
        <v/>
      </c>
      <c r="FM386" s="71" t="str">
        <f t="shared" si="6444"/>
        <v/>
      </c>
      <c r="FN386" s="71" t="str">
        <f t="shared" si="6445"/>
        <v/>
      </c>
      <c r="FO386" s="71" t="str">
        <f t="shared" si="6446"/>
        <v/>
      </c>
      <c r="FP386" s="71" t="str">
        <f t="shared" si="6447"/>
        <v/>
      </c>
      <c r="FQ386" s="71" t="str">
        <f t="shared" si="6448"/>
        <v/>
      </c>
      <c r="FR386" s="71" t="str">
        <f t="shared" si="6449"/>
        <v/>
      </c>
      <c r="FS386" s="71" t="str">
        <f t="shared" si="6450"/>
        <v/>
      </c>
    </row>
    <row r="387" spans="1:175" ht="16.5">
      <c r="A387" s="134"/>
      <c r="B387" s="80" t="s">
        <v>977</v>
      </c>
      <c r="C387" s="147" t="s">
        <v>978</v>
      </c>
      <c r="T387" s="152" t="s">
        <v>979</v>
      </c>
      <c r="U387" s="85" t="s">
        <v>980</v>
      </c>
      <c r="CN387" s="70" t="str">
        <f t="shared" si="6689"/>
        <v>InitUnitState('IK07',,,,,,,,,,)</v>
      </c>
      <c r="CO387" s="70" t="str">
        <f t="shared" si="6690"/>
        <v>InitUnitNormal('IK07',,,,,,,,,,)</v>
      </c>
      <c r="CP387" s="70" t="str">
        <f t="shared" si="6691"/>
        <v>InitUnitMagic('IK07',,,,,,,,,,)</v>
      </c>
      <c r="CQ387" s="70" t="str">
        <f t="shared" si="6692"/>
        <v>InitUnitAdd('IK07',,,,,,,,,,)</v>
      </c>
      <c r="CR387" s="70" t="str">
        <f t="shared" si="6693"/>
        <v>InitEquipData('IK07',,"",,,,,'','','','','','',"ReplaceableTextures\\CommandButtons\\BTNSST08.blp")</v>
      </c>
      <c r="CU387" s="95" t="str">
        <f t="shared" si="6380"/>
        <v>|n</v>
      </c>
      <c r="CV387" s="61" t="str">
        <f t="shared" si="6694"/>
        <v>护甲|Cffffc926+60|n|n|r|Cffff00bf【腾蛇】|r+|Cffff00bf【腾蛇】|r=|Cffffc926【腾蛇之牙】|n|n|r|Cff00ff7f点击穿戴或脱卸。|r</v>
      </c>
      <c r="CW387" s="60"/>
      <c r="CX387" s="60"/>
      <c r="CY387" s="60"/>
      <c r="CZ387" s="60"/>
      <c r="DA387" s="60"/>
      <c r="DB387" s="71" t="str">
        <f t="shared" si="6381"/>
        <v/>
      </c>
      <c r="DC387" s="71" t="str">
        <f t="shared" si="6382"/>
        <v/>
      </c>
      <c r="DD387" s="71" t="str">
        <f t="shared" si="6383"/>
        <v/>
      </c>
      <c r="DE387" s="71" t="str">
        <f t="shared" si="6384"/>
        <v/>
      </c>
      <c r="DF387" s="71" t="str">
        <f t="shared" si="6385"/>
        <v/>
      </c>
      <c r="DG387" s="71" t="str">
        <f t="shared" si="6386"/>
        <v/>
      </c>
      <c r="DH387" s="71" t="str">
        <f t="shared" si="6387"/>
        <v/>
      </c>
      <c r="DI387" s="71" t="str">
        <f t="shared" si="6388"/>
        <v/>
      </c>
      <c r="DJ387" s="71" t="str">
        <f t="shared" si="6389"/>
        <v/>
      </c>
      <c r="DK387" s="71" t="str">
        <f t="shared" si="6390"/>
        <v/>
      </c>
      <c r="DL387" s="71" t="str">
        <f t="shared" si="6391"/>
        <v/>
      </c>
      <c r="DM387" s="71" t="str">
        <f t="shared" si="6392"/>
        <v/>
      </c>
      <c r="DN387" s="71" t="str">
        <f t="shared" si="6393"/>
        <v/>
      </c>
      <c r="DO387" s="71" t="str">
        <f t="shared" si="6394"/>
        <v/>
      </c>
      <c r="DP387" s="71" t="str">
        <f t="shared" si="6395"/>
        <v/>
      </c>
      <c r="DQ387" s="71" t="str">
        <f t="shared" si="6396"/>
        <v/>
      </c>
      <c r="DR387" s="71" t="str">
        <f t="shared" si="6397"/>
        <v/>
      </c>
      <c r="DS387" s="71" t="str">
        <f t="shared" si="6398"/>
        <v/>
      </c>
      <c r="DT387" s="71" t="str">
        <f t="shared" si="6399"/>
        <v/>
      </c>
      <c r="DU387" s="71" t="str">
        <f t="shared" si="6400"/>
        <v/>
      </c>
      <c r="DV387" s="71" t="str">
        <f t="shared" si="6401"/>
        <v/>
      </c>
      <c r="DW387" s="71" t="str">
        <f t="shared" si="6402"/>
        <v/>
      </c>
      <c r="DX387" s="71" t="str">
        <f t="shared" si="6403"/>
        <v/>
      </c>
      <c r="DY387" s="71" t="str">
        <f t="shared" si="6404"/>
        <v/>
      </c>
      <c r="DZ387" s="71" t="str">
        <f t="shared" si="6405"/>
        <v/>
      </c>
      <c r="EA387" s="71" t="str">
        <f t="shared" si="6406"/>
        <v/>
      </c>
      <c r="EB387" s="71" t="str">
        <f t="shared" si="6407"/>
        <v/>
      </c>
      <c r="EC387" s="71" t="str">
        <f t="shared" si="6408"/>
        <v/>
      </c>
      <c r="ED387" s="71" t="str">
        <f t="shared" si="6409"/>
        <v/>
      </c>
      <c r="EE387" s="71" t="str">
        <f t="shared" si="6410"/>
        <v/>
      </c>
      <c r="EF387" s="71" t="str">
        <f t="shared" si="6411"/>
        <v/>
      </c>
      <c r="EG387" s="71" t="str">
        <f t="shared" si="6412"/>
        <v/>
      </c>
      <c r="EH387" s="71" t="str">
        <f t="shared" si="6413"/>
        <v/>
      </c>
      <c r="EI387" s="71" t="str">
        <f t="shared" si="6414"/>
        <v/>
      </c>
      <c r="EJ387" s="71" t="str">
        <f t="shared" si="6415"/>
        <v/>
      </c>
      <c r="EK387" s="71" t="str">
        <f t="shared" si="6416"/>
        <v/>
      </c>
      <c r="EL387" s="71" t="str">
        <f t="shared" si="6417"/>
        <v/>
      </c>
      <c r="EM387" s="71" t="str">
        <f t="shared" si="6418"/>
        <v/>
      </c>
      <c r="EN387" s="71" t="str">
        <f t="shared" si="6419"/>
        <v/>
      </c>
      <c r="EO387" s="71" t="str">
        <f t="shared" si="6420"/>
        <v/>
      </c>
      <c r="EP387" s="71" t="str">
        <f t="shared" si="6421"/>
        <v/>
      </c>
      <c r="EQ387" s="71" t="str">
        <f t="shared" si="6422"/>
        <v/>
      </c>
      <c r="ER387" s="71" t="str">
        <f t="shared" si="6423"/>
        <v/>
      </c>
      <c r="ES387" s="71" t="str">
        <f t="shared" si="6424"/>
        <v/>
      </c>
      <c r="ET387" s="71" t="str">
        <f t="shared" si="6425"/>
        <v/>
      </c>
      <c r="EU387" s="71" t="str">
        <f t="shared" si="6426"/>
        <v/>
      </c>
      <c r="EV387" s="71" t="str">
        <f t="shared" si="6427"/>
        <v/>
      </c>
      <c r="EW387" s="71" t="str">
        <f t="shared" si="6428"/>
        <v/>
      </c>
      <c r="EX387" s="71" t="str">
        <f t="shared" si="6429"/>
        <v/>
      </c>
      <c r="EY387" s="71" t="str">
        <f t="shared" si="6430"/>
        <v/>
      </c>
      <c r="EZ387" s="71" t="str">
        <f t="shared" si="6431"/>
        <v/>
      </c>
      <c r="FA387" s="71" t="str">
        <f t="shared" si="6432"/>
        <v/>
      </c>
      <c r="FB387" s="71" t="str">
        <f t="shared" si="6433"/>
        <v/>
      </c>
      <c r="FC387" s="71" t="str">
        <f t="shared" si="6434"/>
        <v/>
      </c>
      <c r="FD387" s="71" t="str">
        <f t="shared" si="6435"/>
        <v/>
      </c>
      <c r="FE387" s="71" t="str">
        <f t="shared" si="6436"/>
        <v/>
      </c>
      <c r="FF387" s="71" t="str">
        <f t="shared" si="6437"/>
        <v/>
      </c>
      <c r="FG387" s="71" t="str">
        <f t="shared" si="6438"/>
        <v/>
      </c>
      <c r="FH387" s="71" t="str">
        <f t="shared" si="6439"/>
        <v/>
      </c>
      <c r="FI387" s="71" t="str">
        <f t="shared" si="6440"/>
        <v/>
      </c>
      <c r="FJ387" s="71" t="str">
        <f t="shared" si="6441"/>
        <v/>
      </c>
      <c r="FK387" s="71" t="str">
        <f t="shared" si="6442"/>
        <v/>
      </c>
      <c r="FL387" s="71" t="str">
        <f t="shared" si="6443"/>
        <v/>
      </c>
      <c r="FM387" s="71" t="str">
        <f t="shared" si="6444"/>
        <v/>
      </c>
      <c r="FN387" s="71" t="str">
        <f t="shared" si="6445"/>
        <v/>
      </c>
      <c r="FO387" s="71" t="str">
        <f t="shared" si="6446"/>
        <v/>
      </c>
      <c r="FP387" s="71" t="str">
        <f t="shared" si="6447"/>
        <v/>
      </c>
      <c r="FQ387" s="71" t="str">
        <f t="shared" si="6448"/>
        <v/>
      </c>
      <c r="FR387" s="71" t="str">
        <f t="shared" si="6449"/>
        <v/>
      </c>
      <c r="FS387" s="71" t="str">
        <f t="shared" si="6450"/>
        <v/>
      </c>
    </row>
    <row r="388" spans="1:175" ht="16.5">
      <c r="A388" s="134"/>
      <c r="B388" s="80" t="s">
        <v>981</v>
      </c>
      <c r="C388" s="147" t="s">
        <v>982</v>
      </c>
      <c r="T388" s="152" t="s">
        <v>983</v>
      </c>
      <c r="U388" s="85" t="s">
        <v>984</v>
      </c>
      <c r="CN388" s="70" t="str">
        <f t="shared" si="6689"/>
        <v>InitUnitState('IK08',,,,,,,,,,)</v>
      </c>
      <c r="CO388" s="70" t="str">
        <f t="shared" si="6690"/>
        <v>InitUnitNormal('IK08',,,,,,,,,,)</v>
      </c>
      <c r="CP388" s="70" t="str">
        <f t="shared" si="6691"/>
        <v>InitUnitMagic('IK08',,,,,,,,,,)</v>
      </c>
      <c r="CQ388" s="70" t="str">
        <f t="shared" si="6692"/>
        <v>InitUnitAdd('IK08',,,,,,,,,,)</v>
      </c>
      <c r="CR388" s="70" t="str">
        <f t="shared" si="6693"/>
        <v>InitEquipData('IK08',,"",,,,,'','','','','','',"ReplaceableTextures\\CommandButtons\\BTNSST09.blp")</v>
      </c>
      <c r="CU388" s="95" t="str">
        <f t="shared" si="6380"/>
        <v>|n</v>
      </c>
      <c r="CV388" s="61" t="str">
        <f t="shared" si="6694"/>
        <v>业力|Cffffc926+30000|r，业力|Cffffc926+6%|n|n|r|Cffff00bf【朱雀】|r+|Cffff00bf【朱雀】|r=|Cffffc926【悟道碑石】|n|n|r|Cff00ff7f点击穿戴或脱卸。|r</v>
      </c>
      <c r="CW388" s="60"/>
      <c r="CX388" s="60"/>
      <c r="CY388" s="60"/>
      <c r="CZ388" s="60"/>
      <c r="DA388" s="60"/>
      <c r="DB388" s="71" t="str">
        <f t="shared" si="6381"/>
        <v/>
      </c>
      <c r="DC388" s="71" t="str">
        <f t="shared" si="6382"/>
        <v/>
      </c>
      <c r="DD388" s="71" t="str">
        <f t="shared" si="6383"/>
        <v/>
      </c>
      <c r="DE388" s="71" t="str">
        <f t="shared" si="6384"/>
        <v/>
      </c>
      <c r="DF388" s="71" t="str">
        <f t="shared" si="6385"/>
        <v/>
      </c>
      <c r="DG388" s="71" t="str">
        <f t="shared" si="6386"/>
        <v/>
      </c>
      <c r="DH388" s="71" t="str">
        <f t="shared" si="6387"/>
        <v/>
      </c>
      <c r="DI388" s="71" t="str">
        <f t="shared" si="6388"/>
        <v/>
      </c>
      <c r="DJ388" s="71" t="str">
        <f t="shared" si="6389"/>
        <v/>
      </c>
      <c r="DK388" s="71" t="str">
        <f t="shared" si="6390"/>
        <v/>
      </c>
      <c r="DL388" s="71" t="str">
        <f t="shared" si="6391"/>
        <v/>
      </c>
      <c r="DM388" s="71" t="str">
        <f t="shared" si="6392"/>
        <v/>
      </c>
      <c r="DN388" s="71" t="str">
        <f t="shared" si="6393"/>
        <v/>
      </c>
      <c r="DO388" s="71" t="str">
        <f t="shared" si="6394"/>
        <v/>
      </c>
      <c r="DP388" s="71" t="str">
        <f t="shared" si="6395"/>
        <v/>
      </c>
      <c r="DQ388" s="71" t="str">
        <f t="shared" si="6396"/>
        <v/>
      </c>
      <c r="DR388" s="71" t="str">
        <f t="shared" si="6397"/>
        <v/>
      </c>
      <c r="DS388" s="71" t="str">
        <f t="shared" si="6398"/>
        <v/>
      </c>
      <c r="DT388" s="71" t="str">
        <f t="shared" si="6399"/>
        <v/>
      </c>
      <c r="DU388" s="71" t="str">
        <f t="shared" si="6400"/>
        <v/>
      </c>
      <c r="DV388" s="71" t="str">
        <f t="shared" si="6401"/>
        <v/>
      </c>
      <c r="DW388" s="71" t="str">
        <f t="shared" si="6402"/>
        <v/>
      </c>
      <c r="DX388" s="71" t="str">
        <f t="shared" si="6403"/>
        <v/>
      </c>
      <c r="DY388" s="71" t="str">
        <f t="shared" si="6404"/>
        <v/>
      </c>
      <c r="DZ388" s="71" t="str">
        <f t="shared" si="6405"/>
        <v/>
      </c>
      <c r="EA388" s="71" t="str">
        <f t="shared" si="6406"/>
        <v/>
      </c>
      <c r="EB388" s="71" t="str">
        <f t="shared" si="6407"/>
        <v/>
      </c>
      <c r="EC388" s="71" t="str">
        <f t="shared" si="6408"/>
        <v/>
      </c>
      <c r="ED388" s="71" t="str">
        <f t="shared" si="6409"/>
        <v/>
      </c>
      <c r="EE388" s="71" t="str">
        <f t="shared" si="6410"/>
        <v/>
      </c>
      <c r="EF388" s="71" t="str">
        <f t="shared" si="6411"/>
        <v/>
      </c>
      <c r="EG388" s="71" t="str">
        <f t="shared" si="6412"/>
        <v/>
      </c>
      <c r="EH388" s="71" t="str">
        <f t="shared" si="6413"/>
        <v/>
      </c>
      <c r="EI388" s="71" t="str">
        <f t="shared" si="6414"/>
        <v/>
      </c>
      <c r="EJ388" s="71" t="str">
        <f t="shared" si="6415"/>
        <v/>
      </c>
      <c r="EK388" s="71" t="str">
        <f t="shared" si="6416"/>
        <v/>
      </c>
      <c r="EL388" s="71" t="str">
        <f t="shared" si="6417"/>
        <v/>
      </c>
      <c r="EM388" s="71" t="str">
        <f t="shared" si="6418"/>
        <v/>
      </c>
      <c r="EN388" s="71" t="str">
        <f t="shared" si="6419"/>
        <v/>
      </c>
      <c r="EO388" s="71" t="str">
        <f t="shared" si="6420"/>
        <v/>
      </c>
      <c r="EP388" s="71" t="str">
        <f t="shared" si="6421"/>
        <v/>
      </c>
      <c r="EQ388" s="71" t="str">
        <f t="shared" si="6422"/>
        <v/>
      </c>
      <c r="ER388" s="71" t="str">
        <f t="shared" si="6423"/>
        <v/>
      </c>
      <c r="ES388" s="71" t="str">
        <f t="shared" si="6424"/>
        <v/>
      </c>
      <c r="ET388" s="71" t="str">
        <f t="shared" si="6425"/>
        <v/>
      </c>
      <c r="EU388" s="71" t="str">
        <f t="shared" si="6426"/>
        <v/>
      </c>
      <c r="EV388" s="71" t="str">
        <f t="shared" si="6427"/>
        <v/>
      </c>
      <c r="EW388" s="71" t="str">
        <f t="shared" si="6428"/>
        <v/>
      </c>
      <c r="EX388" s="71" t="str">
        <f t="shared" si="6429"/>
        <v/>
      </c>
      <c r="EY388" s="71" t="str">
        <f t="shared" si="6430"/>
        <v/>
      </c>
      <c r="EZ388" s="71" t="str">
        <f t="shared" si="6431"/>
        <v/>
      </c>
      <c r="FA388" s="71" t="str">
        <f t="shared" si="6432"/>
        <v/>
      </c>
      <c r="FB388" s="71" t="str">
        <f t="shared" si="6433"/>
        <v/>
      </c>
      <c r="FC388" s="71" t="str">
        <f t="shared" si="6434"/>
        <v/>
      </c>
      <c r="FD388" s="71" t="str">
        <f t="shared" si="6435"/>
        <v/>
      </c>
      <c r="FE388" s="71" t="str">
        <f t="shared" si="6436"/>
        <v/>
      </c>
      <c r="FF388" s="71" t="str">
        <f t="shared" si="6437"/>
        <v/>
      </c>
      <c r="FG388" s="71" t="str">
        <f t="shared" si="6438"/>
        <v/>
      </c>
      <c r="FH388" s="71" t="str">
        <f t="shared" si="6439"/>
        <v/>
      </c>
      <c r="FI388" s="71" t="str">
        <f t="shared" si="6440"/>
        <v/>
      </c>
      <c r="FJ388" s="71" t="str">
        <f t="shared" si="6441"/>
        <v/>
      </c>
      <c r="FK388" s="71" t="str">
        <f t="shared" si="6442"/>
        <v/>
      </c>
      <c r="FL388" s="71" t="str">
        <f t="shared" si="6443"/>
        <v/>
      </c>
      <c r="FM388" s="71" t="str">
        <f t="shared" si="6444"/>
        <v/>
      </c>
      <c r="FN388" s="71" t="str">
        <f t="shared" si="6445"/>
        <v/>
      </c>
      <c r="FO388" s="71" t="str">
        <f t="shared" si="6446"/>
        <v/>
      </c>
      <c r="FP388" s="71" t="str">
        <f t="shared" si="6447"/>
        <v/>
      </c>
      <c r="FQ388" s="71" t="str">
        <f t="shared" si="6448"/>
        <v/>
      </c>
      <c r="FR388" s="71" t="str">
        <f t="shared" si="6449"/>
        <v/>
      </c>
      <c r="FS388" s="71" t="str">
        <f t="shared" si="6450"/>
        <v/>
      </c>
    </row>
    <row r="389" spans="1:175" ht="16.5">
      <c r="A389" s="133"/>
      <c r="B389" s="80" t="s">
        <v>985</v>
      </c>
      <c r="C389" s="148" t="s">
        <v>986</v>
      </c>
      <c r="T389" s="146" t="s">
        <v>987</v>
      </c>
      <c r="U389" s="85" t="s">
        <v>988</v>
      </c>
      <c r="CN389" s="70" t="str">
        <f t="shared" ref="CN389:CN468" si="6695">"InitUnitState('"&amp;B389&amp;"',"&amp;V389&amp;","&amp;W389&amp;","&amp;X389&amp;","&amp;Y389&amp;","&amp;Z389&amp;","&amp;AA389&amp;","&amp;AB389&amp;","&amp;AC389&amp;","&amp;AD389&amp;","&amp;AE389&amp;")"</f>
        <v>InitUnitState('IK1A',,,,,,,,,,)</v>
      </c>
      <c r="CO389" s="70" t="str">
        <f t="shared" ref="CO389:CO468" si="6696">"InitUnitNormal('"&amp;B389&amp;"',"&amp;AF389&amp;","&amp;AG389&amp;","&amp;AH389&amp;","&amp;AI389&amp;","&amp;AJ389&amp;","&amp;AK389&amp;","&amp;AL389&amp;","&amp;AM389&amp;","&amp;AN389&amp;","&amp;AO389&amp;")"</f>
        <v>InitUnitNormal('IK1A',,,,,,,,,,)</v>
      </c>
      <c r="CP389" s="70" t="str">
        <f t="shared" ref="CP389:CP468" si="6697">"InitUnitMagic('"&amp;B389&amp;"',"&amp;AP389&amp;","&amp;AQ389&amp;","&amp;AR389&amp;","&amp;AS389&amp;","&amp;AT389&amp;","&amp;AU389&amp;","&amp;AV389&amp;","&amp;AW389&amp;","&amp;BI389&amp;","&amp;BJ389&amp;")"</f>
        <v>InitUnitMagic('IK1A',,,,,,,,,,)</v>
      </c>
      <c r="CQ389" s="70" t="str">
        <f t="shared" ref="CQ389:CQ468" si="6698">"InitUnitAdd('"&amp;B389&amp;"',"&amp;BK389&amp;","&amp;BL389&amp;","&amp;BM389&amp;","&amp;BN389&amp;","&amp;BO389&amp;","&amp;BP389&amp;","&amp;BQ389&amp;","&amp;BR389&amp;","&amp;BS389&amp;","&amp;BT389&amp;")"</f>
        <v>InitUnitAdd('IK1A',,,,,,,,,,)</v>
      </c>
      <c r="CR389" s="70" t="str">
        <f>"InitEquipData('"&amp;B389&amp;"',"&amp;D389&amp;","&amp;CR$1&amp;A389&amp;CR$1&amp;","&amp;E389&amp;","&amp;I389&amp;","&amp;F389&amp;","&amp;G389&amp;",'"&amp;J389&amp;"','"&amp;K389&amp;"','"&amp;L389&amp;"','"&amp;M389&amp;"','"&amp;N389&amp;"','"&amp;O389&amp;"',"&amp;CR$1&amp;U398&amp;CR$1&amp;")"</f>
        <v>InitEquipData('IK1A',,"",,,,,'','','','','','',"ReplaceableTextures\\CommandButtons\\BTNSST10.blp")</v>
      </c>
      <c r="CU389" s="95" t="str">
        <f t="shared" ref="CU389:CU468" si="6699">CONCATENATE(DB389,DC389,DD389,DE389,DF389,DG389,DH389,DI389,DJ389,DK389,DL389,DM389,DN389,DO389,DP389,DQ389,DR389,DS389,DT389,DU389,DV389,DW389,DX389,DY389,DZ389,EA389,EB389,EC389,ED389,EE389,EF389,EG389,EH389,EI389,EJ389,EK389,EL389,EM389,EN389,EO389,EP389&amp;"|n")</f>
        <v>|n</v>
      </c>
      <c r="CV389" s="61" t="str">
        <f t="shared" si="6694"/>
        <v>致命倍率|Cffffc926+300%|n|n|r|Cffaaaaaa○刻印槽 【空】|r|n|n|Cff00ff7f点击穿戴或脱卸。|r</v>
      </c>
      <c r="CW389" s="60"/>
      <c r="CX389" s="60"/>
      <c r="CY389" s="60"/>
      <c r="CZ389" s="60"/>
      <c r="DA389" s="60"/>
      <c r="DB389" s="71" t="str">
        <f t="shared" ref="DB389:DB468" si="6700">IF(V389="","","|n"&amp;DB$2&amp;"+"&amp;V389&amp;DB$1)</f>
        <v/>
      </c>
      <c r="DC389" s="71" t="str">
        <f t="shared" ref="DC389:DC468" si="6701">IF(W389="","","|n"&amp;DC$2&amp;"+"&amp;W389&amp;DC$1)</f>
        <v/>
      </c>
      <c r="DD389" s="71" t="str">
        <f t="shared" ref="DD389:DD468" si="6702">IF(X389="","","|n"&amp;DD$2&amp;"+"&amp;X389&amp;DD$1)</f>
        <v/>
      </c>
      <c r="DE389" s="71" t="str">
        <f t="shared" ref="DE389:DE468" si="6703">IF(Y389="","","|n"&amp;DE$2&amp;"+"&amp;Y389&amp;DE$1)</f>
        <v/>
      </c>
      <c r="DF389" s="71" t="str">
        <f t="shared" ref="DF389:DF468" si="6704">IF(Z389="","","|n"&amp;DF$2&amp;"+"&amp;Z389&amp;DF$1)</f>
        <v/>
      </c>
      <c r="DG389" s="71" t="str">
        <f t="shared" ref="DG389:DG468" si="6705">IF(AA389="","","|n"&amp;DG$2&amp;"+"&amp;AA389&amp;DG$1)</f>
        <v/>
      </c>
      <c r="DH389" s="71" t="str">
        <f t="shared" ref="DH389:DH468" si="6706">IF(AB389="","","|n"&amp;DH$2&amp;"+"&amp;AB389&amp;DH$1)</f>
        <v/>
      </c>
      <c r="DI389" s="71" t="str">
        <f t="shared" ref="DI389:DI468" si="6707">IF(AC389="","","|n"&amp;DI$2&amp;"+"&amp;AC389&amp;DI$1)</f>
        <v/>
      </c>
      <c r="DJ389" s="71" t="str">
        <f t="shared" ref="DJ389:DJ468" si="6708">IF(AD389="","","|n"&amp;DJ$2&amp;"+"&amp;AD389&amp;DJ$1)</f>
        <v/>
      </c>
      <c r="DK389" s="71" t="str">
        <f t="shared" ref="DK389:DK468" si="6709">IF(AE389="","","|n"&amp;DK$2&amp;"+"&amp;AE389&amp;DK$1)</f>
        <v/>
      </c>
      <c r="DL389" s="71" t="str">
        <f t="shared" ref="DL389:DL468" si="6710">IF(AF389="","","|n"&amp;DL$2&amp;"+"&amp;AF389&amp;DL$1)</f>
        <v/>
      </c>
      <c r="DM389" s="71" t="str">
        <f t="shared" ref="DM389:DM468" si="6711">IF(AG389="","","|n"&amp;DM$2&amp;"+"&amp;AG389&amp;DM$1)</f>
        <v/>
      </c>
      <c r="DN389" s="71" t="str">
        <f t="shared" ref="DN389:DN468" si="6712">IF(AH389="","","|n"&amp;DN$2&amp;"+"&amp;AH389&amp;DN$1)</f>
        <v/>
      </c>
      <c r="DO389" s="71" t="str">
        <f t="shared" ref="DO389:DO468" si="6713">IF(AI389="","","|n"&amp;DO$2&amp;"+"&amp;AI389&amp;DO$1)</f>
        <v/>
      </c>
      <c r="DP389" s="71" t="str">
        <f t="shared" ref="DP389:DP468" si="6714">IF(AJ389="","","|n"&amp;DP$2&amp;"+"&amp;AJ389&amp;DP$1)</f>
        <v/>
      </c>
      <c r="DQ389" s="71" t="str">
        <f t="shared" ref="DQ389:DQ468" si="6715">IF(AK389="","","|n"&amp;DQ$2&amp;"+"&amp;AK389&amp;DQ$1)</f>
        <v/>
      </c>
      <c r="DR389" s="71" t="str">
        <f t="shared" ref="DR389:DR468" si="6716">IF(AL389="","","|n"&amp;DR$2&amp;"+"&amp;AL389&amp;DR$1)</f>
        <v/>
      </c>
      <c r="DS389" s="71" t="str">
        <f t="shared" ref="DS389:DS468" si="6717">IF(AM389="","","|n"&amp;DS$2&amp;"+"&amp;AM389&amp;DS$1)</f>
        <v/>
      </c>
      <c r="DT389" s="71" t="str">
        <f t="shared" ref="DT389:DT468" si="6718">IF(AN389="","","|n"&amp;DT$2&amp;"+"&amp;AN389&amp;DT$1)</f>
        <v/>
      </c>
      <c r="DU389" s="71" t="str">
        <f t="shared" ref="DU389:DU468" si="6719">IF(AO389="","","|n"&amp;DU$2&amp;"+"&amp;AO389&amp;DU$1)</f>
        <v/>
      </c>
      <c r="DV389" s="71" t="str">
        <f t="shared" ref="DV389:DV468" si="6720">IF(AP389="","","|n"&amp;DV$2&amp;"+"&amp;AP389&amp;DV$1)</f>
        <v/>
      </c>
      <c r="DW389" s="71" t="str">
        <f t="shared" ref="DW389:DW468" si="6721">IF(AQ389="","","|n"&amp;DW$2&amp;"+"&amp;AQ389&amp;DW$1)</f>
        <v/>
      </c>
      <c r="DX389" s="71" t="str">
        <f t="shared" ref="DX389:DX468" si="6722">IF(AR389="","","|n"&amp;DX$2&amp;"+"&amp;AR389&amp;DX$1)</f>
        <v/>
      </c>
      <c r="DY389" s="71" t="str">
        <f t="shared" ref="DY389:DY468" si="6723">IF(AS389="","","|n"&amp;DY$2&amp;"+"&amp;AS389&amp;DY$1)</f>
        <v/>
      </c>
      <c r="DZ389" s="71" t="str">
        <f t="shared" ref="DZ389:DZ468" si="6724">IF(AT389="","","|n"&amp;DZ$2&amp;"+"&amp;AT389&amp;DZ$1)</f>
        <v/>
      </c>
      <c r="EA389" s="71" t="str">
        <f t="shared" ref="EA389:EA468" si="6725">IF(AU389="","","|n"&amp;EA$2&amp;"+"&amp;AU389&amp;EA$1)</f>
        <v/>
      </c>
      <c r="EB389" s="71" t="str">
        <f t="shared" ref="EB389:EB468" si="6726">IF(AV389="","","|n"&amp;EB$2&amp;"+"&amp;AV389&amp;EB$1)</f>
        <v/>
      </c>
      <c r="EC389" s="71" t="str">
        <f t="shared" ref="EC389:EC468" si="6727">IF(AW389="","","|n"&amp;EC$2&amp;"+"&amp;AW389&amp;EC$1)</f>
        <v/>
      </c>
      <c r="ED389" s="71" t="str">
        <f t="shared" ref="ED389:ED468" si="6728">IF(AX389="","","|n"&amp;ED$2&amp;"+"&amp;AX389&amp;ED$1)</f>
        <v/>
      </c>
      <c r="EE389" s="71" t="str">
        <f t="shared" ref="EE389:EE468" si="6729">IF(AY389="","","|n"&amp;EE$2&amp;"+"&amp;AY389&amp;EE$1)</f>
        <v/>
      </c>
      <c r="EF389" s="71" t="str">
        <f t="shared" ref="EF389:EF468" si="6730">IF(AZ389="","","|n"&amp;EF$2&amp;"+"&amp;AZ389&amp;EF$1)</f>
        <v/>
      </c>
      <c r="EG389" s="71" t="str">
        <f t="shared" ref="EG389:EG468" si="6731">IF(BA389="","","|n"&amp;EG$2&amp;"+"&amp;BA389&amp;EG$1)</f>
        <v/>
      </c>
      <c r="EH389" s="71" t="str">
        <f t="shared" ref="EH389:EH468" si="6732">IF(BB389="","","|n"&amp;EH$2&amp;"+"&amp;BB389&amp;EH$1)</f>
        <v/>
      </c>
      <c r="EI389" s="71" t="str">
        <f t="shared" ref="EI389:EI468" si="6733">IF(BC389="","","|n"&amp;EI$2&amp;"+"&amp;BC389&amp;EI$1)</f>
        <v/>
      </c>
      <c r="EJ389" s="71" t="str">
        <f t="shared" ref="EJ389:EJ468" si="6734">IF(BD389="","","|n"&amp;EJ$2&amp;"+"&amp;BD389&amp;EJ$1)</f>
        <v/>
      </c>
      <c r="EK389" s="71" t="str">
        <f t="shared" ref="EK389:EK468" si="6735">IF(BE389="","","|n"&amp;EK$2&amp;"+"&amp;BE389&amp;EK$1)</f>
        <v/>
      </c>
      <c r="EL389" s="71" t="str">
        <f t="shared" ref="EL389:EL468" si="6736">IF(BF389="","","|n"&amp;EL$2&amp;"+"&amp;BF389&amp;EL$1)</f>
        <v/>
      </c>
      <c r="EM389" s="71" t="str">
        <f t="shared" ref="EM389:EM468" si="6737">IF(BG389="","","|n"&amp;EM$2&amp;"+"&amp;BG389&amp;EM$1)</f>
        <v/>
      </c>
      <c r="EN389" s="71" t="str">
        <f t="shared" ref="EN389:EN468" si="6738">IF(BH389="","","|n"&amp;EN$2&amp;"+"&amp;BH389&amp;EN$1)</f>
        <v/>
      </c>
      <c r="EO389" s="71" t="str">
        <f t="shared" ref="EO389:EO468" si="6739">IF(BI389="","","|n"&amp;EO$2&amp;"+"&amp;BI389&amp;EO$1)</f>
        <v/>
      </c>
      <c r="EP389" s="71" t="str">
        <f t="shared" ref="EP389:EP468" si="6740">IF(BJ389="","","|n"&amp;EP$2&amp;"+"&amp;BJ389&amp;EP$1)</f>
        <v/>
      </c>
      <c r="EQ389" s="71" t="str">
        <f t="shared" ref="EQ389:EQ468" si="6741">IF(BK389="","","|n"&amp;EQ$2&amp;"+"&amp;BK389&amp;EQ$1)</f>
        <v/>
      </c>
      <c r="ER389" s="71" t="str">
        <f t="shared" ref="ER389:ER468" si="6742">IF(BL389="","","|n"&amp;ER$2&amp;"+"&amp;BL389&amp;ER$1)</f>
        <v/>
      </c>
      <c r="ES389" s="71" t="str">
        <f t="shared" ref="ES389:ES468" si="6743">IF(BM389="","","|n"&amp;ES$2&amp;"+"&amp;BM389&amp;ES$1)</f>
        <v/>
      </c>
      <c r="ET389" s="71" t="str">
        <f t="shared" ref="ET389:ET468" si="6744">IF(BN389="","","|n"&amp;ET$2&amp;"+"&amp;BN389&amp;ET$1)</f>
        <v/>
      </c>
      <c r="EU389" s="71" t="str">
        <f t="shared" ref="EU389:EU468" si="6745">IF(BO389="","","|n"&amp;EU$2&amp;"+"&amp;BO389&amp;EU$1)</f>
        <v/>
      </c>
      <c r="EV389" s="71" t="str">
        <f t="shared" ref="EV389:EV468" si="6746">IF(BP389="","","|n"&amp;EV$2&amp;"+"&amp;BP389&amp;EV$1)</f>
        <v/>
      </c>
      <c r="EW389" s="71" t="str">
        <f t="shared" ref="EW389:EW468" si="6747">IF(BQ389="","","|n"&amp;EW$2&amp;"+"&amp;BQ389&amp;EW$1)</f>
        <v/>
      </c>
      <c r="EX389" s="71" t="str">
        <f t="shared" ref="EX389:EX468" si="6748">IF(BR389="","","|n"&amp;EX$2&amp;"+"&amp;BR389&amp;EX$1)</f>
        <v/>
      </c>
      <c r="EY389" s="71" t="str">
        <f t="shared" ref="EY389:EY468" si="6749">IF(BS389="","","|n"&amp;EY$2&amp;"+"&amp;BS389&amp;EY$1)</f>
        <v/>
      </c>
      <c r="EZ389" s="71" t="str">
        <f t="shared" ref="EZ389:EZ468" si="6750">IF(BT389="","","|n"&amp;EZ$2&amp;"+"&amp;BT389&amp;EZ$1)</f>
        <v/>
      </c>
      <c r="FA389" s="71" t="str">
        <f t="shared" ref="FA389:FA468" si="6751">IF(BU389="","","|n"&amp;FA$2&amp;"+"&amp;BU389&amp;FA$1)</f>
        <v/>
      </c>
      <c r="FB389" s="71" t="str">
        <f t="shared" ref="FB389:FB468" si="6752">IF(BV389="","","|n"&amp;FB$2&amp;"+"&amp;BV389&amp;FB$1)</f>
        <v/>
      </c>
      <c r="FC389" s="71" t="str">
        <f t="shared" ref="FC389:FC468" si="6753">IF(BW389="","","|n"&amp;FC$2&amp;"+"&amp;BW389&amp;FC$1)</f>
        <v/>
      </c>
      <c r="FD389" s="71" t="str">
        <f t="shared" ref="FD389:FD468" si="6754">IF(BX389="","","|n"&amp;FD$2&amp;"+"&amp;BX389&amp;FD$1)</f>
        <v/>
      </c>
      <c r="FE389" s="71" t="str">
        <f t="shared" ref="FE389:FE468" si="6755">IF(BY389="","","|n"&amp;FE$2&amp;"+"&amp;BY389&amp;FE$1)</f>
        <v/>
      </c>
      <c r="FF389" s="71" t="str">
        <f t="shared" ref="FF389:FF468" si="6756">IF(BZ389="","","|n"&amp;FF$2&amp;"+"&amp;BZ389&amp;FF$1)</f>
        <v/>
      </c>
      <c r="FG389" s="71" t="str">
        <f t="shared" ref="FG389:FG468" si="6757">IF(CA389="","","|n"&amp;FG$2&amp;"+"&amp;CA389&amp;FG$1)</f>
        <v/>
      </c>
      <c r="FH389" s="71" t="str">
        <f t="shared" ref="FH389:FH468" si="6758">IF(CB389="","","|n"&amp;FH$2&amp;"+"&amp;CB389&amp;FH$1)</f>
        <v/>
      </c>
      <c r="FI389" s="71" t="str">
        <f t="shared" ref="FI389:FI468" si="6759">IF(CC389="","","|n"&amp;FI$2&amp;"+"&amp;CC389&amp;FI$1)</f>
        <v/>
      </c>
      <c r="FJ389" s="71" t="str">
        <f t="shared" ref="FJ389:FJ468" si="6760">IF(CD389="","","|n"&amp;FJ$2&amp;"+"&amp;CD389&amp;FJ$1)</f>
        <v/>
      </c>
      <c r="FK389" s="71" t="str">
        <f t="shared" ref="FK389:FK468" si="6761">IF(CE389="","","|n"&amp;FK$2&amp;"+"&amp;CE389&amp;FK$1)</f>
        <v/>
      </c>
      <c r="FL389" s="71" t="str">
        <f t="shared" ref="FL389:FL468" si="6762">IF(CF389="","","|n"&amp;FL$2&amp;"+"&amp;CF389&amp;FL$1)</f>
        <v/>
      </c>
      <c r="FM389" s="71" t="str">
        <f t="shared" ref="FM389:FM468" si="6763">IF(CG389="","","|n"&amp;FM$2&amp;"+"&amp;CG389&amp;FM$1)</f>
        <v/>
      </c>
      <c r="FN389" s="71" t="str">
        <f t="shared" ref="FN389:FN468" si="6764">IF(CH389="","","|n"&amp;FN$2&amp;"+"&amp;CH389&amp;FN$1)</f>
        <v/>
      </c>
      <c r="FO389" s="71" t="str">
        <f t="shared" ref="FO389:FO468" si="6765">IF(CI389="","","|n"&amp;FO$2&amp;"+"&amp;CI389&amp;FO$1)</f>
        <v/>
      </c>
      <c r="FP389" s="71" t="str">
        <f t="shared" ref="FP389:FP468" si="6766">IF(CJ389="","","|n"&amp;FP$2&amp;"+"&amp;CJ389&amp;FP$1)</f>
        <v/>
      </c>
      <c r="FQ389" s="71" t="str">
        <f t="shared" ref="FQ389:FQ468" si="6767">IF(CK389="","","|n"&amp;FQ$2&amp;"+"&amp;CK389&amp;FQ$1)</f>
        <v/>
      </c>
      <c r="FR389" s="71" t="str">
        <f t="shared" ref="FR389:FR468" si="6768">IF(CL389="","","|n"&amp;FR$2&amp;"+"&amp;CL389&amp;FR$1)</f>
        <v/>
      </c>
      <c r="FS389" s="71" t="str">
        <f t="shared" ref="FS389:FS468" si="6769">IF(CM389="","","|n"&amp;FS$2&amp;"+"&amp;CM389&amp;FS$1)</f>
        <v/>
      </c>
    </row>
    <row r="390" spans="1:175" ht="16.5">
      <c r="A390" s="133"/>
      <c r="B390" s="80" t="s">
        <v>989</v>
      </c>
      <c r="C390" s="148" t="s">
        <v>986</v>
      </c>
      <c r="K390" s="149"/>
      <c r="T390" s="146" t="s">
        <v>990</v>
      </c>
      <c r="U390" s="85" t="s">
        <v>988</v>
      </c>
      <c r="CN390" s="70" t="str">
        <f t="shared" ref="CN390:CN397" si="6770">"InitUnitState('"&amp;B390&amp;"',"&amp;V390&amp;","&amp;W390&amp;","&amp;X390&amp;","&amp;Y390&amp;","&amp;Z390&amp;","&amp;AA390&amp;","&amp;AB390&amp;","&amp;AC390&amp;","&amp;AD390&amp;","&amp;AE390&amp;")"</f>
        <v>InitUnitState('IK1B',,,,,,,,,,)</v>
      </c>
      <c r="CO390" s="70" t="str">
        <f t="shared" ref="CO390:CO397" si="6771">"InitUnitNormal('"&amp;B390&amp;"',"&amp;AF390&amp;","&amp;AG390&amp;","&amp;AH390&amp;","&amp;AI390&amp;","&amp;AJ390&amp;","&amp;AK390&amp;","&amp;AL390&amp;","&amp;AM390&amp;","&amp;AN390&amp;","&amp;AO390&amp;")"</f>
        <v>InitUnitNormal('IK1B',,,,,,,,,,)</v>
      </c>
      <c r="CP390" s="70" t="str">
        <f t="shared" ref="CP390:CP397" si="6772">"InitUnitMagic('"&amp;B390&amp;"',"&amp;AP390&amp;","&amp;AQ390&amp;","&amp;AR390&amp;","&amp;AS390&amp;","&amp;AT390&amp;","&amp;AU390&amp;","&amp;AV390&amp;","&amp;AW390&amp;","&amp;BI390&amp;","&amp;BJ390&amp;")"</f>
        <v>InitUnitMagic('IK1B',,,,,,,,,,)</v>
      </c>
      <c r="CQ390" s="70" t="str">
        <f t="shared" ref="CQ390:CQ397" si="6773">"InitUnitAdd('"&amp;B390&amp;"',"&amp;BK390&amp;","&amp;BL390&amp;","&amp;BM390&amp;","&amp;BN390&amp;","&amp;BO390&amp;","&amp;BP390&amp;","&amp;BQ390&amp;","&amp;BR390&amp;","&amp;BS390&amp;","&amp;BT390&amp;")"</f>
        <v>InitUnitAdd('IK1B',,,,,,,,,,)</v>
      </c>
      <c r="CR390" s="70" t="str">
        <f t="shared" ref="CR390:CR397" si="6774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InitEquipData('IK1B',,"",,,,,'','','','','','',"ReplaceableTextures\\CommandButtons\\BTNSST10.blp")</v>
      </c>
      <c r="CU390" s="95" t="str">
        <f t="shared" ref="CU390:CU397" si="6775">CONCATENATE(DB390,DC390,DD390,DE390,DF390,DG390,DH390,DI390,DJ390,DK390,DL390,DM390,DN390,DO390,DP390,DQ390,DR390,DS390,DT390,DU390,DV390,DW390,DX390,DY390,DZ390,EA390,EB390,EC390,ED390,EE390,EF390,EG390,EH390,EI390,EJ390,EK390,EL390,EM390,EN390,EO390,EP390&amp;"|n")</f>
        <v>|n</v>
      </c>
      <c r="CV390" s="61" t="str">
        <f t="shared" si="6694"/>
        <v>致命倍率|Cffffc926+300%|n|n|r|Cffaaaaaa○|CffFFD24D金之符印+1|r|r|n|n|Cff00ff7f点击穿戴或脱卸。|r</v>
      </c>
      <c r="CW390" s="60"/>
      <c r="CX390" s="60"/>
      <c r="CY390" s="60"/>
      <c r="CZ390" s="60"/>
      <c r="DA390" s="60"/>
      <c r="DB390" s="71" t="str">
        <f t="shared" ref="DB390:DB397" si="6776">IF(V390="","","|n"&amp;DB$2&amp;"+"&amp;V390&amp;DB$1)</f>
        <v/>
      </c>
      <c r="DC390" s="71" t="str">
        <f t="shared" ref="DC390:DC397" si="6777">IF(W390="","","|n"&amp;DC$2&amp;"+"&amp;W390&amp;DC$1)</f>
        <v/>
      </c>
      <c r="DD390" s="71" t="str">
        <f t="shared" ref="DD390:DD397" si="6778">IF(X390="","","|n"&amp;DD$2&amp;"+"&amp;X390&amp;DD$1)</f>
        <v/>
      </c>
      <c r="DE390" s="71" t="str">
        <f t="shared" ref="DE390:DE397" si="6779">IF(Y390="","","|n"&amp;DE$2&amp;"+"&amp;Y390&amp;DE$1)</f>
        <v/>
      </c>
      <c r="DF390" s="71" t="str">
        <f t="shared" ref="DF390:DF397" si="6780">IF(Z390="","","|n"&amp;DF$2&amp;"+"&amp;Z390&amp;DF$1)</f>
        <v/>
      </c>
      <c r="DG390" s="71" t="str">
        <f t="shared" ref="DG390:DG397" si="6781">IF(AA390="","","|n"&amp;DG$2&amp;"+"&amp;AA390&amp;DG$1)</f>
        <v/>
      </c>
      <c r="DH390" s="71" t="str">
        <f t="shared" ref="DH390:DH397" si="6782">IF(AB390="","","|n"&amp;DH$2&amp;"+"&amp;AB390&amp;DH$1)</f>
        <v/>
      </c>
      <c r="DI390" s="71" t="str">
        <f t="shared" ref="DI390:DI397" si="6783">IF(AC390="","","|n"&amp;DI$2&amp;"+"&amp;AC390&amp;DI$1)</f>
        <v/>
      </c>
      <c r="DJ390" s="71" t="str">
        <f t="shared" ref="DJ390:DJ397" si="6784">IF(AD390="","","|n"&amp;DJ$2&amp;"+"&amp;AD390&amp;DJ$1)</f>
        <v/>
      </c>
      <c r="DK390" s="71" t="str">
        <f t="shared" ref="DK390:DK397" si="6785">IF(AE390="","","|n"&amp;DK$2&amp;"+"&amp;AE390&amp;DK$1)</f>
        <v/>
      </c>
      <c r="DL390" s="71" t="str">
        <f t="shared" ref="DL390:DL397" si="6786">IF(AF390="","","|n"&amp;DL$2&amp;"+"&amp;AF390&amp;DL$1)</f>
        <v/>
      </c>
      <c r="DM390" s="71" t="str">
        <f t="shared" ref="DM390:DM397" si="6787">IF(AG390="","","|n"&amp;DM$2&amp;"+"&amp;AG390&amp;DM$1)</f>
        <v/>
      </c>
      <c r="DN390" s="71" t="str">
        <f t="shared" ref="DN390:DN397" si="6788">IF(AH390="","","|n"&amp;DN$2&amp;"+"&amp;AH390&amp;DN$1)</f>
        <v/>
      </c>
      <c r="DO390" s="71" t="str">
        <f t="shared" ref="DO390:DO397" si="6789">IF(AI390="","","|n"&amp;DO$2&amp;"+"&amp;AI390&amp;DO$1)</f>
        <v/>
      </c>
      <c r="DP390" s="71" t="str">
        <f t="shared" ref="DP390:DP397" si="6790">IF(AJ390="","","|n"&amp;DP$2&amp;"+"&amp;AJ390&amp;DP$1)</f>
        <v/>
      </c>
      <c r="DQ390" s="71" t="str">
        <f t="shared" ref="DQ390:DQ397" si="6791">IF(AK390="","","|n"&amp;DQ$2&amp;"+"&amp;AK390&amp;DQ$1)</f>
        <v/>
      </c>
      <c r="DR390" s="71" t="str">
        <f t="shared" ref="DR390:DR397" si="6792">IF(AL390="","","|n"&amp;DR$2&amp;"+"&amp;AL390&amp;DR$1)</f>
        <v/>
      </c>
      <c r="DS390" s="71" t="str">
        <f t="shared" ref="DS390:DS397" si="6793">IF(AM390="","","|n"&amp;DS$2&amp;"+"&amp;AM390&amp;DS$1)</f>
        <v/>
      </c>
      <c r="DT390" s="71" t="str">
        <f t="shared" ref="DT390:DT397" si="6794">IF(AN390="","","|n"&amp;DT$2&amp;"+"&amp;AN390&amp;DT$1)</f>
        <v/>
      </c>
      <c r="DU390" s="71" t="str">
        <f t="shared" ref="DU390:DU397" si="6795">IF(AO390="","","|n"&amp;DU$2&amp;"+"&amp;AO390&amp;DU$1)</f>
        <v/>
      </c>
      <c r="DV390" s="71" t="str">
        <f t="shared" ref="DV390:DV397" si="6796">IF(AP390="","","|n"&amp;DV$2&amp;"+"&amp;AP390&amp;DV$1)</f>
        <v/>
      </c>
      <c r="DW390" s="71" t="str">
        <f t="shared" ref="DW390:DW397" si="6797">IF(AQ390="","","|n"&amp;DW$2&amp;"+"&amp;AQ390&amp;DW$1)</f>
        <v/>
      </c>
      <c r="DX390" s="71" t="str">
        <f t="shared" ref="DX390:DX397" si="6798">IF(AR390="","","|n"&amp;DX$2&amp;"+"&amp;AR390&amp;DX$1)</f>
        <v/>
      </c>
      <c r="DY390" s="71" t="str">
        <f t="shared" ref="DY390:DY397" si="6799">IF(AS390="","","|n"&amp;DY$2&amp;"+"&amp;AS390&amp;DY$1)</f>
        <v/>
      </c>
      <c r="DZ390" s="71" t="str">
        <f t="shared" ref="DZ390:DZ397" si="6800">IF(AT390="","","|n"&amp;DZ$2&amp;"+"&amp;AT390&amp;DZ$1)</f>
        <v/>
      </c>
      <c r="EA390" s="71" t="str">
        <f t="shared" ref="EA390:EA397" si="6801">IF(AU390="","","|n"&amp;EA$2&amp;"+"&amp;AU390&amp;EA$1)</f>
        <v/>
      </c>
      <c r="EB390" s="71" t="str">
        <f t="shared" ref="EB390:EB397" si="6802">IF(AV390="","","|n"&amp;EB$2&amp;"+"&amp;AV390&amp;EB$1)</f>
        <v/>
      </c>
      <c r="EC390" s="71" t="str">
        <f t="shared" ref="EC390:EC397" si="6803">IF(AW390="","","|n"&amp;EC$2&amp;"+"&amp;AW390&amp;EC$1)</f>
        <v/>
      </c>
      <c r="ED390" s="71" t="str">
        <f t="shared" ref="ED390:ED397" si="6804">IF(AX390="","","|n"&amp;ED$2&amp;"+"&amp;AX390&amp;ED$1)</f>
        <v/>
      </c>
      <c r="EE390" s="71" t="str">
        <f t="shared" ref="EE390:EE397" si="6805">IF(AY390="","","|n"&amp;EE$2&amp;"+"&amp;AY390&amp;EE$1)</f>
        <v/>
      </c>
      <c r="EF390" s="71" t="str">
        <f t="shared" ref="EF390:EF397" si="6806">IF(AZ390="","","|n"&amp;EF$2&amp;"+"&amp;AZ390&amp;EF$1)</f>
        <v/>
      </c>
      <c r="EG390" s="71" t="str">
        <f t="shared" ref="EG390:EG397" si="6807">IF(BA390="","","|n"&amp;EG$2&amp;"+"&amp;BA390&amp;EG$1)</f>
        <v/>
      </c>
      <c r="EH390" s="71" t="str">
        <f t="shared" ref="EH390:EH397" si="6808">IF(BB390="","","|n"&amp;EH$2&amp;"+"&amp;BB390&amp;EH$1)</f>
        <v/>
      </c>
      <c r="EI390" s="71" t="str">
        <f t="shared" ref="EI390:EI397" si="6809">IF(BC390="","","|n"&amp;EI$2&amp;"+"&amp;BC390&amp;EI$1)</f>
        <v/>
      </c>
      <c r="EJ390" s="71" t="str">
        <f t="shared" ref="EJ390:EJ397" si="6810">IF(BD390="","","|n"&amp;EJ$2&amp;"+"&amp;BD390&amp;EJ$1)</f>
        <v/>
      </c>
      <c r="EK390" s="71" t="str">
        <f t="shared" ref="EK390:EK397" si="6811">IF(BE390="","","|n"&amp;EK$2&amp;"+"&amp;BE390&amp;EK$1)</f>
        <v/>
      </c>
      <c r="EL390" s="71" t="str">
        <f t="shared" ref="EL390:EL397" si="6812">IF(BF390="","","|n"&amp;EL$2&amp;"+"&amp;BF390&amp;EL$1)</f>
        <v/>
      </c>
      <c r="EM390" s="71" t="str">
        <f t="shared" ref="EM390:EM397" si="6813">IF(BG390="","","|n"&amp;EM$2&amp;"+"&amp;BG390&amp;EM$1)</f>
        <v/>
      </c>
      <c r="EN390" s="71" t="str">
        <f t="shared" ref="EN390:EN397" si="6814">IF(BH390="","","|n"&amp;EN$2&amp;"+"&amp;BH390&amp;EN$1)</f>
        <v/>
      </c>
      <c r="EO390" s="71" t="str">
        <f t="shared" ref="EO390:EO397" si="6815">IF(BI390="","","|n"&amp;EO$2&amp;"+"&amp;BI390&amp;EO$1)</f>
        <v/>
      </c>
      <c r="EP390" s="71" t="str">
        <f t="shared" ref="EP390:EP397" si="6816">IF(BJ390="","","|n"&amp;EP$2&amp;"+"&amp;BJ390&amp;EP$1)</f>
        <v/>
      </c>
      <c r="EQ390" s="71" t="str">
        <f t="shared" ref="EQ390:EQ397" si="6817">IF(BK390="","","|n"&amp;EQ$2&amp;"+"&amp;BK390&amp;EQ$1)</f>
        <v/>
      </c>
      <c r="ER390" s="71" t="str">
        <f t="shared" ref="ER390:ER397" si="6818">IF(BL390="","","|n"&amp;ER$2&amp;"+"&amp;BL390&amp;ER$1)</f>
        <v/>
      </c>
      <c r="ES390" s="71" t="str">
        <f t="shared" ref="ES390:ES397" si="6819">IF(BM390="","","|n"&amp;ES$2&amp;"+"&amp;BM390&amp;ES$1)</f>
        <v/>
      </c>
      <c r="ET390" s="71" t="str">
        <f t="shared" ref="ET390:ET397" si="6820">IF(BN390="","","|n"&amp;ET$2&amp;"+"&amp;BN390&amp;ET$1)</f>
        <v/>
      </c>
      <c r="EU390" s="71" t="str">
        <f t="shared" ref="EU390:EU397" si="6821">IF(BO390="","","|n"&amp;EU$2&amp;"+"&amp;BO390&amp;EU$1)</f>
        <v/>
      </c>
      <c r="EV390" s="71" t="str">
        <f t="shared" ref="EV390:EV397" si="6822">IF(BP390="","","|n"&amp;EV$2&amp;"+"&amp;BP390&amp;EV$1)</f>
        <v/>
      </c>
      <c r="EW390" s="71" t="str">
        <f t="shared" ref="EW390:EW397" si="6823">IF(BQ390="","","|n"&amp;EW$2&amp;"+"&amp;BQ390&amp;EW$1)</f>
        <v/>
      </c>
      <c r="EX390" s="71" t="str">
        <f t="shared" ref="EX390:EX397" si="6824">IF(BR390="","","|n"&amp;EX$2&amp;"+"&amp;BR390&amp;EX$1)</f>
        <v/>
      </c>
      <c r="EY390" s="71" t="str">
        <f t="shared" ref="EY390:EY397" si="6825">IF(BS390="","","|n"&amp;EY$2&amp;"+"&amp;BS390&amp;EY$1)</f>
        <v/>
      </c>
      <c r="EZ390" s="71" t="str">
        <f t="shared" ref="EZ390:EZ397" si="6826">IF(BT390="","","|n"&amp;EZ$2&amp;"+"&amp;BT390&amp;EZ$1)</f>
        <v/>
      </c>
      <c r="FA390" s="71" t="str">
        <f t="shared" ref="FA390:FA397" si="6827">IF(BU390="","","|n"&amp;FA$2&amp;"+"&amp;BU390&amp;FA$1)</f>
        <v/>
      </c>
      <c r="FB390" s="71" t="str">
        <f t="shared" ref="FB390:FB397" si="6828">IF(BV390="","","|n"&amp;FB$2&amp;"+"&amp;BV390&amp;FB$1)</f>
        <v/>
      </c>
      <c r="FC390" s="71" t="str">
        <f t="shared" ref="FC390:FC397" si="6829">IF(BW390="","","|n"&amp;FC$2&amp;"+"&amp;BW390&amp;FC$1)</f>
        <v/>
      </c>
      <c r="FD390" s="71" t="str">
        <f t="shared" ref="FD390:FD397" si="6830">IF(BX390="","","|n"&amp;FD$2&amp;"+"&amp;BX390&amp;FD$1)</f>
        <v/>
      </c>
      <c r="FE390" s="71" t="str">
        <f t="shared" ref="FE390:FE397" si="6831">IF(BY390="","","|n"&amp;FE$2&amp;"+"&amp;BY390&amp;FE$1)</f>
        <v/>
      </c>
      <c r="FF390" s="71" t="str">
        <f t="shared" ref="FF390:FF397" si="6832">IF(BZ390="","","|n"&amp;FF$2&amp;"+"&amp;BZ390&amp;FF$1)</f>
        <v/>
      </c>
      <c r="FG390" s="71" t="str">
        <f t="shared" ref="FG390:FG397" si="6833">IF(CA390="","","|n"&amp;FG$2&amp;"+"&amp;CA390&amp;FG$1)</f>
        <v/>
      </c>
      <c r="FH390" s="71" t="str">
        <f t="shared" ref="FH390:FH397" si="6834">IF(CB390="","","|n"&amp;FH$2&amp;"+"&amp;CB390&amp;FH$1)</f>
        <v/>
      </c>
      <c r="FI390" s="71" t="str">
        <f t="shared" ref="FI390:FI397" si="6835">IF(CC390="","","|n"&amp;FI$2&amp;"+"&amp;CC390&amp;FI$1)</f>
        <v/>
      </c>
      <c r="FJ390" s="71" t="str">
        <f t="shared" ref="FJ390:FJ397" si="6836">IF(CD390="","","|n"&amp;FJ$2&amp;"+"&amp;CD390&amp;FJ$1)</f>
        <v/>
      </c>
      <c r="FK390" s="71" t="str">
        <f t="shared" ref="FK390:FK397" si="6837">IF(CE390="","","|n"&amp;FK$2&amp;"+"&amp;CE390&amp;FK$1)</f>
        <v/>
      </c>
      <c r="FL390" s="71" t="str">
        <f t="shared" ref="FL390:FL397" si="6838">IF(CF390="","","|n"&amp;FL$2&amp;"+"&amp;CF390&amp;FL$1)</f>
        <v/>
      </c>
      <c r="FM390" s="71" t="str">
        <f t="shared" ref="FM390:FM397" si="6839">IF(CG390="","","|n"&amp;FM$2&amp;"+"&amp;CG390&amp;FM$1)</f>
        <v/>
      </c>
      <c r="FN390" s="71" t="str">
        <f t="shared" ref="FN390:FN397" si="6840">IF(CH390="","","|n"&amp;FN$2&amp;"+"&amp;CH390&amp;FN$1)</f>
        <v/>
      </c>
      <c r="FO390" s="71" t="str">
        <f t="shared" ref="FO390:FO397" si="6841">IF(CI390="","","|n"&amp;FO$2&amp;"+"&amp;CI390&amp;FO$1)</f>
        <v/>
      </c>
      <c r="FP390" s="71" t="str">
        <f t="shared" ref="FP390:FP397" si="6842">IF(CJ390="","","|n"&amp;FP$2&amp;"+"&amp;CJ390&amp;FP$1)</f>
        <v/>
      </c>
      <c r="FQ390" s="71" t="str">
        <f t="shared" ref="FQ390:FQ397" si="6843">IF(CK390="","","|n"&amp;FQ$2&amp;"+"&amp;CK390&amp;FQ$1)</f>
        <v/>
      </c>
      <c r="FR390" s="71" t="str">
        <f t="shared" ref="FR390:FR397" si="6844">IF(CL390="","","|n"&amp;FR$2&amp;"+"&amp;CL390&amp;FR$1)</f>
        <v/>
      </c>
      <c r="FS390" s="71" t="str">
        <f t="shared" ref="FS390:FS397" si="6845">IF(CM390="","","|n"&amp;FS$2&amp;"+"&amp;CM390&amp;FS$1)</f>
        <v/>
      </c>
    </row>
    <row r="391" spans="1:175" ht="16.5">
      <c r="A391" s="133"/>
      <c r="B391" s="80" t="s">
        <v>991</v>
      </c>
      <c r="C391" s="148" t="s">
        <v>986</v>
      </c>
      <c r="K391" s="150"/>
      <c r="T391" s="146" t="s">
        <v>992</v>
      </c>
      <c r="U391" s="85" t="s">
        <v>988</v>
      </c>
      <c r="CN391" s="70" t="str">
        <f t="shared" si="6770"/>
        <v>InitUnitState('IK1C',,,,,,,,,,)</v>
      </c>
      <c r="CO391" s="70" t="str">
        <f t="shared" si="6771"/>
        <v>InitUnitNormal('IK1C',,,,,,,,,,)</v>
      </c>
      <c r="CP391" s="70" t="str">
        <f t="shared" si="6772"/>
        <v>InitUnitMagic('IK1C',,,,,,,,,,)</v>
      </c>
      <c r="CQ391" s="70" t="str">
        <f t="shared" si="6773"/>
        <v>InitUnitAdd('IK1C',,,,,,,,,,)</v>
      </c>
      <c r="CR391" s="70" t="str">
        <f t="shared" si="6774"/>
        <v>InitEquipData('IK1C',,"",,,,,'','','','','','',"ReplaceableTextures\\CommandButtons\\BTNSST10.blp")</v>
      </c>
      <c r="CU391" s="95" t="str">
        <f t="shared" si="6775"/>
        <v>|n</v>
      </c>
      <c r="CV391" s="61" t="str">
        <f t="shared" si="6694"/>
        <v>致命倍率|Cffffc926+300%|n|n|r|Cffaaaaaa○|CffFFD24D木之符印+1|r|r|n|n|Cff00ff7f点击穿戴或脱卸。|r</v>
      </c>
      <c r="CW391" s="60"/>
      <c r="CX391" s="60"/>
      <c r="CY391" s="60"/>
      <c r="CZ391" s="60"/>
      <c r="DA391" s="60"/>
      <c r="DB391" s="71" t="str">
        <f t="shared" si="6776"/>
        <v/>
      </c>
      <c r="DC391" s="71" t="str">
        <f t="shared" si="6777"/>
        <v/>
      </c>
      <c r="DD391" s="71" t="str">
        <f t="shared" si="6778"/>
        <v/>
      </c>
      <c r="DE391" s="71" t="str">
        <f t="shared" si="6779"/>
        <v/>
      </c>
      <c r="DF391" s="71" t="str">
        <f t="shared" si="6780"/>
        <v/>
      </c>
      <c r="DG391" s="71" t="str">
        <f t="shared" si="6781"/>
        <v/>
      </c>
      <c r="DH391" s="71" t="str">
        <f t="shared" si="6782"/>
        <v/>
      </c>
      <c r="DI391" s="71" t="str">
        <f t="shared" si="6783"/>
        <v/>
      </c>
      <c r="DJ391" s="71" t="str">
        <f t="shared" si="6784"/>
        <v/>
      </c>
      <c r="DK391" s="71" t="str">
        <f t="shared" si="6785"/>
        <v/>
      </c>
      <c r="DL391" s="71" t="str">
        <f t="shared" si="6786"/>
        <v/>
      </c>
      <c r="DM391" s="71" t="str">
        <f t="shared" si="6787"/>
        <v/>
      </c>
      <c r="DN391" s="71" t="str">
        <f t="shared" si="6788"/>
        <v/>
      </c>
      <c r="DO391" s="71" t="str">
        <f t="shared" si="6789"/>
        <v/>
      </c>
      <c r="DP391" s="71" t="str">
        <f t="shared" si="6790"/>
        <v/>
      </c>
      <c r="DQ391" s="71" t="str">
        <f t="shared" si="6791"/>
        <v/>
      </c>
      <c r="DR391" s="71" t="str">
        <f t="shared" si="6792"/>
        <v/>
      </c>
      <c r="DS391" s="71" t="str">
        <f t="shared" si="6793"/>
        <v/>
      </c>
      <c r="DT391" s="71" t="str">
        <f t="shared" si="6794"/>
        <v/>
      </c>
      <c r="DU391" s="71" t="str">
        <f t="shared" si="6795"/>
        <v/>
      </c>
      <c r="DV391" s="71" t="str">
        <f t="shared" si="6796"/>
        <v/>
      </c>
      <c r="DW391" s="71" t="str">
        <f t="shared" si="6797"/>
        <v/>
      </c>
      <c r="DX391" s="71" t="str">
        <f t="shared" si="6798"/>
        <v/>
      </c>
      <c r="DY391" s="71" t="str">
        <f t="shared" si="6799"/>
        <v/>
      </c>
      <c r="DZ391" s="71" t="str">
        <f t="shared" si="6800"/>
        <v/>
      </c>
      <c r="EA391" s="71" t="str">
        <f t="shared" si="6801"/>
        <v/>
      </c>
      <c r="EB391" s="71" t="str">
        <f t="shared" si="6802"/>
        <v/>
      </c>
      <c r="EC391" s="71" t="str">
        <f t="shared" si="6803"/>
        <v/>
      </c>
      <c r="ED391" s="71" t="str">
        <f t="shared" si="6804"/>
        <v/>
      </c>
      <c r="EE391" s="71" t="str">
        <f t="shared" si="6805"/>
        <v/>
      </c>
      <c r="EF391" s="71" t="str">
        <f t="shared" si="6806"/>
        <v/>
      </c>
      <c r="EG391" s="71" t="str">
        <f t="shared" si="6807"/>
        <v/>
      </c>
      <c r="EH391" s="71" t="str">
        <f t="shared" si="6808"/>
        <v/>
      </c>
      <c r="EI391" s="71" t="str">
        <f t="shared" si="6809"/>
        <v/>
      </c>
      <c r="EJ391" s="71" t="str">
        <f t="shared" si="6810"/>
        <v/>
      </c>
      <c r="EK391" s="71" t="str">
        <f t="shared" si="6811"/>
        <v/>
      </c>
      <c r="EL391" s="71" t="str">
        <f t="shared" si="6812"/>
        <v/>
      </c>
      <c r="EM391" s="71" t="str">
        <f t="shared" si="6813"/>
        <v/>
      </c>
      <c r="EN391" s="71" t="str">
        <f t="shared" si="6814"/>
        <v/>
      </c>
      <c r="EO391" s="71" t="str">
        <f t="shared" si="6815"/>
        <v/>
      </c>
      <c r="EP391" s="71" t="str">
        <f t="shared" si="6816"/>
        <v/>
      </c>
      <c r="EQ391" s="71" t="str">
        <f t="shared" si="6817"/>
        <v/>
      </c>
      <c r="ER391" s="71" t="str">
        <f t="shared" si="6818"/>
        <v/>
      </c>
      <c r="ES391" s="71" t="str">
        <f t="shared" si="6819"/>
        <v/>
      </c>
      <c r="ET391" s="71" t="str">
        <f t="shared" si="6820"/>
        <v/>
      </c>
      <c r="EU391" s="71" t="str">
        <f t="shared" si="6821"/>
        <v/>
      </c>
      <c r="EV391" s="71" t="str">
        <f t="shared" si="6822"/>
        <v/>
      </c>
      <c r="EW391" s="71" t="str">
        <f t="shared" si="6823"/>
        <v/>
      </c>
      <c r="EX391" s="71" t="str">
        <f t="shared" si="6824"/>
        <v/>
      </c>
      <c r="EY391" s="71" t="str">
        <f t="shared" si="6825"/>
        <v/>
      </c>
      <c r="EZ391" s="71" t="str">
        <f t="shared" si="6826"/>
        <v/>
      </c>
      <c r="FA391" s="71" t="str">
        <f t="shared" si="6827"/>
        <v/>
      </c>
      <c r="FB391" s="71" t="str">
        <f t="shared" si="6828"/>
        <v/>
      </c>
      <c r="FC391" s="71" t="str">
        <f t="shared" si="6829"/>
        <v/>
      </c>
      <c r="FD391" s="71" t="str">
        <f t="shared" si="6830"/>
        <v/>
      </c>
      <c r="FE391" s="71" t="str">
        <f t="shared" si="6831"/>
        <v/>
      </c>
      <c r="FF391" s="71" t="str">
        <f t="shared" si="6832"/>
        <v/>
      </c>
      <c r="FG391" s="71" t="str">
        <f t="shared" si="6833"/>
        <v/>
      </c>
      <c r="FH391" s="71" t="str">
        <f t="shared" si="6834"/>
        <v/>
      </c>
      <c r="FI391" s="71" t="str">
        <f t="shared" si="6835"/>
        <v/>
      </c>
      <c r="FJ391" s="71" t="str">
        <f t="shared" si="6836"/>
        <v/>
      </c>
      <c r="FK391" s="71" t="str">
        <f t="shared" si="6837"/>
        <v/>
      </c>
      <c r="FL391" s="71" t="str">
        <f t="shared" si="6838"/>
        <v/>
      </c>
      <c r="FM391" s="71" t="str">
        <f t="shared" si="6839"/>
        <v/>
      </c>
      <c r="FN391" s="71" t="str">
        <f t="shared" si="6840"/>
        <v/>
      </c>
      <c r="FO391" s="71" t="str">
        <f t="shared" si="6841"/>
        <v/>
      </c>
      <c r="FP391" s="71" t="str">
        <f t="shared" si="6842"/>
        <v/>
      </c>
      <c r="FQ391" s="71" t="str">
        <f t="shared" si="6843"/>
        <v/>
      </c>
      <c r="FR391" s="71" t="str">
        <f t="shared" si="6844"/>
        <v/>
      </c>
      <c r="FS391" s="71" t="str">
        <f t="shared" si="6845"/>
        <v/>
      </c>
    </row>
    <row r="392" spans="1:175" ht="16.5">
      <c r="A392" s="133"/>
      <c r="B392" s="80" t="s">
        <v>993</v>
      </c>
      <c r="C392" s="148" t="s">
        <v>986</v>
      </c>
      <c r="K392" s="150"/>
      <c r="T392" s="146" t="s">
        <v>994</v>
      </c>
      <c r="U392" s="85" t="s">
        <v>988</v>
      </c>
      <c r="CN392" s="70" t="str">
        <f t="shared" si="6770"/>
        <v>InitUnitState('IK1D',,,,,,,,,,)</v>
      </c>
      <c r="CO392" s="70" t="str">
        <f t="shared" si="6771"/>
        <v>InitUnitNormal('IK1D',,,,,,,,,,)</v>
      </c>
      <c r="CP392" s="70" t="str">
        <f t="shared" si="6772"/>
        <v>InitUnitMagic('IK1D',,,,,,,,,,)</v>
      </c>
      <c r="CQ392" s="70" t="str">
        <f t="shared" si="6773"/>
        <v>InitUnitAdd('IK1D',,,,,,,,,,)</v>
      </c>
      <c r="CR392" s="70" t="str">
        <f t="shared" si="6774"/>
        <v>InitEquipData('IK1D',,"",,,,,'','','','','','',"ReplaceableTextures\\CommandButtons\\BTNSST10.blp")</v>
      </c>
      <c r="CU392" s="95" t="str">
        <f t="shared" si="6775"/>
        <v>|n</v>
      </c>
      <c r="CV392" s="61" t="str">
        <f t="shared" si="6694"/>
        <v>致命倍率|Cffffc926+300%|n|n|r|Cffaaaaaa○|CffFFD24D水之符印+1|r|r|n|n|Cff00ff7f点击穿戴或脱卸。|r</v>
      </c>
      <c r="CW392" s="60"/>
      <c r="CX392" s="60"/>
      <c r="CY392" s="60"/>
      <c r="CZ392" s="60"/>
      <c r="DA392" s="60"/>
      <c r="DB392" s="71" t="str">
        <f t="shared" si="6776"/>
        <v/>
      </c>
      <c r="DC392" s="71" t="str">
        <f t="shared" si="6777"/>
        <v/>
      </c>
      <c r="DD392" s="71" t="str">
        <f t="shared" si="6778"/>
        <v/>
      </c>
      <c r="DE392" s="71" t="str">
        <f t="shared" si="6779"/>
        <v/>
      </c>
      <c r="DF392" s="71" t="str">
        <f t="shared" si="6780"/>
        <v/>
      </c>
      <c r="DG392" s="71" t="str">
        <f t="shared" si="6781"/>
        <v/>
      </c>
      <c r="DH392" s="71" t="str">
        <f t="shared" si="6782"/>
        <v/>
      </c>
      <c r="DI392" s="71" t="str">
        <f t="shared" si="6783"/>
        <v/>
      </c>
      <c r="DJ392" s="71" t="str">
        <f t="shared" si="6784"/>
        <v/>
      </c>
      <c r="DK392" s="71" t="str">
        <f t="shared" si="6785"/>
        <v/>
      </c>
      <c r="DL392" s="71" t="str">
        <f t="shared" si="6786"/>
        <v/>
      </c>
      <c r="DM392" s="71" t="str">
        <f t="shared" si="6787"/>
        <v/>
      </c>
      <c r="DN392" s="71" t="str">
        <f t="shared" si="6788"/>
        <v/>
      </c>
      <c r="DO392" s="71" t="str">
        <f t="shared" si="6789"/>
        <v/>
      </c>
      <c r="DP392" s="71" t="str">
        <f t="shared" si="6790"/>
        <v/>
      </c>
      <c r="DQ392" s="71" t="str">
        <f t="shared" si="6791"/>
        <v/>
      </c>
      <c r="DR392" s="71" t="str">
        <f t="shared" si="6792"/>
        <v/>
      </c>
      <c r="DS392" s="71" t="str">
        <f t="shared" si="6793"/>
        <v/>
      </c>
      <c r="DT392" s="71" t="str">
        <f t="shared" si="6794"/>
        <v/>
      </c>
      <c r="DU392" s="71" t="str">
        <f t="shared" si="6795"/>
        <v/>
      </c>
      <c r="DV392" s="71" t="str">
        <f t="shared" si="6796"/>
        <v/>
      </c>
      <c r="DW392" s="71" t="str">
        <f t="shared" si="6797"/>
        <v/>
      </c>
      <c r="DX392" s="71" t="str">
        <f t="shared" si="6798"/>
        <v/>
      </c>
      <c r="DY392" s="71" t="str">
        <f t="shared" si="6799"/>
        <v/>
      </c>
      <c r="DZ392" s="71" t="str">
        <f t="shared" si="6800"/>
        <v/>
      </c>
      <c r="EA392" s="71" t="str">
        <f t="shared" si="6801"/>
        <v/>
      </c>
      <c r="EB392" s="71" t="str">
        <f t="shared" si="6802"/>
        <v/>
      </c>
      <c r="EC392" s="71" t="str">
        <f t="shared" si="6803"/>
        <v/>
      </c>
      <c r="ED392" s="71" t="str">
        <f t="shared" si="6804"/>
        <v/>
      </c>
      <c r="EE392" s="71" t="str">
        <f t="shared" si="6805"/>
        <v/>
      </c>
      <c r="EF392" s="71" t="str">
        <f t="shared" si="6806"/>
        <v/>
      </c>
      <c r="EG392" s="71" t="str">
        <f t="shared" si="6807"/>
        <v/>
      </c>
      <c r="EH392" s="71" t="str">
        <f t="shared" si="6808"/>
        <v/>
      </c>
      <c r="EI392" s="71" t="str">
        <f t="shared" si="6809"/>
        <v/>
      </c>
      <c r="EJ392" s="71" t="str">
        <f t="shared" si="6810"/>
        <v/>
      </c>
      <c r="EK392" s="71" t="str">
        <f t="shared" si="6811"/>
        <v/>
      </c>
      <c r="EL392" s="71" t="str">
        <f t="shared" si="6812"/>
        <v/>
      </c>
      <c r="EM392" s="71" t="str">
        <f t="shared" si="6813"/>
        <v/>
      </c>
      <c r="EN392" s="71" t="str">
        <f t="shared" si="6814"/>
        <v/>
      </c>
      <c r="EO392" s="71" t="str">
        <f t="shared" si="6815"/>
        <v/>
      </c>
      <c r="EP392" s="71" t="str">
        <f t="shared" si="6816"/>
        <v/>
      </c>
      <c r="EQ392" s="71" t="str">
        <f t="shared" si="6817"/>
        <v/>
      </c>
      <c r="ER392" s="71" t="str">
        <f t="shared" si="6818"/>
        <v/>
      </c>
      <c r="ES392" s="71" t="str">
        <f t="shared" si="6819"/>
        <v/>
      </c>
      <c r="ET392" s="71" t="str">
        <f t="shared" si="6820"/>
        <v/>
      </c>
      <c r="EU392" s="71" t="str">
        <f t="shared" si="6821"/>
        <v/>
      </c>
      <c r="EV392" s="71" t="str">
        <f t="shared" si="6822"/>
        <v/>
      </c>
      <c r="EW392" s="71" t="str">
        <f t="shared" si="6823"/>
        <v/>
      </c>
      <c r="EX392" s="71" t="str">
        <f t="shared" si="6824"/>
        <v/>
      </c>
      <c r="EY392" s="71" t="str">
        <f t="shared" si="6825"/>
        <v/>
      </c>
      <c r="EZ392" s="71" t="str">
        <f t="shared" si="6826"/>
        <v/>
      </c>
      <c r="FA392" s="71" t="str">
        <f t="shared" si="6827"/>
        <v/>
      </c>
      <c r="FB392" s="71" t="str">
        <f t="shared" si="6828"/>
        <v/>
      </c>
      <c r="FC392" s="71" t="str">
        <f t="shared" si="6829"/>
        <v/>
      </c>
      <c r="FD392" s="71" t="str">
        <f t="shared" si="6830"/>
        <v/>
      </c>
      <c r="FE392" s="71" t="str">
        <f t="shared" si="6831"/>
        <v/>
      </c>
      <c r="FF392" s="71" t="str">
        <f t="shared" si="6832"/>
        <v/>
      </c>
      <c r="FG392" s="71" t="str">
        <f t="shared" si="6833"/>
        <v/>
      </c>
      <c r="FH392" s="71" t="str">
        <f t="shared" si="6834"/>
        <v/>
      </c>
      <c r="FI392" s="71" t="str">
        <f t="shared" si="6835"/>
        <v/>
      </c>
      <c r="FJ392" s="71" t="str">
        <f t="shared" si="6836"/>
        <v/>
      </c>
      <c r="FK392" s="71" t="str">
        <f t="shared" si="6837"/>
        <v/>
      </c>
      <c r="FL392" s="71" t="str">
        <f t="shared" si="6838"/>
        <v/>
      </c>
      <c r="FM392" s="71" t="str">
        <f t="shared" si="6839"/>
        <v/>
      </c>
      <c r="FN392" s="71" t="str">
        <f t="shared" si="6840"/>
        <v/>
      </c>
      <c r="FO392" s="71" t="str">
        <f t="shared" si="6841"/>
        <v/>
      </c>
      <c r="FP392" s="71" t="str">
        <f t="shared" si="6842"/>
        <v/>
      </c>
      <c r="FQ392" s="71" t="str">
        <f t="shared" si="6843"/>
        <v/>
      </c>
      <c r="FR392" s="71" t="str">
        <f t="shared" si="6844"/>
        <v/>
      </c>
      <c r="FS392" s="71" t="str">
        <f t="shared" si="6845"/>
        <v/>
      </c>
    </row>
    <row r="393" spans="1:175" ht="16.5">
      <c r="A393" s="133"/>
      <c r="B393" s="80" t="s">
        <v>995</v>
      </c>
      <c r="C393" s="148" t="s">
        <v>986</v>
      </c>
      <c r="K393" s="150"/>
      <c r="T393" s="146" t="s">
        <v>996</v>
      </c>
      <c r="U393" s="85" t="s">
        <v>988</v>
      </c>
      <c r="CN393" s="70" t="str">
        <f t="shared" si="6770"/>
        <v>InitUnitState('IK1E',,,,,,,,,,)</v>
      </c>
      <c r="CO393" s="70" t="str">
        <f t="shared" si="6771"/>
        <v>InitUnitNormal('IK1E',,,,,,,,,,)</v>
      </c>
      <c r="CP393" s="70" t="str">
        <f t="shared" si="6772"/>
        <v>InitUnitMagic('IK1E',,,,,,,,,,)</v>
      </c>
      <c r="CQ393" s="70" t="str">
        <f t="shared" si="6773"/>
        <v>InitUnitAdd('IK1E',,,,,,,,,,)</v>
      </c>
      <c r="CR393" s="70" t="str">
        <f t="shared" si="6774"/>
        <v>InitEquipData('IK1E',,"",,,,,'','','','','','',"ReplaceableTextures\\CommandButtons\\BTNSST10.blp")</v>
      </c>
      <c r="CU393" s="95" t="str">
        <f t="shared" si="6775"/>
        <v>|n</v>
      </c>
      <c r="CV393" s="61" t="str">
        <f t="shared" si="6694"/>
        <v>致命倍率|Cffffc926+300%|n|n|r|Cffaaaaaa○|CffFFD24D火之符印+1|r|r|n|n|Cff00ff7f点击穿戴或脱卸。|r</v>
      </c>
      <c r="CW393" s="60"/>
      <c r="CX393" s="60"/>
      <c r="CY393" s="60"/>
      <c r="CZ393" s="60"/>
      <c r="DA393" s="60"/>
      <c r="DB393" s="71" t="str">
        <f t="shared" si="6776"/>
        <v/>
      </c>
      <c r="DC393" s="71" t="str">
        <f t="shared" si="6777"/>
        <v/>
      </c>
      <c r="DD393" s="71" t="str">
        <f t="shared" si="6778"/>
        <v/>
      </c>
      <c r="DE393" s="71" t="str">
        <f t="shared" si="6779"/>
        <v/>
      </c>
      <c r="DF393" s="71" t="str">
        <f t="shared" si="6780"/>
        <v/>
      </c>
      <c r="DG393" s="71" t="str">
        <f t="shared" si="6781"/>
        <v/>
      </c>
      <c r="DH393" s="71" t="str">
        <f t="shared" si="6782"/>
        <v/>
      </c>
      <c r="DI393" s="71" t="str">
        <f t="shared" si="6783"/>
        <v/>
      </c>
      <c r="DJ393" s="71" t="str">
        <f t="shared" si="6784"/>
        <v/>
      </c>
      <c r="DK393" s="71" t="str">
        <f t="shared" si="6785"/>
        <v/>
      </c>
      <c r="DL393" s="71" t="str">
        <f t="shared" si="6786"/>
        <v/>
      </c>
      <c r="DM393" s="71" t="str">
        <f t="shared" si="6787"/>
        <v/>
      </c>
      <c r="DN393" s="71" t="str">
        <f t="shared" si="6788"/>
        <v/>
      </c>
      <c r="DO393" s="71" t="str">
        <f t="shared" si="6789"/>
        <v/>
      </c>
      <c r="DP393" s="71" t="str">
        <f t="shared" si="6790"/>
        <v/>
      </c>
      <c r="DQ393" s="71" t="str">
        <f t="shared" si="6791"/>
        <v/>
      </c>
      <c r="DR393" s="71" t="str">
        <f t="shared" si="6792"/>
        <v/>
      </c>
      <c r="DS393" s="71" t="str">
        <f t="shared" si="6793"/>
        <v/>
      </c>
      <c r="DT393" s="71" t="str">
        <f t="shared" si="6794"/>
        <v/>
      </c>
      <c r="DU393" s="71" t="str">
        <f t="shared" si="6795"/>
        <v/>
      </c>
      <c r="DV393" s="71" t="str">
        <f t="shared" si="6796"/>
        <v/>
      </c>
      <c r="DW393" s="71" t="str">
        <f t="shared" si="6797"/>
        <v/>
      </c>
      <c r="DX393" s="71" t="str">
        <f t="shared" si="6798"/>
        <v/>
      </c>
      <c r="DY393" s="71" t="str">
        <f t="shared" si="6799"/>
        <v/>
      </c>
      <c r="DZ393" s="71" t="str">
        <f t="shared" si="6800"/>
        <v/>
      </c>
      <c r="EA393" s="71" t="str">
        <f t="shared" si="6801"/>
        <v/>
      </c>
      <c r="EB393" s="71" t="str">
        <f t="shared" si="6802"/>
        <v/>
      </c>
      <c r="EC393" s="71" t="str">
        <f t="shared" si="6803"/>
        <v/>
      </c>
      <c r="ED393" s="71" t="str">
        <f t="shared" si="6804"/>
        <v/>
      </c>
      <c r="EE393" s="71" t="str">
        <f t="shared" si="6805"/>
        <v/>
      </c>
      <c r="EF393" s="71" t="str">
        <f t="shared" si="6806"/>
        <v/>
      </c>
      <c r="EG393" s="71" t="str">
        <f t="shared" si="6807"/>
        <v/>
      </c>
      <c r="EH393" s="71" t="str">
        <f t="shared" si="6808"/>
        <v/>
      </c>
      <c r="EI393" s="71" t="str">
        <f t="shared" si="6809"/>
        <v/>
      </c>
      <c r="EJ393" s="71" t="str">
        <f t="shared" si="6810"/>
        <v/>
      </c>
      <c r="EK393" s="71" t="str">
        <f t="shared" si="6811"/>
        <v/>
      </c>
      <c r="EL393" s="71" t="str">
        <f t="shared" si="6812"/>
        <v/>
      </c>
      <c r="EM393" s="71" t="str">
        <f t="shared" si="6813"/>
        <v/>
      </c>
      <c r="EN393" s="71" t="str">
        <f t="shared" si="6814"/>
        <v/>
      </c>
      <c r="EO393" s="71" t="str">
        <f t="shared" si="6815"/>
        <v/>
      </c>
      <c r="EP393" s="71" t="str">
        <f t="shared" si="6816"/>
        <v/>
      </c>
      <c r="EQ393" s="71" t="str">
        <f t="shared" si="6817"/>
        <v/>
      </c>
      <c r="ER393" s="71" t="str">
        <f t="shared" si="6818"/>
        <v/>
      </c>
      <c r="ES393" s="71" t="str">
        <f t="shared" si="6819"/>
        <v/>
      </c>
      <c r="ET393" s="71" t="str">
        <f t="shared" si="6820"/>
        <v/>
      </c>
      <c r="EU393" s="71" t="str">
        <f t="shared" si="6821"/>
        <v/>
      </c>
      <c r="EV393" s="71" t="str">
        <f t="shared" si="6822"/>
        <v/>
      </c>
      <c r="EW393" s="71" t="str">
        <f t="shared" si="6823"/>
        <v/>
      </c>
      <c r="EX393" s="71" t="str">
        <f t="shared" si="6824"/>
        <v/>
      </c>
      <c r="EY393" s="71" t="str">
        <f t="shared" si="6825"/>
        <v/>
      </c>
      <c r="EZ393" s="71" t="str">
        <f t="shared" si="6826"/>
        <v/>
      </c>
      <c r="FA393" s="71" t="str">
        <f t="shared" si="6827"/>
        <v/>
      </c>
      <c r="FB393" s="71" t="str">
        <f t="shared" si="6828"/>
        <v/>
      </c>
      <c r="FC393" s="71" t="str">
        <f t="shared" si="6829"/>
        <v/>
      </c>
      <c r="FD393" s="71" t="str">
        <f t="shared" si="6830"/>
        <v/>
      </c>
      <c r="FE393" s="71" t="str">
        <f t="shared" si="6831"/>
        <v/>
      </c>
      <c r="FF393" s="71" t="str">
        <f t="shared" si="6832"/>
        <v/>
      </c>
      <c r="FG393" s="71" t="str">
        <f t="shared" si="6833"/>
        <v/>
      </c>
      <c r="FH393" s="71" t="str">
        <f t="shared" si="6834"/>
        <v/>
      </c>
      <c r="FI393" s="71" t="str">
        <f t="shared" si="6835"/>
        <v/>
      </c>
      <c r="FJ393" s="71" t="str">
        <f t="shared" si="6836"/>
        <v/>
      </c>
      <c r="FK393" s="71" t="str">
        <f t="shared" si="6837"/>
        <v/>
      </c>
      <c r="FL393" s="71" t="str">
        <f t="shared" si="6838"/>
        <v/>
      </c>
      <c r="FM393" s="71" t="str">
        <f t="shared" si="6839"/>
        <v/>
      </c>
      <c r="FN393" s="71" t="str">
        <f t="shared" si="6840"/>
        <v/>
      </c>
      <c r="FO393" s="71" t="str">
        <f t="shared" si="6841"/>
        <v/>
      </c>
      <c r="FP393" s="71" t="str">
        <f t="shared" si="6842"/>
        <v/>
      </c>
      <c r="FQ393" s="71" t="str">
        <f t="shared" si="6843"/>
        <v/>
      </c>
      <c r="FR393" s="71" t="str">
        <f t="shared" si="6844"/>
        <v/>
      </c>
      <c r="FS393" s="71" t="str">
        <f t="shared" si="6845"/>
        <v/>
      </c>
    </row>
    <row r="394" spans="1:175" ht="16.5">
      <c r="A394" s="133"/>
      <c r="B394" s="80" t="s">
        <v>997</v>
      </c>
      <c r="C394" s="148" t="s">
        <v>986</v>
      </c>
      <c r="K394" s="150"/>
      <c r="T394" s="146" t="s">
        <v>998</v>
      </c>
      <c r="U394" s="85" t="s">
        <v>988</v>
      </c>
      <c r="CN394" s="70" t="str">
        <f t="shared" si="6770"/>
        <v>InitUnitState('IK1F',,,,,,,,,,)</v>
      </c>
      <c r="CO394" s="70" t="str">
        <f t="shared" si="6771"/>
        <v>InitUnitNormal('IK1F',,,,,,,,,,)</v>
      </c>
      <c r="CP394" s="70" t="str">
        <f t="shared" si="6772"/>
        <v>InitUnitMagic('IK1F',,,,,,,,,,)</v>
      </c>
      <c r="CQ394" s="70" t="str">
        <f t="shared" si="6773"/>
        <v>InitUnitAdd('IK1F',,,,,,,,,,)</v>
      </c>
      <c r="CR394" s="70" t="str">
        <f t="shared" si="6774"/>
        <v>InitEquipData('IK1F',,"",,,,,'','','','','','',"ReplaceableTextures\\CommandButtons\\BTNSST10.blp")</v>
      </c>
      <c r="CU394" s="95" t="str">
        <f t="shared" si="6775"/>
        <v>|n</v>
      </c>
      <c r="CV394" s="61" t="str">
        <f t="shared" si="6694"/>
        <v>致命倍率|Cffffc926+300%|n|n|r|Cffaaaaaa○|CffFFD24D土之符印+1|r|r|n|n|Cff00ff7f点击穿戴或脱卸。|r</v>
      </c>
      <c r="CW394" s="60"/>
      <c r="CX394" s="60"/>
      <c r="CY394" s="60"/>
      <c r="CZ394" s="60"/>
      <c r="DA394" s="60"/>
      <c r="DB394" s="71" t="str">
        <f t="shared" si="6776"/>
        <v/>
      </c>
      <c r="DC394" s="71" t="str">
        <f t="shared" si="6777"/>
        <v/>
      </c>
      <c r="DD394" s="71" t="str">
        <f t="shared" si="6778"/>
        <v/>
      </c>
      <c r="DE394" s="71" t="str">
        <f t="shared" si="6779"/>
        <v/>
      </c>
      <c r="DF394" s="71" t="str">
        <f t="shared" si="6780"/>
        <v/>
      </c>
      <c r="DG394" s="71" t="str">
        <f t="shared" si="6781"/>
        <v/>
      </c>
      <c r="DH394" s="71" t="str">
        <f t="shared" si="6782"/>
        <v/>
      </c>
      <c r="DI394" s="71" t="str">
        <f t="shared" si="6783"/>
        <v/>
      </c>
      <c r="DJ394" s="71" t="str">
        <f t="shared" si="6784"/>
        <v/>
      </c>
      <c r="DK394" s="71" t="str">
        <f t="shared" si="6785"/>
        <v/>
      </c>
      <c r="DL394" s="71" t="str">
        <f t="shared" si="6786"/>
        <v/>
      </c>
      <c r="DM394" s="71" t="str">
        <f t="shared" si="6787"/>
        <v/>
      </c>
      <c r="DN394" s="71" t="str">
        <f t="shared" si="6788"/>
        <v/>
      </c>
      <c r="DO394" s="71" t="str">
        <f t="shared" si="6789"/>
        <v/>
      </c>
      <c r="DP394" s="71" t="str">
        <f t="shared" si="6790"/>
        <v/>
      </c>
      <c r="DQ394" s="71" t="str">
        <f t="shared" si="6791"/>
        <v/>
      </c>
      <c r="DR394" s="71" t="str">
        <f t="shared" si="6792"/>
        <v/>
      </c>
      <c r="DS394" s="71" t="str">
        <f t="shared" si="6793"/>
        <v/>
      </c>
      <c r="DT394" s="71" t="str">
        <f t="shared" si="6794"/>
        <v/>
      </c>
      <c r="DU394" s="71" t="str">
        <f t="shared" si="6795"/>
        <v/>
      </c>
      <c r="DV394" s="71" t="str">
        <f t="shared" si="6796"/>
        <v/>
      </c>
      <c r="DW394" s="71" t="str">
        <f t="shared" si="6797"/>
        <v/>
      </c>
      <c r="DX394" s="71" t="str">
        <f t="shared" si="6798"/>
        <v/>
      </c>
      <c r="DY394" s="71" t="str">
        <f t="shared" si="6799"/>
        <v/>
      </c>
      <c r="DZ394" s="71" t="str">
        <f t="shared" si="6800"/>
        <v/>
      </c>
      <c r="EA394" s="71" t="str">
        <f t="shared" si="6801"/>
        <v/>
      </c>
      <c r="EB394" s="71" t="str">
        <f t="shared" si="6802"/>
        <v/>
      </c>
      <c r="EC394" s="71" t="str">
        <f t="shared" si="6803"/>
        <v/>
      </c>
      <c r="ED394" s="71" t="str">
        <f t="shared" si="6804"/>
        <v/>
      </c>
      <c r="EE394" s="71" t="str">
        <f t="shared" si="6805"/>
        <v/>
      </c>
      <c r="EF394" s="71" t="str">
        <f t="shared" si="6806"/>
        <v/>
      </c>
      <c r="EG394" s="71" t="str">
        <f t="shared" si="6807"/>
        <v/>
      </c>
      <c r="EH394" s="71" t="str">
        <f t="shared" si="6808"/>
        <v/>
      </c>
      <c r="EI394" s="71" t="str">
        <f t="shared" si="6809"/>
        <v/>
      </c>
      <c r="EJ394" s="71" t="str">
        <f t="shared" si="6810"/>
        <v/>
      </c>
      <c r="EK394" s="71" t="str">
        <f t="shared" si="6811"/>
        <v/>
      </c>
      <c r="EL394" s="71" t="str">
        <f t="shared" si="6812"/>
        <v/>
      </c>
      <c r="EM394" s="71" t="str">
        <f t="shared" si="6813"/>
        <v/>
      </c>
      <c r="EN394" s="71" t="str">
        <f t="shared" si="6814"/>
        <v/>
      </c>
      <c r="EO394" s="71" t="str">
        <f t="shared" si="6815"/>
        <v/>
      </c>
      <c r="EP394" s="71" t="str">
        <f t="shared" si="6816"/>
        <v/>
      </c>
      <c r="EQ394" s="71" t="str">
        <f t="shared" si="6817"/>
        <v/>
      </c>
      <c r="ER394" s="71" t="str">
        <f t="shared" si="6818"/>
        <v/>
      </c>
      <c r="ES394" s="71" t="str">
        <f t="shared" si="6819"/>
        <v/>
      </c>
      <c r="ET394" s="71" t="str">
        <f t="shared" si="6820"/>
        <v/>
      </c>
      <c r="EU394" s="71" t="str">
        <f t="shared" si="6821"/>
        <v/>
      </c>
      <c r="EV394" s="71" t="str">
        <f t="shared" si="6822"/>
        <v/>
      </c>
      <c r="EW394" s="71" t="str">
        <f t="shared" si="6823"/>
        <v/>
      </c>
      <c r="EX394" s="71" t="str">
        <f t="shared" si="6824"/>
        <v/>
      </c>
      <c r="EY394" s="71" t="str">
        <f t="shared" si="6825"/>
        <v/>
      </c>
      <c r="EZ394" s="71" t="str">
        <f t="shared" si="6826"/>
        <v/>
      </c>
      <c r="FA394" s="71" t="str">
        <f t="shared" si="6827"/>
        <v/>
      </c>
      <c r="FB394" s="71" t="str">
        <f t="shared" si="6828"/>
        <v/>
      </c>
      <c r="FC394" s="71" t="str">
        <f t="shared" si="6829"/>
        <v/>
      </c>
      <c r="FD394" s="71" t="str">
        <f t="shared" si="6830"/>
        <v/>
      </c>
      <c r="FE394" s="71" t="str">
        <f t="shared" si="6831"/>
        <v/>
      </c>
      <c r="FF394" s="71" t="str">
        <f t="shared" si="6832"/>
        <v/>
      </c>
      <c r="FG394" s="71" t="str">
        <f t="shared" si="6833"/>
        <v/>
      </c>
      <c r="FH394" s="71" t="str">
        <f t="shared" si="6834"/>
        <v/>
      </c>
      <c r="FI394" s="71" t="str">
        <f t="shared" si="6835"/>
        <v/>
      </c>
      <c r="FJ394" s="71" t="str">
        <f t="shared" si="6836"/>
        <v/>
      </c>
      <c r="FK394" s="71" t="str">
        <f t="shared" si="6837"/>
        <v/>
      </c>
      <c r="FL394" s="71" t="str">
        <f t="shared" si="6838"/>
        <v/>
      </c>
      <c r="FM394" s="71" t="str">
        <f t="shared" si="6839"/>
        <v/>
      </c>
      <c r="FN394" s="71" t="str">
        <f t="shared" si="6840"/>
        <v/>
      </c>
      <c r="FO394" s="71" t="str">
        <f t="shared" si="6841"/>
        <v/>
      </c>
      <c r="FP394" s="71" t="str">
        <f t="shared" si="6842"/>
        <v/>
      </c>
      <c r="FQ394" s="71" t="str">
        <f t="shared" si="6843"/>
        <v/>
      </c>
      <c r="FR394" s="71" t="str">
        <f t="shared" si="6844"/>
        <v/>
      </c>
      <c r="FS394" s="71" t="str">
        <f t="shared" si="6845"/>
        <v/>
      </c>
    </row>
    <row r="395" spans="1:175" ht="16.5">
      <c r="A395" s="133"/>
      <c r="B395" s="80" t="s">
        <v>999</v>
      </c>
      <c r="C395" s="148" t="s">
        <v>986</v>
      </c>
      <c r="K395" s="150"/>
      <c r="T395" s="146" t="s">
        <v>1000</v>
      </c>
      <c r="U395" s="85" t="s">
        <v>988</v>
      </c>
      <c r="CN395" s="70" t="str">
        <f t="shared" si="6770"/>
        <v>InitUnitState('IK1G',,,,,,,,,,)</v>
      </c>
      <c r="CO395" s="70" t="str">
        <f t="shared" si="6771"/>
        <v>InitUnitNormal('IK1G',,,,,,,,,,)</v>
      </c>
      <c r="CP395" s="70" t="str">
        <f t="shared" si="6772"/>
        <v>InitUnitMagic('IK1G',,,,,,,,,,)</v>
      </c>
      <c r="CQ395" s="70" t="str">
        <f t="shared" si="6773"/>
        <v>InitUnitAdd('IK1G',,,,,,,,,,)</v>
      </c>
      <c r="CR395" s="70" t="str">
        <f t="shared" si="6774"/>
        <v>InitEquipData('IK1G',,"",,,,,'','','','','','',"ReplaceableTextures\\CommandButtons\\BTNSST10.blp")</v>
      </c>
      <c r="CU395" s="95" t="str">
        <f t="shared" si="6775"/>
        <v>|n</v>
      </c>
      <c r="CV395" s="61" t="str">
        <f t="shared" si="6694"/>
        <v>致命倍率|Cffffc926+300%|n|n|r|Cffaaaaaa○|CffFFD24D光之符印+1|r|r|n|n|Cff00ff7f点击穿戴或脱卸。|r</v>
      </c>
      <c r="CW395" s="60"/>
      <c r="CX395" s="60"/>
      <c r="CY395" s="60"/>
      <c r="CZ395" s="60"/>
      <c r="DA395" s="60"/>
      <c r="DB395" s="71" t="str">
        <f t="shared" si="6776"/>
        <v/>
      </c>
      <c r="DC395" s="71" t="str">
        <f t="shared" si="6777"/>
        <v/>
      </c>
      <c r="DD395" s="71" t="str">
        <f t="shared" si="6778"/>
        <v/>
      </c>
      <c r="DE395" s="71" t="str">
        <f t="shared" si="6779"/>
        <v/>
      </c>
      <c r="DF395" s="71" t="str">
        <f t="shared" si="6780"/>
        <v/>
      </c>
      <c r="DG395" s="71" t="str">
        <f t="shared" si="6781"/>
        <v/>
      </c>
      <c r="DH395" s="71" t="str">
        <f t="shared" si="6782"/>
        <v/>
      </c>
      <c r="DI395" s="71" t="str">
        <f t="shared" si="6783"/>
        <v/>
      </c>
      <c r="DJ395" s="71" t="str">
        <f t="shared" si="6784"/>
        <v/>
      </c>
      <c r="DK395" s="71" t="str">
        <f t="shared" si="6785"/>
        <v/>
      </c>
      <c r="DL395" s="71" t="str">
        <f t="shared" si="6786"/>
        <v/>
      </c>
      <c r="DM395" s="71" t="str">
        <f t="shared" si="6787"/>
        <v/>
      </c>
      <c r="DN395" s="71" t="str">
        <f t="shared" si="6788"/>
        <v/>
      </c>
      <c r="DO395" s="71" t="str">
        <f t="shared" si="6789"/>
        <v/>
      </c>
      <c r="DP395" s="71" t="str">
        <f t="shared" si="6790"/>
        <v/>
      </c>
      <c r="DQ395" s="71" t="str">
        <f t="shared" si="6791"/>
        <v/>
      </c>
      <c r="DR395" s="71" t="str">
        <f t="shared" si="6792"/>
        <v/>
      </c>
      <c r="DS395" s="71" t="str">
        <f t="shared" si="6793"/>
        <v/>
      </c>
      <c r="DT395" s="71" t="str">
        <f t="shared" si="6794"/>
        <v/>
      </c>
      <c r="DU395" s="71" t="str">
        <f t="shared" si="6795"/>
        <v/>
      </c>
      <c r="DV395" s="71" t="str">
        <f t="shared" si="6796"/>
        <v/>
      </c>
      <c r="DW395" s="71" t="str">
        <f t="shared" si="6797"/>
        <v/>
      </c>
      <c r="DX395" s="71" t="str">
        <f t="shared" si="6798"/>
        <v/>
      </c>
      <c r="DY395" s="71" t="str">
        <f t="shared" si="6799"/>
        <v/>
      </c>
      <c r="DZ395" s="71" t="str">
        <f t="shared" si="6800"/>
        <v/>
      </c>
      <c r="EA395" s="71" t="str">
        <f t="shared" si="6801"/>
        <v/>
      </c>
      <c r="EB395" s="71" t="str">
        <f t="shared" si="6802"/>
        <v/>
      </c>
      <c r="EC395" s="71" t="str">
        <f t="shared" si="6803"/>
        <v/>
      </c>
      <c r="ED395" s="71" t="str">
        <f t="shared" si="6804"/>
        <v/>
      </c>
      <c r="EE395" s="71" t="str">
        <f t="shared" si="6805"/>
        <v/>
      </c>
      <c r="EF395" s="71" t="str">
        <f t="shared" si="6806"/>
        <v/>
      </c>
      <c r="EG395" s="71" t="str">
        <f t="shared" si="6807"/>
        <v/>
      </c>
      <c r="EH395" s="71" t="str">
        <f t="shared" si="6808"/>
        <v/>
      </c>
      <c r="EI395" s="71" t="str">
        <f t="shared" si="6809"/>
        <v/>
      </c>
      <c r="EJ395" s="71" t="str">
        <f t="shared" si="6810"/>
        <v/>
      </c>
      <c r="EK395" s="71" t="str">
        <f t="shared" si="6811"/>
        <v/>
      </c>
      <c r="EL395" s="71" t="str">
        <f t="shared" si="6812"/>
        <v/>
      </c>
      <c r="EM395" s="71" t="str">
        <f t="shared" si="6813"/>
        <v/>
      </c>
      <c r="EN395" s="71" t="str">
        <f t="shared" si="6814"/>
        <v/>
      </c>
      <c r="EO395" s="71" t="str">
        <f t="shared" si="6815"/>
        <v/>
      </c>
      <c r="EP395" s="71" t="str">
        <f t="shared" si="6816"/>
        <v/>
      </c>
      <c r="EQ395" s="71" t="str">
        <f t="shared" si="6817"/>
        <v/>
      </c>
      <c r="ER395" s="71" t="str">
        <f t="shared" si="6818"/>
        <v/>
      </c>
      <c r="ES395" s="71" t="str">
        <f t="shared" si="6819"/>
        <v/>
      </c>
      <c r="ET395" s="71" t="str">
        <f t="shared" si="6820"/>
        <v/>
      </c>
      <c r="EU395" s="71" t="str">
        <f t="shared" si="6821"/>
        <v/>
      </c>
      <c r="EV395" s="71" t="str">
        <f t="shared" si="6822"/>
        <v/>
      </c>
      <c r="EW395" s="71" t="str">
        <f t="shared" si="6823"/>
        <v/>
      </c>
      <c r="EX395" s="71" t="str">
        <f t="shared" si="6824"/>
        <v/>
      </c>
      <c r="EY395" s="71" t="str">
        <f t="shared" si="6825"/>
        <v/>
      </c>
      <c r="EZ395" s="71" t="str">
        <f t="shared" si="6826"/>
        <v/>
      </c>
      <c r="FA395" s="71" t="str">
        <f t="shared" si="6827"/>
        <v/>
      </c>
      <c r="FB395" s="71" t="str">
        <f t="shared" si="6828"/>
        <v/>
      </c>
      <c r="FC395" s="71" t="str">
        <f t="shared" si="6829"/>
        <v/>
      </c>
      <c r="FD395" s="71" t="str">
        <f t="shared" si="6830"/>
        <v/>
      </c>
      <c r="FE395" s="71" t="str">
        <f t="shared" si="6831"/>
        <v/>
      </c>
      <c r="FF395" s="71" t="str">
        <f t="shared" si="6832"/>
        <v/>
      </c>
      <c r="FG395" s="71" t="str">
        <f t="shared" si="6833"/>
        <v/>
      </c>
      <c r="FH395" s="71" t="str">
        <f t="shared" si="6834"/>
        <v/>
      </c>
      <c r="FI395" s="71" t="str">
        <f t="shared" si="6835"/>
        <v/>
      </c>
      <c r="FJ395" s="71" t="str">
        <f t="shared" si="6836"/>
        <v/>
      </c>
      <c r="FK395" s="71" t="str">
        <f t="shared" si="6837"/>
        <v/>
      </c>
      <c r="FL395" s="71" t="str">
        <f t="shared" si="6838"/>
        <v/>
      </c>
      <c r="FM395" s="71" t="str">
        <f t="shared" si="6839"/>
        <v/>
      </c>
      <c r="FN395" s="71" t="str">
        <f t="shared" si="6840"/>
        <v/>
      </c>
      <c r="FO395" s="71" t="str">
        <f t="shared" si="6841"/>
        <v/>
      </c>
      <c r="FP395" s="71" t="str">
        <f t="shared" si="6842"/>
        <v/>
      </c>
      <c r="FQ395" s="71" t="str">
        <f t="shared" si="6843"/>
        <v/>
      </c>
      <c r="FR395" s="71" t="str">
        <f t="shared" si="6844"/>
        <v/>
      </c>
      <c r="FS395" s="71" t="str">
        <f t="shared" si="6845"/>
        <v/>
      </c>
    </row>
    <row r="396" spans="1:175" ht="16.5">
      <c r="A396" s="133"/>
      <c r="B396" s="80" t="s">
        <v>1001</v>
      </c>
      <c r="C396" s="148" t="s">
        <v>986</v>
      </c>
      <c r="K396" s="150"/>
      <c r="T396" s="146" t="s">
        <v>1002</v>
      </c>
      <c r="U396" s="85" t="s">
        <v>988</v>
      </c>
      <c r="CN396" s="70" t="str">
        <f t="shared" si="6770"/>
        <v>InitUnitState('IK1H',,,,,,,,,,)</v>
      </c>
      <c r="CO396" s="70" t="str">
        <f t="shared" si="6771"/>
        <v>InitUnitNormal('IK1H',,,,,,,,,,)</v>
      </c>
      <c r="CP396" s="70" t="str">
        <f t="shared" si="6772"/>
        <v>InitUnitMagic('IK1H',,,,,,,,,,)</v>
      </c>
      <c r="CQ396" s="70" t="str">
        <f t="shared" si="6773"/>
        <v>InitUnitAdd('IK1H',,,,,,,,,,)</v>
      </c>
      <c r="CR396" s="70" t="str">
        <f t="shared" si="6774"/>
        <v>InitEquipData('IK1H',,"",,,,,'','','','','','',"ReplaceableTextures\\CommandButtons\\BTNSST10.blp")</v>
      </c>
      <c r="CU396" s="95" t="str">
        <f t="shared" si="6775"/>
        <v>|n</v>
      </c>
      <c r="CV396" s="61" t="str">
        <f t="shared" si="6694"/>
        <v>致命倍率|Cffffc926+300%|n|n|r|Cffaaaaaa○|CffFFD24D雷之符印+1|r|r|n|n|Cff00ff7f点击穿戴或脱卸。|r</v>
      </c>
      <c r="CW396" s="60"/>
      <c r="CX396" s="60"/>
      <c r="CY396" s="60"/>
      <c r="CZ396" s="60"/>
      <c r="DA396" s="60"/>
      <c r="DB396" s="71" t="str">
        <f t="shared" si="6776"/>
        <v/>
      </c>
      <c r="DC396" s="71" t="str">
        <f t="shared" si="6777"/>
        <v/>
      </c>
      <c r="DD396" s="71" t="str">
        <f t="shared" si="6778"/>
        <v/>
      </c>
      <c r="DE396" s="71" t="str">
        <f t="shared" si="6779"/>
        <v/>
      </c>
      <c r="DF396" s="71" t="str">
        <f t="shared" si="6780"/>
        <v/>
      </c>
      <c r="DG396" s="71" t="str">
        <f t="shared" si="6781"/>
        <v/>
      </c>
      <c r="DH396" s="71" t="str">
        <f t="shared" si="6782"/>
        <v/>
      </c>
      <c r="DI396" s="71" t="str">
        <f t="shared" si="6783"/>
        <v/>
      </c>
      <c r="DJ396" s="71" t="str">
        <f t="shared" si="6784"/>
        <v/>
      </c>
      <c r="DK396" s="71" t="str">
        <f t="shared" si="6785"/>
        <v/>
      </c>
      <c r="DL396" s="71" t="str">
        <f t="shared" si="6786"/>
        <v/>
      </c>
      <c r="DM396" s="71" t="str">
        <f t="shared" si="6787"/>
        <v/>
      </c>
      <c r="DN396" s="71" t="str">
        <f t="shared" si="6788"/>
        <v/>
      </c>
      <c r="DO396" s="71" t="str">
        <f t="shared" si="6789"/>
        <v/>
      </c>
      <c r="DP396" s="71" t="str">
        <f t="shared" si="6790"/>
        <v/>
      </c>
      <c r="DQ396" s="71" t="str">
        <f t="shared" si="6791"/>
        <v/>
      </c>
      <c r="DR396" s="71" t="str">
        <f t="shared" si="6792"/>
        <v/>
      </c>
      <c r="DS396" s="71" t="str">
        <f t="shared" si="6793"/>
        <v/>
      </c>
      <c r="DT396" s="71" t="str">
        <f t="shared" si="6794"/>
        <v/>
      </c>
      <c r="DU396" s="71" t="str">
        <f t="shared" si="6795"/>
        <v/>
      </c>
      <c r="DV396" s="71" t="str">
        <f t="shared" si="6796"/>
        <v/>
      </c>
      <c r="DW396" s="71" t="str">
        <f t="shared" si="6797"/>
        <v/>
      </c>
      <c r="DX396" s="71" t="str">
        <f t="shared" si="6798"/>
        <v/>
      </c>
      <c r="DY396" s="71" t="str">
        <f t="shared" si="6799"/>
        <v/>
      </c>
      <c r="DZ396" s="71" t="str">
        <f t="shared" si="6800"/>
        <v/>
      </c>
      <c r="EA396" s="71" t="str">
        <f t="shared" si="6801"/>
        <v/>
      </c>
      <c r="EB396" s="71" t="str">
        <f t="shared" si="6802"/>
        <v/>
      </c>
      <c r="EC396" s="71" t="str">
        <f t="shared" si="6803"/>
        <v/>
      </c>
      <c r="ED396" s="71" t="str">
        <f t="shared" si="6804"/>
        <v/>
      </c>
      <c r="EE396" s="71" t="str">
        <f t="shared" si="6805"/>
        <v/>
      </c>
      <c r="EF396" s="71" t="str">
        <f t="shared" si="6806"/>
        <v/>
      </c>
      <c r="EG396" s="71" t="str">
        <f t="shared" si="6807"/>
        <v/>
      </c>
      <c r="EH396" s="71" t="str">
        <f t="shared" si="6808"/>
        <v/>
      </c>
      <c r="EI396" s="71" t="str">
        <f t="shared" si="6809"/>
        <v/>
      </c>
      <c r="EJ396" s="71" t="str">
        <f t="shared" si="6810"/>
        <v/>
      </c>
      <c r="EK396" s="71" t="str">
        <f t="shared" si="6811"/>
        <v/>
      </c>
      <c r="EL396" s="71" t="str">
        <f t="shared" si="6812"/>
        <v/>
      </c>
      <c r="EM396" s="71" t="str">
        <f t="shared" si="6813"/>
        <v/>
      </c>
      <c r="EN396" s="71" t="str">
        <f t="shared" si="6814"/>
        <v/>
      </c>
      <c r="EO396" s="71" t="str">
        <f t="shared" si="6815"/>
        <v/>
      </c>
      <c r="EP396" s="71" t="str">
        <f t="shared" si="6816"/>
        <v/>
      </c>
      <c r="EQ396" s="71" t="str">
        <f t="shared" si="6817"/>
        <v/>
      </c>
      <c r="ER396" s="71" t="str">
        <f t="shared" si="6818"/>
        <v/>
      </c>
      <c r="ES396" s="71" t="str">
        <f t="shared" si="6819"/>
        <v/>
      </c>
      <c r="ET396" s="71" t="str">
        <f t="shared" si="6820"/>
        <v/>
      </c>
      <c r="EU396" s="71" t="str">
        <f t="shared" si="6821"/>
        <v/>
      </c>
      <c r="EV396" s="71" t="str">
        <f t="shared" si="6822"/>
        <v/>
      </c>
      <c r="EW396" s="71" t="str">
        <f t="shared" si="6823"/>
        <v/>
      </c>
      <c r="EX396" s="71" t="str">
        <f t="shared" si="6824"/>
        <v/>
      </c>
      <c r="EY396" s="71" t="str">
        <f t="shared" si="6825"/>
        <v/>
      </c>
      <c r="EZ396" s="71" t="str">
        <f t="shared" si="6826"/>
        <v/>
      </c>
      <c r="FA396" s="71" t="str">
        <f t="shared" si="6827"/>
        <v/>
      </c>
      <c r="FB396" s="71" t="str">
        <f t="shared" si="6828"/>
        <v/>
      </c>
      <c r="FC396" s="71" t="str">
        <f t="shared" si="6829"/>
        <v/>
      </c>
      <c r="FD396" s="71" t="str">
        <f t="shared" si="6830"/>
        <v/>
      </c>
      <c r="FE396" s="71" t="str">
        <f t="shared" si="6831"/>
        <v/>
      </c>
      <c r="FF396" s="71" t="str">
        <f t="shared" si="6832"/>
        <v/>
      </c>
      <c r="FG396" s="71" t="str">
        <f t="shared" si="6833"/>
        <v/>
      </c>
      <c r="FH396" s="71" t="str">
        <f t="shared" si="6834"/>
        <v/>
      </c>
      <c r="FI396" s="71" t="str">
        <f t="shared" si="6835"/>
        <v/>
      </c>
      <c r="FJ396" s="71" t="str">
        <f t="shared" si="6836"/>
        <v/>
      </c>
      <c r="FK396" s="71" t="str">
        <f t="shared" si="6837"/>
        <v/>
      </c>
      <c r="FL396" s="71" t="str">
        <f t="shared" si="6838"/>
        <v/>
      </c>
      <c r="FM396" s="71" t="str">
        <f t="shared" si="6839"/>
        <v/>
      </c>
      <c r="FN396" s="71" t="str">
        <f t="shared" si="6840"/>
        <v/>
      </c>
      <c r="FO396" s="71" t="str">
        <f t="shared" si="6841"/>
        <v/>
      </c>
      <c r="FP396" s="71" t="str">
        <f t="shared" si="6842"/>
        <v/>
      </c>
      <c r="FQ396" s="71" t="str">
        <f t="shared" si="6843"/>
        <v/>
      </c>
      <c r="FR396" s="71" t="str">
        <f t="shared" si="6844"/>
        <v/>
      </c>
      <c r="FS396" s="71" t="str">
        <f t="shared" si="6845"/>
        <v/>
      </c>
    </row>
    <row r="397" spans="1:175" ht="16.5">
      <c r="A397" s="133"/>
      <c r="B397" s="80" t="s">
        <v>1003</v>
      </c>
      <c r="C397" s="148" t="s">
        <v>986</v>
      </c>
      <c r="K397" s="151"/>
      <c r="T397" s="146" t="s">
        <v>1004</v>
      </c>
      <c r="U397" s="85" t="s">
        <v>988</v>
      </c>
      <c r="CN397" s="70" t="str">
        <f t="shared" si="6770"/>
        <v>InitUnitState('IK1I',,,,,,,,,,)</v>
      </c>
      <c r="CO397" s="70" t="str">
        <f t="shared" si="6771"/>
        <v>InitUnitNormal('IK1I',,,,,,,,,,)</v>
      </c>
      <c r="CP397" s="70" t="str">
        <f t="shared" si="6772"/>
        <v>InitUnitMagic('IK1I',,,,,,,,,,)</v>
      </c>
      <c r="CQ397" s="70" t="str">
        <f t="shared" si="6773"/>
        <v>InitUnitAdd('IK1I',,,,,,,,,,)</v>
      </c>
      <c r="CR397" s="70" t="str">
        <f t="shared" si="6774"/>
        <v>InitEquipData('IK1I',,"",,,,,'','','','','','',"ReplaceableTextures\\CommandButtons\\BTNSST10.blp")</v>
      </c>
      <c r="CU397" s="95" t="str">
        <f t="shared" si="6775"/>
        <v>|n</v>
      </c>
      <c r="CV397" s="61" t="str">
        <f t="shared" si="6694"/>
        <v>致命倍率|Cffffc926+300%|n|n|r|Cffaaaaaa○|CffFFD24D暗之符印+1|r|r|n|n|Cff00ff7f点击穿戴或脱卸。|r</v>
      </c>
      <c r="CW397" s="60"/>
      <c r="CX397" s="60"/>
      <c r="CY397" s="60"/>
      <c r="CZ397" s="60"/>
      <c r="DA397" s="60"/>
      <c r="DB397" s="71" t="str">
        <f t="shared" si="6776"/>
        <v/>
      </c>
      <c r="DC397" s="71" t="str">
        <f t="shared" si="6777"/>
        <v/>
      </c>
      <c r="DD397" s="71" t="str">
        <f t="shared" si="6778"/>
        <v/>
      </c>
      <c r="DE397" s="71" t="str">
        <f t="shared" si="6779"/>
        <v/>
      </c>
      <c r="DF397" s="71" t="str">
        <f t="shared" si="6780"/>
        <v/>
      </c>
      <c r="DG397" s="71" t="str">
        <f t="shared" si="6781"/>
        <v/>
      </c>
      <c r="DH397" s="71" t="str">
        <f t="shared" si="6782"/>
        <v/>
      </c>
      <c r="DI397" s="71" t="str">
        <f t="shared" si="6783"/>
        <v/>
      </c>
      <c r="DJ397" s="71" t="str">
        <f t="shared" si="6784"/>
        <v/>
      </c>
      <c r="DK397" s="71" t="str">
        <f t="shared" si="6785"/>
        <v/>
      </c>
      <c r="DL397" s="71" t="str">
        <f t="shared" si="6786"/>
        <v/>
      </c>
      <c r="DM397" s="71" t="str">
        <f t="shared" si="6787"/>
        <v/>
      </c>
      <c r="DN397" s="71" t="str">
        <f t="shared" si="6788"/>
        <v/>
      </c>
      <c r="DO397" s="71" t="str">
        <f t="shared" si="6789"/>
        <v/>
      </c>
      <c r="DP397" s="71" t="str">
        <f t="shared" si="6790"/>
        <v/>
      </c>
      <c r="DQ397" s="71" t="str">
        <f t="shared" si="6791"/>
        <v/>
      </c>
      <c r="DR397" s="71" t="str">
        <f t="shared" si="6792"/>
        <v/>
      </c>
      <c r="DS397" s="71" t="str">
        <f t="shared" si="6793"/>
        <v/>
      </c>
      <c r="DT397" s="71" t="str">
        <f t="shared" si="6794"/>
        <v/>
      </c>
      <c r="DU397" s="71" t="str">
        <f t="shared" si="6795"/>
        <v/>
      </c>
      <c r="DV397" s="71" t="str">
        <f t="shared" si="6796"/>
        <v/>
      </c>
      <c r="DW397" s="71" t="str">
        <f t="shared" si="6797"/>
        <v/>
      </c>
      <c r="DX397" s="71" t="str">
        <f t="shared" si="6798"/>
        <v/>
      </c>
      <c r="DY397" s="71" t="str">
        <f t="shared" si="6799"/>
        <v/>
      </c>
      <c r="DZ397" s="71" t="str">
        <f t="shared" si="6800"/>
        <v/>
      </c>
      <c r="EA397" s="71" t="str">
        <f t="shared" si="6801"/>
        <v/>
      </c>
      <c r="EB397" s="71" t="str">
        <f t="shared" si="6802"/>
        <v/>
      </c>
      <c r="EC397" s="71" t="str">
        <f t="shared" si="6803"/>
        <v/>
      </c>
      <c r="ED397" s="71" t="str">
        <f t="shared" si="6804"/>
        <v/>
      </c>
      <c r="EE397" s="71" t="str">
        <f t="shared" si="6805"/>
        <v/>
      </c>
      <c r="EF397" s="71" t="str">
        <f t="shared" si="6806"/>
        <v/>
      </c>
      <c r="EG397" s="71" t="str">
        <f t="shared" si="6807"/>
        <v/>
      </c>
      <c r="EH397" s="71" t="str">
        <f t="shared" si="6808"/>
        <v/>
      </c>
      <c r="EI397" s="71" t="str">
        <f t="shared" si="6809"/>
        <v/>
      </c>
      <c r="EJ397" s="71" t="str">
        <f t="shared" si="6810"/>
        <v/>
      </c>
      <c r="EK397" s="71" t="str">
        <f t="shared" si="6811"/>
        <v/>
      </c>
      <c r="EL397" s="71" t="str">
        <f t="shared" si="6812"/>
        <v/>
      </c>
      <c r="EM397" s="71" t="str">
        <f t="shared" si="6813"/>
        <v/>
      </c>
      <c r="EN397" s="71" t="str">
        <f t="shared" si="6814"/>
        <v/>
      </c>
      <c r="EO397" s="71" t="str">
        <f t="shared" si="6815"/>
        <v/>
      </c>
      <c r="EP397" s="71" t="str">
        <f t="shared" si="6816"/>
        <v/>
      </c>
      <c r="EQ397" s="71" t="str">
        <f t="shared" si="6817"/>
        <v/>
      </c>
      <c r="ER397" s="71" t="str">
        <f t="shared" si="6818"/>
        <v/>
      </c>
      <c r="ES397" s="71" t="str">
        <f t="shared" si="6819"/>
        <v/>
      </c>
      <c r="ET397" s="71" t="str">
        <f t="shared" si="6820"/>
        <v/>
      </c>
      <c r="EU397" s="71" t="str">
        <f t="shared" si="6821"/>
        <v/>
      </c>
      <c r="EV397" s="71" t="str">
        <f t="shared" si="6822"/>
        <v/>
      </c>
      <c r="EW397" s="71" t="str">
        <f t="shared" si="6823"/>
        <v/>
      </c>
      <c r="EX397" s="71" t="str">
        <f t="shared" si="6824"/>
        <v/>
      </c>
      <c r="EY397" s="71" t="str">
        <f t="shared" si="6825"/>
        <v/>
      </c>
      <c r="EZ397" s="71" t="str">
        <f t="shared" si="6826"/>
        <v/>
      </c>
      <c r="FA397" s="71" t="str">
        <f t="shared" si="6827"/>
        <v/>
      </c>
      <c r="FB397" s="71" t="str">
        <f t="shared" si="6828"/>
        <v/>
      </c>
      <c r="FC397" s="71" t="str">
        <f t="shared" si="6829"/>
        <v/>
      </c>
      <c r="FD397" s="71" t="str">
        <f t="shared" si="6830"/>
        <v/>
      </c>
      <c r="FE397" s="71" t="str">
        <f t="shared" si="6831"/>
        <v/>
      </c>
      <c r="FF397" s="71" t="str">
        <f t="shared" si="6832"/>
        <v/>
      </c>
      <c r="FG397" s="71" t="str">
        <f t="shared" si="6833"/>
        <v/>
      </c>
      <c r="FH397" s="71" t="str">
        <f t="shared" si="6834"/>
        <v/>
      </c>
      <c r="FI397" s="71" t="str">
        <f t="shared" si="6835"/>
        <v/>
      </c>
      <c r="FJ397" s="71" t="str">
        <f t="shared" si="6836"/>
        <v/>
      </c>
      <c r="FK397" s="71" t="str">
        <f t="shared" si="6837"/>
        <v/>
      </c>
      <c r="FL397" s="71" t="str">
        <f t="shared" si="6838"/>
        <v/>
      </c>
      <c r="FM397" s="71" t="str">
        <f t="shared" si="6839"/>
        <v/>
      </c>
      <c r="FN397" s="71" t="str">
        <f t="shared" si="6840"/>
        <v/>
      </c>
      <c r="FO397" s="71" t="str">
        <f t="shared" si="6841"/>
        <v/>
      </c>
      <c r="FP397" s="71" t="str">
        <f t="shared" si="6842"/>
        <v/>
      </c>
      <c r="FQ397" s="71" t="str">
        <f t="shared" si="6843"/>
        <v/>
      </c>
      <c r="FR397" s="71" t="str">
        <f t="shared" si="6844"/>
        <v/>
      </c>
      <c r="FS397" s="71" t="str">
        <f t="shared" si="6845"/>
        <v/>
      </c>
    </row>
    <row r="398" spans="1:175" ht="16.5">
      <c r="A398" s="133"/>
      <c r="B398" s="80" t="s">
        <v>1005</v>
      </c>
      <c r="C398" s="147" t="s">
        <v>1006</v>
      </c>
      <c r="T398" s="152" t="s">
        <v>1007</v>
      </c>
      <c r="U398" s="85" t="s">
        <v>1008</v>
      </c>
      <c r="CN398" s="70" t="str">
        <f t="shared" si="6695"/>
        <v>InitUnitState('IK2A',,,,,,,,,,)</v>
      </c>
      <c r="CO398" s="70" t="str">
        <f t="shared" si="6696"/>
        <v>InitUnitNormal('IK2A',,,,,,,,,,)</v>
      </c>
      <c r="CP398" s="70" t="str">
        <f t="shared" si="6697"/>
        <v>InitUnitMagic('IK2A',,,,,,,,,,)</v>
      </c>
      <c r="CQ398" s="70" t="str">
        <f t="shared" si="6698"/>
        <v>InitUnitAdd('IK2A',,,,,,,,,,)</v>
      </c>
      <c r="CR398" s="70" t="str">
        <f>"InitEquipData('"&amp;B398&amp;"',"&amp;D398&amp;","&amp;CR$1&amp;A398&amp;CR$1&amp;","&amp;E398&amp;","&amp;I398&amp;","&amp;F398&amp;","&amp;G398&amp;",'"&amp;J398&amp;"','"&amp;K398&amp;"','"&amp;L398&amp;"','"&amp;M398&amp;"','"&amp;N398&amp;"','"&amp;O398&amp;"',"&amp;CR$1&amp;U407&amp;CR$1&amp;")"</f>
        <v>InitEquipData('IK2A',,"",,,,,'','','','','','',"ReplaceableTextures\\CommandButtons\\BTNSST11.blp")</v>
      </c>
      <c r="CU398" s="95" t="str">
        <f t="shared" si="6699"/>
        <v>|n</v>
      </c>
      <c r="CV398" s="61" t="str">
        <f t="shared" si="6694"/>
        <v>最大生命|Cffffc926+20%|n|n|r|Cffaaaaaa○刻印槽 【空】|r|n|n|Cff00ff7f点击穿戴或脱卸。|r</v>
      </c>
      <c r="CW398" s="60"/>
      <c r="CX398" s="60"/>
      <c r="CY398" s="60"/>
      <c r="CZ398" s="60"/>
      <c r="DA398" s="60"/>
      <c r="DB398" s="71" t="str">
        <f t="shared" si="6700"/>
        <v/>
      </c>
      <c r="DC398" s="71" t="str">
        <f t="shared" si="6701"/>
        <v/>
      </c>
      <c r="DD398" s="71" t="str">
        <f t="shared" si="6702"/>
        <v/>
      </c>
      <c r="DE398" s="71" t="str">
        <f t="shared" si="6703"/>
        <v/>
      </c>
      <c r="DF398" s="71" t="str">
        <f t="shared" si="6704"/>
        <v/>
      </c>
      <c r="DG398" s="71" t="str">
        <f t="shared" si="6705"/>
        <v/>
      </c>
      <c r="DH398" s="71" t="str">
        <f t="shared" si="6706"/>
        <v/>
      </c>
      <c r="DI398" s="71" t="str">
        <f t="shared" si="6707"/>
        <v/>
      </c>
      <c r="DJ398" s="71" t="str">
        <f t="shared" si="6708"/>
        <v/>
      </c>
      <c r="DK398" s="71" t="str">
        <f t="shared" si="6709"/>
        <v/>
      </c>
      <c r="DL398" s="71" t="str">
        <f t="shared" si="6710"/>
        <v/>
      </c>
      <c r="DM398" s="71" t="str">
        <f t="shared" si="6711"/>
        <v/>
      </c>
      <c r="DN398" s="71" t="str">
        <f t="shared" si="6712"/>
        <v/>
      </c>
      <c r="DO398" s="71" t="str">
        <f t="shared" si="6713"/>
        <v/>
      </c>
      <c r="DP398" s="71" t="str">
        <f t="shared" si="6714"/>
        <v/>
      </c>
      <c r="DQ398" s="71" t="str">
        <f t="shared" si="6715"/>
        <v/>
      </c>
      <c r="DR398" s="71" t="str">
        <f t="shared" si="6716"/>
        <v/>
      </c>
      <c r="DS398" s="71" t="str">
        <f t="shared" si="6717"/>
        <v/>
      </c>
      <c r="DT398" s="71" t="str">
        <f t="shared" si="6718"/>
        <v/>
      </c>
      <c r="DU398" s="71" t="str">
        <f t="shared" si="6719"/>
        <v/>
      </c>
      <c r="DV398" s="71" t="str">
        <f t="shared" si="6720"/>
        <v/>
      </c>
      <c r="DW398" s="71" t="str">
        <f t="shared" si="6721"/>
        <v/>
      </c>
      <c r="DX398" s="71" t="str">
        <f t="shared" si="6722"/>
        <v/>
      </c>
      <c r="DY398" s="71" t="str">
        <f t="shared" si="6723"/>
        <v/>
      </c>
      <c r="DZ398" s="71" t="str">
        <f t="shared" si="6724"/>
        <v/>
      </c>
      <c r="EA398" s="71" t="str">
        <f t="shared" si="6725"/>
        <v/>
      </c>
      <c r="EB398" s="71" t="str">
        <f t="shared" si="6726"/>
        <v/>
      </c>
      <c r="EC398" s="71" t="str">
        <f t="shared" si="6727"/>
        <v/>
      </c>
      <c r="ED398" s="71" t="str">
        <f t="shared" si="6728"/>
        <v/>
      </c>
      <c r="EE398" s="71" t="str">
        <f t="shared" si="6729"/>
        <v/>
      </c>
      <c r="EF398" s="71" t="str">
        <f t="shared" si="6730"/>
        <v/>
      </c>
      <c r="EG398" s="71" t="str">
        <f t="shared" si="6731"/>
        <v/>
      </c>
      <c r="EH398" s="71" t="str">
        <f t="shared" si="6732"/>
        <v/>
      </c>
      <c r="EI398" s="71" t="str">
        <f t="shared" si="6733"/>
        <v/>
      </c>
      <c r="EJ398" s="71" t="str">
        <f t="shared" si="6734"/>
        <v/>
      </c>
      <c r="EK398" s="71" t="str">
        <f t="shared" si="6735"/>
        <v/>
      </c>
      <c r="EL398" s="71" t="str">
        <f t="shared" si="6736"/>
        <v/>
      </c>
      <c r="EM398" s="71" t="str">
        <f t="shared" si="6737"/>
        <v/>
      </c>
      <c r="EN398" s="71" t="str">
        <f t="shared" si="6738"/>
        <v/>
      </c>
      <c r="EO398" s="71" t="str">
        <f t="shared" si="6739"/>
        <v/>
      </c>
      <c r="EP398" s="71" t="str">
        <f t="shared" si="6740"/>
        <v/>
      </c>
      <c r="EQ398" s="71" t="str">
        <f t="shared" si="6741"/>
        <v/>
      </c>
      <c r="ER398" s="71" t="str">
        <f t="shared" si="6742"/>
        <v/>
      </c>
      <c r="ES398" s="71" t="str">
        <f t="shared" si="6743"/>
        <v/>
      </c>
      <c r="ET398" s="71" t="str">
        <f t="shared" si="6744"/>
        <v/>
      </c>
      <c r="EU398" s="71" t="str">
        <f t="shared" si="6745"/>
        <v/>
      </c>
      <c r="EV398" s="71" t="str">
        <f t="shared" si="6746"/>
        <v/>
      </c>
      <c r="EW398" s="71" t="str">
        <f t="shared" si="6747"/>
        <v/>
      </c>
      <c r="EX398" s="71" t="str">
        <f t="shared" si="6748"/>
        <v/>
      </c>
      <c r="EY398" s="71" t="str">
        <f t="shared" si="6749"/>
        <v/>
      </c>
      <c r="EZ398" s="71" t="str">
        <f t="shared" si="6750"/>
        <v/>
      </c>
      <c r="FA398" s="71" t="str">
        <f t="shared" si="6751"/>
        <v/>
      </c>
      <c r="FB398" s="71" t="str">
        <f t="shared" si="6752"/>
        <v/>
      </c>
      <c r="FC398" s="71" t="str">
        <f t="shared" si="6753"/>
        <v/>
      </c>
      <c r="FD398" s="71" t="str">
        <f t="shared" si="6754"/>
        <v/>
      </c>
      <c r="FE398" s="71" t="str">
        <f t="shared" si="6755"/>
        <v/>
      </c>
      <c r="FF398" s="71" t="str">
        <f t="shared" si="6756"/>
        <v/>
      </c>
      <c r="FG398" s="71" t="str">
        <f t="shared" si="6757"/>
        <v/>
      </c>
      <c r="FH398" s="71" t="str">
        <f t="shared" si="6758"/>
        <v/>
      </c>
      <c r="FI398" s="71" t="str">
        <f t="shared" si="6759"/>
        <v/>
      </c>
      <c r="FJ398" s="71" t="str">
        <f t="shared" si="6760"/>
        <v/>
      </c>
      <c r="FK398" s="71" t="str">
        <f t="shared" si="6761"/>
        <v/>
      </c>
      <c r="FL398" s="71" t="str">
        <f t="shared" si="6762"/>
        <v/>
      </c>
      <c r="FM398" s="71" t="str">
        <f t="shared" si="6763"/>
        <v/>
      </c>
      <c r="FN398" s="71" t="str">
        <f t="shared" si="6764"/>
        <v/>
      </c>
      <c r="FO398" s="71" t="str">
        <f t="shared" si="6765"/>
        <v/>
      </c>
      <c r="FP398" s="71" t="str">
        <f t="shared" si="6766"/>
        <v/>
      </c>
      <c r="FQ398" s="71" t="str">
        <f t="shared" si="6767"/>
        <v/>
      </c>
      <c r="FR398" s="71" t="str">
        <f t="shared" si="6768"/>
        <v/>
      </c>
      <c r="FS398" s="71" t="str">
        <f t="shared" si="6769"/>
        <v/>
      </c>
    </row>
    <row r="399" spans="1:175" ht="16.5">
      <c r="A399" s="133"/>
      <c r="B399" s="80" t="s">
        <v>1009</v>
      </c>
      <c r="C399" s="147" t="s">
        <v>1006</v>
      </c>
      <c r="K399" s="149"/>
      <c r="T399" s="152" t="s">
        <v>1010</v>
      </c>
      <c r="U399" s="85" t="s">
        <v>1008</v>
      </c>
      <c r="CN399" s="70" t="str">
        <f t="shared" ref="CN399:CN406" si="6846">"InitUnitState('"&amp;B399&amp;"',"&amp;V399&amp;","&amp;W399&amp;","&amp;X399&amp;","&amp;Y399&amp;","&amp;Z399&amp;","&amp;AA399&amp;","&amp;AB399&amp;","&amp;AC399&amp;","&amp;AD399&amp;","&amp;AE399&amp;")"</f>
        <v>InitUnitState('IK2B',,,,,,,,,,)</v>
      </c>
      <c r="CO399" s="70" t="str">
        <f t="shared" ref="CO399:CO406" si="6847">"InitUnitNormal('"&amp;B399&amp;"',"&amp;AF399&amp;","&amp;AG399&amp;","&amp;AH399&amp;","&amp;AI399&amp;","&amp;AJ399&amp;","&amp;AK399&amp;","&amp;AL399&amp;","&amp;AM399&amp;","&amp;AN399&amp;","&amp;AO399&amp;")"</f>
        <v>InitUnitNormal('IK2B',,,,,,,,,,)</v>
      </c>
      <c r="CP399" s="70" t="str">
        <f t="shared" ref="CP399:CP406" si="6848">"InitUnitMagic('"&amp;B399&amp;"',"&amp;AP399&amp;","&amp;AQ399&amp;","&amp;AR399&amp;","&amp;AS399&amp;","&amp;AT399&amp;","&amp;AU399&amp;","&amp;AV399&amp;","&amp;AW399&amp;","&amp;BI399&amp;","&amp;BJ399&amp;")"</f>
        <v>InitUnitMagic('IK2B',,,,,,,,,,)</v>
      </c>
      <c r="CQ399" s="70" t="str">
        <f t="shared" ref="CQ399:CQ406" si="6849">"InitUnitAdd('"&amp;B399&amp;"',"&amp;BK399&amp;","&amp;BL399&amp;","&amp;BM399&amp;","&amp;BN399&amp;","&amp;BO399&amp;","&amp;BP399&amp;","&amp;BQ399&amp;","&amp;BR399&amp;","&amp;BS399&amp;","&amp;BT399&amp;")"</f>
        <v>InitUnitAdd('IK2B',,,,,,,,,,)</v>
      </c>
      <c r="CR399" s="70" t="str">
        <f t="shared" ref="CR399:CR406" si="6850"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InitEquipData('IK2B',,"",,,,,'','','','','','',"ReplaceableTextures\\CommandButtons\\BTNSST11.blp")</v>
      </c>
      <c r="CU399" s="95" t="str">
        <f t="shared" ref="CU399:CU406" si="6851">CONCATENATE(DB399,DC399,DD399,DE399,DF399,DG399,DH399,DI399,DJ399,DK399,DL399,DM399,DN399,DO399,DP399,DQ399,DR399,DS399,DT399,DU399,DV399,DW399,DX399,DY399,DZ399,EA399,EB399,EC399,ED399,EE399,EF399,EG399,EH399,EI399,EJ399,EK399,EL399,EM399,EN399,EO399,EP399&amp;"|n")</f>
        <v>|n</v>
      </c>
      <c r="CV399" s="61" t="str">
        <f t="shared" si="6694"/>
        <v>最大生命|Cffffc926+20%|n|n|r|Cffaaaaaa○|CffFFD24D金之符印+1|r|r|n|n|Cff00ff7f点击穿戴或脱卸。|r</v>
      </c>
      <c r="CW399" s="60"/>
      <c r="CX399" s="60"/>
      <c r="CY399" s="60"/>
      <c r="CZ399" s="60"/>
      <c r="DA399" s="60"/>
      <c r="DB399" s="71" t="str">
        <f t="shared" ref="DB399:DB406" si="6852">IF(V399="","","|n"&amp;DB$2&amp;"+"&amp;V399&amp;DB$1)</f>
        <v/>
      </c>
      <c r="DC399" s="71" t="str">
        <f t="shared" ref="DC399:DC406" si="6853">IF(W399="","","|n"&amp;DC$2&amp;"+"&amp;W399&amp;DC$1)</f>
        <v/>
      </c>
      <c r="DD399" s="71" t="str">
        <f t="shared" ref="DD399:DD406" si="6854">IF(X399="","","|n"&amp;DD$2&amp;"+"&amp;X399&amp;DD$1)</f>
        <v/>
      </c>
      <c r="DE399" s="71" t="str">
        <f t="shared" ref="DE399:DE406" si="6855">IF(Y399="","","|n"&amp;DE$2&amp;"+"&amp;Y399&amp;DE$1)</f>
        <v/>
      </c>
      <c r="DF399" s="71" t="str">
        <f t="shared" ref="DF399:DF406" si="6856">IF(Z399="","","|n"&amp;DF$2&amp;"+"&amp;Z399&amp;DF$1)</f>
        <v/>
      </c>
      <c r="DG399" s="71" t="str">
        <f t="shared" ref="DG399:DG406" si="6857">IF(AA399="","","|n"&amp;DG$2&amp;"+"&amp;AA399&amp;DG$1)</f>
        <v/>
      </c>
      <c r="DH399" s="71" t="str">
        <f t="shared" ref="DH399:DH406" si="6858">IF(AB399="","","|n"&amp;DH$2&amp;"+"&amp;AB399&amp;DH$1)</f>
        <v/>
      </c>
      <c r="DI399" s="71" t="str">
        <f t="shared" ref="DI399:DI406" si="6859">IF(AC399="","","|n"&amp;DI$2&amp;"+"&amp;AC399&amp;DI$1)</f>
        <v/>
      </c>
      <c r="DJ399" s="71" t="str">
        <f t="shared" ref="DJ399:DJ406" si="6860">IF(AD399="","","|n"&amp;DJ$2&amp;"+"&amp;AD399&amp;DJ$1)</f>
        <v/>
      </c>
      <c r="DK399" s="71" t="str">
        <f t="shared" ref="DK399:DK406" si="6861">IF(AE399="","","|n"&amp;DK$2&amp;"+"&amp;AE399&amp;DK$1)</f>
        <v/>
      </c>
      <c r="DL399" s="71" t="str">
        <f t="shared" ref="DL399:DL406" si="6862">IF(AF399="","","|n"&amp;DL$2&amp;"+"&amp;AF399&amp;DL$1)</f>
        <v/>
      </c>
      <c r="DM399" s="71" t="str">
        <f t="shared" ref="DM399:DM406" si="6863">IF(AG399="","","|n"&amp;DM$2&amp;"+"&amp;AG399&amp;DM$1)</f>
        <v/>
      </c>
      <c r="DN399" s="71" t="str">
        <f t="shared" ref="DN399:DN406" si="6864">IF(AH399="","","|n"&amp;DN$2&amp;"+"&amp;AH399&amp;DN$1)</f>
        <v/>
      </c>
      <c r="DO399" s="71" t="str">
        <f t="shared" ref="DO399:DO406" si="6865">IF(AI399="","","|n"&amp;DO$2&amp;"+"&amp;AI399&amp;DO$1)</f>
        <v/>
      </c>
      <c r="DP399" s="71" t="str">
        <f t="shared" ref="DP399:DP406" si="6866">IF(AJ399="","","|n"&amp;DP$2&amp;"+"&amp;AJ399&amp;DP$1)</f>
        <v/>
      </c>
      <c r="DQ399" s="71" t="str">
        <f t="shared" ref="DQ399:DQ406" si="6867">IF(AK399="","","|n"&amp;DQ$2&amp;"+"&amp;AK399&amp;DQ$1)</f>
        <v/>
      </c>
      <c r="DR399" s="71" t="str">
        <f t="shared" ref="DR399:DR406" si="6868">IF(AL399="","","|n"&amp;DR$2&amp;"+"&amp;AL399&amp;DR$1)</f>
        <v/>
      </c>
      <c r="DS399" s="71" t="str">
        <f t="shared" ref="DS399:DS406" si="6869">IF(AM399="","","|n"&amp;DS$2&amp;"+"&amp;AM399&amp;DS$1)</f>
        <v/>
      </c>
      <c r="DT399" s="71" t="str">
        <f t="shared" ref="DT399:DT406" si="6870">IF(AN399="","","|n"&amp;DT$2&amp;"+"&amp;AN399&amp;DT$1)</f>
        <v/>
      </c>
      <c r="DU399" s="71" t="str">
        <f t="shared" ref="DU399:DU406" si="6871">IF(AO399="","","|n"&amp;DU$2&amp;"+"&amp;AO399&amp;DU$1)</f>
        <v/>
      </c>
      <c r="DV399" s="71" t="str">
        <f t="shared" ref="DV399:DV406" si="6872">IF(AP399="","","|n"&amp;DV$2&amp;"+"&amp;AP399&amp;DV$1)</f>
        <v/>
      </c>
      <c r="DW399" s="71" t="str">
        <f t="shared" ref="DW399:DW406" si="6873">IF(AQ399="","","|n"&amp;DW$2&amp;"+"&amp;AQ399&amp;DW$1)</f>
        <v/>
      </c>
      <c r="DX399" s="71" t="str">
        <f t="shared" ref="DX399:DX406" si="6874">IF(AR399="","","|n"&amp;DX$2&amp;"+"&amp;AR399&amp;DX$1)</f>
        <v/>
      </c>
      <c r="DY399" s="71" t="str">
        <f t="shared" ref="DY399:DY406" si="6875">IF(AS399="","","|n"&amp;DY$2&amp;"+"&amp;AS399&amp;DY$1)</f>
        <v/>
      </c>
      <c r="DZ399" s="71" t="str">
        <f t="shared" ref="DZ399:DZ406" si="6876">IF(AT399="","","|n"&amp;DZ$2&amp;"+"&amp;AT399&amp;DZ$1)</f>
        <v/>
      </c>
      <c r="EA399" s="71" t="str">
        <f t="shared" ref="EA399:EA406" si="6877">IF(AU399="","","|n"&amp;EA$2&amp;"+"&amp;AU399&amp;EA$1)</f>
        <v/>
      </c>
      <c r="EB399" s="71" t="str">
        <f t="shared" ref="EB399:EB406" si="6878">IF(AV399="","","|n"&amp;EB$2&amp;"+"&amp;AV399&amp;EB$1)</f>
        <v/>
      </c>
      <c r="EC399" s="71" t="str">
        <f t="shared" ref="EC399:EC406" si="6879">IF(AW399="","","|n"&amp;EC$2&amp;"+"&amp;AW399&amp;EC$1)</f>
        <v/>
      </c>
      <c r="ED399" s="71" t="str">
        <f t="shared" ref="ED399:ED406" si="6880">IF(AX399="","","|n"&amp;ED$2&amp;"+"&amp;AX399&amp;ED$1)</f>
        <v/>
      </c>
      <c r="EE399" s="71" t="str">
        <f t="shared" ref="EE399:EE406" si="6881">IF(AY399="","","|n"&amp;EE$2&amp;"+"&amp;AY399&amp;EE$1)</f>
        <v/>
      </c>
      <c r="EF399" s="71" t="str">
        <f t="shared" ref="EF399:EF406" si="6882">IF(AZ399="","","|n"&amp;EF$2&amp;"+"&amp;AZ399&amp;EF$1)</f>
        <v/>
      </c>
      <c r="EG399" s="71" t="str">
        <f t="shared" ref="EG399:EG406" si="6883">IF(BA399="","","|n"&amp;EG$2&amp;"+"&amp;BA399&amp;EG$1)</f>
        <v/>
      </c>
      <c r="EH399" s="71" t="str">
        <f t="shared" ref="EH399:EH406" si="6884">IF(BB399="","","|n"&amp;EH$2&amp;"+"&amp;BB399&amp;EH$1)</f>
        <v/>
      </c>
      <c r="EI399" s="71" t="str">
        <f t="shared" ref="EI399:EI406" si="6885">IF(BC399="","","|n"&amp;EI$2&amp;"+"&amp;BC399&amp;EI$1)</f>
        <v/>
      </c>
      <c r="EJ399" s="71" t="str">
        <f t="shared" ref="EJ399:EJ406" si="6886">IF(BD399="","","|n"&amp;EJ$2&amp;"+"&amp;BD399&amp;EJ$1)</f>
        <v/>
      </c>
      <c r="EK399" s="71" t="str">
        <f t="shared" ref="EK399:EK406" si="6887">IF(BE399="","","|n"&amp;EK$2&amp;"+"&amp;BE399&amp;EK$1)</f>
        <v/>
      </c>
      <c r="EL399" s="71" t="str">
        <f t="shared" ref="EL399:EL406" si="6888">IF(BF399="","","|n"&amp;EL$2&amp;"+"&amp;BF399&amp;EL$1)</f>
        <v/>
      </c>
      <c r="EM399" s="71" t="str">
        <f t="shared" ref="EM399:EM406" si="6889">IF(BG399="","","|n"&amp;EM$2&amp;"+"&amp;BG399&amp;EM$1)</f>
        <v/>
      </c>
      <c r="EN399" s="71" t="str">
        <f t="shared" ref="EN399:EN406" si="6890">IF(BH399="","","|n"&amp;EN$2&amp;"+"&amp;BH399&amp;EN$1)</f>
        <v/>
      </c>
      <c r="EO399" s="71" t="str">
        <f t="shared" ref="EO399:EO406" si="6891">IF(BI399="","","|n"&amp;EO$2&amp;"+"&amp;BI399&amp;EO$1)</f>
        <v/>
      </c>
      <c r="EP399" s="71" t="str">
        <f t="shared" ref="EP399:EP406" si="6892">IF(BJ399="","","|n"&amp;EP$2&amp;"+"&amp;BJ399&amp;EP$1)</f>
        <v/>
      </c>
      <c r="EQ399" s="71" t="str">
        <f t="shared" ref="EQ399:EQ406" si="6893">IF(BK399="","","|n"&amp;EQ$2&amp;"+"&amp;BK399&amp;EQ$1)</f>
        <v/>
      </c>
      <c r="ER399" s="71" t="str">
        <f t="shared" ref="ER399:ER406" si="6894">IF(BL399="","","|n"&amp;ER$2&amp;"+"&amp;BL399&amp;ER$1)</f>
        <v/>
      </c>
      <c r="ES399" s="71" t="str">
        <f t="shared" ref="ES399:ES406" si="6895">IF(BM399="","","|n"&amp;ES$2&amp;"+"&amp;BM399&amp;ES$1)</f>
        <v/>
      </c>
      <c r="ET399" s="71" t="str">
        <f t="shared" ref="ET399:ET406" si="6896">IF(BN399="","","|n"&amp;ET$2&amp;"+"&amp;BN399&amp;ET$1)</f>
        <v/>
      </c>
      <c r="EU399" s="71" t="str">
        <f t="shared" ref="EU399:EU406" si="6897">IF(BO399="","","|n"&amp;EU$2&amp;"+"&amp;BO399&amp;EU$1)</f>
        <v/>
      </c>
      <c r="EV399" s="71" t="str">
        <f t="shared" ref="EV399:EV406" si="6898">IF(BP399="","","|n"&amp;EV$2&amp;"+"&amp;BP399&amp;EV$1)</f>
        <v/>
      </c>
      <c r="EW399" s="71" t="str">
        <f t="shared" ref="EW399:EW406" si="6899">IF(BQ399="","","|n"&amp;EW$2&amp;"+"&amp;BQ399&amp;EW$1)</f>
        <v/>
      </c>
      <c r="EX399" s="71" t="str">
        <f t="shared" ref="EX399:EX406" si="6900">IF(BR399="","","|n"&amp;EX$2&amp;"+"&amp;BR399&amp;EX$1)</f>
        <v/>
      </c>
      <c r="EY399" s="71" t="str">
        <f t="shared" ref="EY399:EY406" si="6901">IF(BS399="","","|n"&amp;EY$2&amp;"+"&amp;BS399&amp;EY$1)</f>
        <v/>
      </c>
      <c r="EZ399" s="71" t="str">
        <f t="shared" ref="EZ399:EZ406" si="6902">IF(BT399="","","|n"&amp;EZ$2&amp;"+"&amp;BT399&amp;EZ$1)</f>
        <v/>
      </c>
      <c r="FA399" s="71" t="str">
        <f t="shared" ref="FA399:FA406" si="6903">IF(BU399="","","|n"&amp;FA$2&amp;"+"&amp;BU399&amp;FA$1)</f>
        <v/>
      </c>
      <c r="FB399" s="71" t="str">
        <f t="shared" ref="FB399:FB406" si="6904">IF(BV399="","","|n"&amp;FB$2&amp;"+"&amp;BV399&amp;FB$1)</f>
        <v/>
      </c>
      <c r="FC399" s="71" t="str">
        <f t="shared" ref="FC399:FC406" si="6905">IF(BW399="","","|n"&amp;FC$2&amp;"+"&amp;BW399&amp;FC$1)</f>
        <v/>
      </c>
      <c r="FD399" s="71" t="str">
        <f t="shared" ref="FD399:FD406" si="6906">IF(BX399="","","|n"&amp;FD$2&amp;"+"&amp;BX399&amp;FD$1)</f>
        <v/>
      </c>
      <c r="FE399" s="71" t="str">
        <f t="shared" ref="FE399:FE406" si="6907">IF(BY399="","","|n"&amp;FE$2&amp;"+"&amp;BY399&amp;FE$1)</f>
        <v/>
      </c>
      <c r="FF399" s="71" t="str">
        <f t="shared" ref="FF399:FF406" si="6908">IF(BZ399="","","|n"&amp;FF$2&amp;"+"&amp;BZ399&amp;FF$1)</f>
        <v/>
      </c>
      <c r="FG399" s="71" t="str">
        <f t="shared" ref="FG399:FG406" si="6909">IF(CA399="","","|n"&amp;FG$2&amp;"+"&amp;CA399&amp;FG$1)</f>
        <v/>
      </c>
      <c r="FH399" s="71" t="str">
        <f t="shared" ref="FH399:FH406" si="6910">IF(CB399="","","|n"&amp;FH$2&amp;"+"&amp;CB399&amp;FH$1)</f>
        <v/>
      </c>
      <c r="FI399" s="71" t="str">
        <f t="shared" ref="FI399:FI406" si="6911">IF(CC399="","","|n"&amp;FI$2&amp;"+"&amp;CC399&amp;FI$1)</f>
        <v/>
      </c>
      <c r="FJ399" s="71" t="str">
        <f t="shared" ref="FJ399:FJ406" si="6912">IF(CD399="","","|n"&amp;FJ$2&amp;"+"&amp;CD399&amp;FJ$1)</f>
        <v/>
      </c>
      <c r="FK399" s="71" t="str">
        <f t="shared" ref="FK399:FK406" si="6913">IF(CE399="","","|n"&amp;FK$2&amp;"+"&amp;CE399&amp;FK$1)</f>
        <v/>
      </c>
      <c r="FL399" s="71" t="str">
        <f t="shared" ref="FL399:FL406" si="6914">IF(CF399="","","|n"&amp;FL$2&amp;"+"&amp;CF399&amp;FL$1)</f>
        <v/>
      </c>
      <c r="FM399" s="71" t="str">
        <f t="shared" ref="FM399:FM406" si="6915">IF(CG399="","","|n"&amp;FM$2&amp;"+"&amp;CG399&amp;FM$1)</f>
        <v/>
      </c>
      <c r="FN399" s="71" t="str">
        <f t="shared" ref="FN399:FN406" si="6916">IF(CH399="","","|n"&amp;FN$2&amp;"+"&amp;CH399&amp;FN$1)</f>
        <v/>
      </c>
      <c r="FO399" s="71" t="str">
        <f t="shared" ref="FO399:FO406" si="6917">IF(CI399="","","|n"&amp;FO$2&amp;"+"&amp;CI399&amp;FO$1)</f>
        <v/>
      </c>
      <c r="FP399" s="71" t="str">
        <f t="shared" ref="FP399:FP406" si="6918">IF(CJ399="","","|n"&amp;FP$2&amp;"+"&amp;CJ399&amp;FP$1)</f>
        <v/>
      </c>
      <c r="FQ399" s="71" t="str">
        <f t="shared" ref="FQ399:FQ406" si="6919">IF(CK399="","","|n"&amp;FQ$2&amp;"+"&amp;CK399&amp;FQ$1)</f>
        <v/>
      </c>
      <c r="FR399" s="71" t="str">
        <f t="shared" ref="FR399:FR406" si="6920">IF(CL399="","","|n"&amp;FR$2&amp;"+"&amp;CL399&amp;FR$1)</f>
        <v/>
      </c>
      <c r="FS399" s="71" t="str">
        <f t="shared" ref="FS399:FS406" si="6921">IF(CM399="","","|n"&amp;FS$2&amp;"+"&amp;CM399&amp;FS$1)</f>
        <v/>
      </c>
    </row>
    <row r="400" spans="1:175" ht="16.5">
      <c r="A400" s="133"/>
      <c r="B400" s="80" t="s">
        <v>1011</v>
      </c>
      <c r="C400" s="147" t="s">
        <v>1006</v>
      </c>
      <c r="K400" s="150"/>
      <c r="T400" s="152" t="s">
        <v>1012</v>
      </c>
      <c r="U400" s="85" t="s">
        <v>1008</v>
      </c>
      <c r="CN400" s="70" t="str">
        <f t="shared" si="6846"/>
        <v>InitUnitState('IK2C',,,,,,,,,,)</v>
      </c>
      <c r="CO400" s="70" t="str">
        <f t="shared" si="6847"/>
        <v>InitUnitNormal('IK2C',,,,,,,,,,)</v>
      </c>
      <c r="CP400" s="70" t="str">
        <f t="shared" si="6848"/>
        <v>InitUnitMagic('IK2C',,,,,,,,,,)</v>
      </c>
      <c r="CQ400" s="70" t="str">
        <f t="shared" si="6849"/>
        <v>InitUnitAdd('IK2C',,,,,,,,,,)</v>
      </c>
      <c r="CR400" s="70" t="str">
        <f t="shared" si="6850"/>
        <v>InitEquipData('IK2C',,"",,,,,'','','','','','',"ReplaceableTextures\\CommandButtons\\BTNSST11.blp")</v>
      </c>
      <c r="CU400" s="95" t="str">
        <f t="shared" si="6851"/>
        <v>|n</v>
      </c>
      <c r="CV400" s="61" t="str">
        <f t="shared" si="6694"/>
        <v>最大生命|Cffffc926+20%|n|n|r|Cffaaaaaa○|CffFFD24D木之符印+1|r|r|n|n|Cff00ff7f点击穿戴或脱卸。|r</v>
      </c>
      <c r="CW400" s="60"/>
      <c r="CX400" s="60"/>
      <c r="CY400" s="60"/>
      <c r="CZ400" s="60"/>
      <c r="DA400" s="60"/>
      <c r="DB400" s="71" t="str">
        <f t="shared" si="6852"/>
        <v/>
      </c>
      <c r="DC400" s="71" t="str">
        <f t="shared" si="6853"/>
        <v/>
      </c>
      <c r="DD400" s="71" t="str">
        <f t="shared" si="6854"/>
        <v/>
      </c>
      <c r="DE400" s="71" t="str">
        <f t="shared" si="6855"/>
        <v/>
      </c>
      <c r="DF400" s="71" t="str">
        <f t="shared" si="6856"/>
        <v/>
      </c>
      <c r="DG400" s="71" t="str">
        <f t="shared" si="6857"/>
        <v/>
      </c>
      <c r="DH400" s="71" t="str">
        <f t="shared" si="6858"/>
        <v/>
      </c>
      <c r="DI400" s="71" t="str">
        <f t="shared" si="6859"/>
        <v/>
      </c>
      <c r="DJ400" s="71" t="str">
        <f t="shared" si="6860"/>
        <v/>
      </c>
      <c r="DK400" s="71" t="str">
        <f t="shared" si="6861"/>
        <v/>
      </c>
      <c r="DL400" s="71" t="str">
        <f t="shared" si="6862"/>
        <v/>
      </c>
      <c r="DM400" s="71" t="str">
        <f t="shared" si="6863"/>
        <v/>
      </c>
      <c r="DN400" s="71" t="str">
        <f t="shared" si="6864"/>
        <v/>
      </c>
      <c r="DO400" s="71" t="str">
        <f t="shared" si="6865"/>
        <v/>
      </c>
      <c r="DP400" s="71" t="str">
        <f t="shared" si="6866"/>
        <v/>
      </c>
      <c r="DQ400" s="71" t="str">
        <f t="shared" si="6867"/>
        <v/>
      </c>
      <c r="DR400" s="71" t="str">
        <f t="shared" si="6868"/>
        <v/>
      </c>
      <c r="DS400" s="71" t="str">
        <f t="shared" si="6869"/>
        <v/>
      </c>
      <c r="DT400" s="71" t="str">
        <f t="shared" si="6870"/>
        <v/>
      </c>
      <c r="DU400" s="71" t="str">
        <f t="shared" si="6871"/>
        <v/>
      </c>
      <c r="DV400" s="71" t="str">
        <f t="shared" si="6872"/>
        <v/>
      </c>
      <c r="DW400" s="71" t="str">
        <f t="shared" si="6873"/>
        <v/>
      </c>
      <c r="DX400" s="71" t="str">
        <f t="shared" si="6874"/>
        <v/>
      </c>
      <c r="DY400" s="71" t="str">
        <f t="shared" si="6875"/>
        <v/>
      </c>
      <c r="DZ400" s="71" t="str">
        <f t="shared" si="6876"/>
        <v/>
      </c>
      <c r="EA400" s="71" t="str">
        <f t="shared" si="6877"/>
        <v/>
      </c>
      <c r="EB400" s="71" t="str">
        <f t="shared" si="6878"/>
        <v/>
      </c>
      <c r="EC400" s="71" t="str">
        <f t="shared" si="6879"/>
        <v/>
      </c>
      <c r="ED400" s="71" t="str">
        <f t="shared" si="6880"/>
        <v/>
      </c>
      <c r="EE400" s="71" t="str">
        <f t="shared" si="6881"/>
        <v/>
      </c>
      <c r="EF400" s="71" t="str">
        <f t="shared" si="6882"/>
        <v/>
      </c>
      <c r="EG400" s="71" t="str">
        <f t="shared" si="6883"/>
        <v/>
      </c>
      <c r="EH400" s="71" t="str">
        <f t="shared" si="6884"/>
        <v/>
      </c>
      <c r="EI400" s="71" t="str">
        <f t="shared" si="6885"/>
        <v/>
      </c>
      <c r="EJ400" s="71" t="str">
        <f t="shared" si="6886"/>
        <v/>
      </c>
      <c r="EK400" s="71" t="str">
        <f t="shared" si="6887"/>
        <v/>
      </c>
      <c r="EL400" s="71" t="str">
        <f t="shared" si="6888"/>
        <v/>
      </c>
      <c r="EM400" s="71" t="str">
        <f t="shared" si="6889"/>
        <v/>
      </c>
      <c r="EN400" s="71" t="str">
        <f t="shared" si="6890"/>
        <v/>
      </c>
      <c r="EO400" s="71" t="str">
        <f t="shared" si="6891"/>
        <v/>
      </c>
      <c r="EP400" s="71" t="str">
        <f t="shared" si="6892"/>
        <v/>
      </c>
      <c r="EQ400" s="71" t="str">
        <f t="shared" si="6893"/>
        <v/>
      </c>
      <c r="ER400" s="71" t="str">
        <f t="shared" si="6894"/>
        <v/>
      </c>
      <c r="ES400" s="71" t="str">
        <f t="shared" si="6895"/>
        <v/>
      </c>
      <c r="ET400" s="71" t="str">
        <f t="shared" si="6896"/>
        <v/>
      </c>
      <c r="EU400" s="71" t="str">
        <f t="shared" si="6897"/>
        <v/>
      </c>
      <c r="EV400" s="71" t="str">
        <f t="shared" si="6898"/>
        <v/>
      </c>
      <c r="EW400" s="71" t="str">
        <f t="shared" si="6899"/>
        <v/>
      </c>
      <c r="EX400" s="71" t="str">
        <f t="shared" si="6900"/>
        <v/>
      </c>
      <c r="EY400" s="71" t="str">
        <f t="shared" si="6901"/>
        <v/>
      </c>
      <c r="EZ400" s="71" t="str">
        <f t="shared" si="6902"/>
        <v/>
      </c>
      <c r="FA400" s="71" t="str">
        <f t="shared" si="6903"/>
        <v/>
      </c>
      <c r="FB400" s="71" t="str">
        <f t="shared" si="6904"/>
        <v/>
      </c>
      <c r="FC400" s="71" t="str">
        <f t="shared" si="6905"/>
        <v/>
      </c>
      <c r="FD400" s="71" t="str">
        <f t="shared" si="6906"/>
        <v/>
      </c>
      <c r="FE400" s="71" t="str">
        <f t="shared" si="6907"/>
        <v/>
      </c>
      <c r="FF400" s="71" t="str">
        <f t="shared" si="6908"/>
        <v/>
      </c>
      <c r="FG400" s="71" t="str">
        <f t="shared" si="6909"/>
        <v/>
      </c>
      <c r="FH400" s="71" t="str">
        <f t="shared" si="6910"/>
        <v/>
      </c>
      <c r="FI400" s="71" t="str">
        <f t="shared" si="6911"/>
        <v/>
      </c>
      <c r="FJ400" s="71" t="str">
        <f t="shared" si="6912"/>
        <v/>
      </c>
      <c r="FK400" s="71" t="str">
        <f t="shared" si="6913"/>
        <v/>
      </c>
      <c r="FL400" s="71" t="str">
        <f t="shared" si="6914"/>
        <v/>
      </c>
      <c r="FM400" s="71" t="str">
        <f t="shared" si="6915"/>
        <v/>
      </c>
      <c r="FN400" s="71" t="str">
        <f t="shared" si="6916"/>
        <v/>
      </c>
      <c r="FO400" s="71" t="str">
        <f t="shared" si="6917"/>
        <v/>
      </c>
      <c r="FP400" s="71" t="str">
        <f t="shared" si="6918"/>
        <v/>
      </c>
      <c r="FQ400" s="71" t="str">
        <f t="shared" si="6919"/>
        <v/>
      </c>
      <c r="FR400" s="71" t="str">
        <f t="shared" si="6920"/>
        <v/>
      </c>
      <c r="FS400" s="71" t="str">
        <f t="shared" si="6921"/>
        <v/>
      </c>
    </row>
    <row r="401" spans="1:175" ht="16.5">
      <c r="A401" s="133"/>
      <c r="B401" s="80" t="s">
        <v>1013</v>
      </c>
      <c r="C401" s="147" t="s">
        <v>1006</v>
      </c>
      <c r="K401" s="150"/>
      <c r="T401" s="152" t="s">
        <v>1014</v>
      </c>
      <c r="U401" s="85" t="s">
        <v>1008</v>
      </c>
      <c r="CN401" s="70" t="str">
        <f t="shared" si="6846"/>
        <v>InitUnitState('IK2D',,,,,,,,,,)</v>
      </c>
      <c r="CO401" s="70" t="str">
        <f t="shared" si="6847"/>
        <v>InitUnitNormal('IK2D',,,,,,,,,,)</v>
      </c>
      <c r="CP401" s="70" t="str">
        <f t="shared" si="6848"/>
        <v>InitUnitMagic('IK2D',,,,,,,,,,)</v>
      </c>
      <c r="CQ401" s="70" t="str">
        <f t="shared" si="6849"/>
        <v>InitUnitAdd('IK2D',,,,,,,,,,)</v>
      </c>
      <c r="CR401" s="70" t="str">
        <f t="shared" si="6850"/>
        <v>InitEquipData('IK2D',,"",,,,,'','','','','','',"ReplaceableTextures\\CommandButtons\\BTNSST11.blp")</v>
      </c>
      <c r="CU401" s="95" t="str">
        <f t="shared" si="6851"/>
        <v>|n</v>
      </c>
      <c r="CV401" s="61" t="str">
        <f t="shared" si="6694"/>
        <v>最大生命|Cffffc926+20%|n|n|r|Cffaaaaaa○|CffFFD24D水之符印+1|r|r|n|n|Cff00ff7f点击穿戴或脱卸。|r</v>
      </c>
      <c r="CW401" s="60"/>
      <c r="CX401" s="60"/>
      <c r="CY401" s="60"/>
      <c r="CZ401" s="60"/>
      <c r="DA401" s="60"/>
      <c r="DB401" s="71" t="str">
        <f t="shared" si="6852"/>
        <v/>
      </c>
      <c r="DC401" s="71" t="str">
        <f t="shared" si="6853"/>
        <v/>
      </c>
      <c r="DD401" s="71" t="str">
        <f t="shared" si="6854"/>
        <v/>
      </c>
      <c r="DE401" s="71" t="str">
        <f t="shared" si="6855"/>
        <v/>
      </c>
      <c r="DF401" s="71" t="str">
        <f t="shared" si="6856"/>
        <v/>
      </c>
      <c r="DG401" s="71" t="str">
        <f t="shared" si="6857"/>
        <v/>
      </c>
      <c r="DH401" s="71" t="str">
        <f t="shared" si="6858"/>
        <v/>
      </c>
      <c r="DI401" s="71" t="str">
        <f t="shared" si="6859"/>
        <v/>
      </c>
      <c r="DJ401" s="71" t="str">
        <f t="shared" si="6860"/>
        <v/>
      </c>
      <c r="DK401" s="71" t="str">
        <f t="shared" si="6861"/>
        <v/>
      </c>
      <c r="DL401" s="71" t="str">
        <f t="shared" si="6862"/>
        <v/>
      </c>
      <c r="DM401" s="71" t="str">
        <f t="shared" si="6863"/>
        <v/>
      </c>
      <c r="DN401" s="71" t="str">
        <f t="shared" si="6864"/>
        <v/>
      </c>
      <c r="DO401" s="71" t="str">
        <f t="shared" si="6865"/>
        <v/>
      </c>
      <c r="DP401" s="71" t="str">
        <f t="shared" si="6866"/>
        <v/>
      </c>
      <c r="DQ401" s="71" t="str">
        <f t="shared" si="6867"/>
        <v/>
      </c>
      <c r="DR401" s="71" t="str">
        <f t="shared" si="6868"/>
        <v/>
      </c>
      <c r="DS401" s="71" t="str">
        <f t="shared" si="6869"/>
        <v/>
      </c>
      <c r="DT401" s="71" t="str">
        <f t="shared" si="6870"/>
        <v/>
      </c>
      <c r="DU401" s="71" t="str">
        <f t="shared" si="6871"/>
        <v/>
      </c>
      <c r="DV401" s="71" t="str">
        <f t="shared" si="6872"/>
        <v/>
      </c>
      <c r="DW401" s="71" t="str">
        <f t="shared" si="6873"/>
        <v/>
      </c>
      <c r="DX401" s="71" t="str">
        <f t="shared" si="6874"/>
        <v/>
      </c>
      <c r="DY401" s="71" t="str">
        <f t="shared" si="6875"/>
        <v/>
      </c>
      <c r="DZ401" s="71" t="str">
        <f t="shared" si="6876"/>
        <v/>
      </c>
      <c r="EA401" s="71" t="str">
        <f t="shared" si="6877"/>
        <v/>
      </c>
      <c r="EB401" s="71" t="str">
        <f t="shared" si="6878"/>
        <v/>
      </c>
      <c r="EC401" s="71" t="str">
        <f t="shared" si="6879"/>
        <v/>
      </c>
      <c r="ED401" s="71" t="str">
        <f t="shared" si="6880"/>
        <v/>
      </c>
      <c r="EE401" s="71" t="str">
        <f t="shared" si="6881"/>
        <v/>
      </c>
      <c r="EF401" s="71" t="str">
        <f t="shared" si="6882"/>
        <v/>
      </c>
      <c r="EG401" s="71" t="str">
        <f t="shared" si="6883"/>
        <v/>
      </c>
      <c r="EH401" s="71" t="str">
        <f t="shared" si="6884"/>
        <v/>
      </c>
      <c r="EI401" s="71" t="str">
        <f t="shared" si="6885"/>
        <v/>
      </c>
      <c r="EJ401" s="71" t="str">
        <f t="shared" si="6886"/>
        <v/>
      </c>
      <c r="EK401" s="71" t="str">
        <f t="shared" si="6887"/>
        <v/>
      </c>
      <c r="EL401" s="71" t="str">
        <f t="shared" si="6888"/>
        <v/>
      </c>
      <c r="EM401" s="71" t="str">
        <f t="shared" si="6889"/>
        <v/>
      </c>
      <c r="EN401" s="71" t="str">
        <f t="shared" si="6890"/>
        <v/>
      </c>
      <c r="EO401" s="71" t="str">
        <f t="shared" si="6891"/>
        <v/>
      </c>
      <c r="EP401" s="71" t="str">
        <f t="shared" si="6892"/>
        <v/>
      </c>
      <c r="EQ401" s="71" t="str">
        <f t="shared" si="6893"/>
        <v/>
      </c>
      <c r="ER401" s="71" t="str">
        <f t="shared" si="6894"/>
        <v/>
      </c>
      <c r="ES401" s="71" t="str">
        <f t="shared" si="6895"/>
        <v/>
      </c>
      <c r="ET401" s="71" t="str">
        <f t="shared" si="6896"/>
        <v/>
      </c>
      <c r="EU401" s="71" t="str">
        <f t="shared" si="6897"/>
        <v/>
      </c>
      <c r="EV401" s="71" t="str">
        <f t="shared" si="6898"/>
        <v/>
      </c>
      <c r="EW401" s="71" t="str">
        <f t="shared" si="6899"/>
        <v/>
      </c>
      <c r="EX401" s="71" t="str">
        <f t="shared" si="6900"/>
        <v/>
      </c>
      <c r="EY401" s="71" t="str">
        <f t="shared" si="6901"/>
        <v/>
      </c>
      <c r="EZ401" s="71" t="str">
        <f t="shared" si="6902"/>
        <v/>
      </c>
      <c r="FA401" s="71" t="str">
        <f t="shared" si="6903"/>
        <v/>
      </c>
      <c r="FB401" s="71" t="str">
        <f t="shared" si="6904"/>
        <v/>
      </c>
      <c r="FC401" s="71" t="str">
        <f t="shared" si="6905"/>
        <v/>
      </c>
      <c r="FD401" s="71" t="str">
        <f t="shared" si="6906"/>
        <v/>
      </c>
      <c r="FE401" s="71" t="str">
        <f t="shared" si="6907"/>
        <v/>
      </c>
      <c r="FF401" s="71" t="str">
        <f t="shared" si="6908"/>
        <v/>
      </c>
      <c r="FG401" s="71" t="str">
        <f t="shared" si="6909"/>
        <v/>
      </c>
      <c r="FH401" s="71" t="str">
        <f t="shared" si="6910"/>
        <v/>
      </c>
      <c r="FI401" s="71" t="str">
        <f t="shared" si="6911"/>
        <v/>
      </c>
      <c r="FJ401" s="71" t="str">
        <f t="shared" si="6912"/>
        <v/>
      </c>
      <c r="FK401" s="71" t="str">
        <f t="shared" si="6913"/>
        <v/>
      </c>
      <c r="FL401" s="71" t="str">
        <f t="shared" si="6914"/>
        <v/>
      </c>
      <c r="FM401" s="71" t="str">
        <f t="shared" si="6915"/>
        <v/>
      </c>
      <c r="FN401" s="71" t="str">
        <f t="shared" si="6916"/>
        <v/>
      </c>
      <c r="FO401" s="71" t="str">
        <f t="shared" si="6917"/>
        <v/>
      </c>
      <c r="FP401" s="71" t="str">
        <f t="shared" si="6918"/>
        <v/>
      </c>
      <c r="FQ401" s="71" t="str">
        <f t="shared" si="6919"/>
        <v/>
      </c>
      <c r="FR401" s="71" t="str">
        <f t="shared" si="6920"/>
        <v/>
      </c>
      <c r="FS401" s="71" t="str">
        <f t="shared" si="6921"/>
        <v/>
      </c>
    </row>
    <row r="402" spans="1:175" ht="16.5">
      <c r="A402" s="133"/>
      <c r="B402" s="80" t="s">
        <v>1015</v>
      </c>
      <c r="C402" s="147" t="s">
        <v>1006</v>
      </c>
      <c r="K402" s="150"/>
      <c r="T402" s="152" t="s">
        <v>1016</v>
      </c>
      <c r="U402" s="85" t="s">
        <v>1008</v>
      </c>
      <c r="CN402" s="70" t="str">
        <f t="shared" si="6846"/>
        <v>InitUnitState('IK2E',,,,,,,,,,)</v>
      </c>
      <c r="CO402" s="70" t="str">
        <f t="shared" si="6847"/>
        <v>InitUnitNormal('IK2E',,,,,,,,,,)</v>
      </c>
      <c r="CP402" s="70" t="str">
        <f t="shared" si="6848"/>
        <v>InitUnitMagic('IK2E',,,,,,,,,,)</v>
      </c>
      <c r="CQ402" s="70" t="str">
        <f t="shared" si="6849"/>
        <v>InitUnitAdd('IK2E',,,,,,,,,,)</v>
      </c>
      <c r="CR402" s="70" t="str">
        <f t="shared" si="6850"/>
        <v>InitEquipData('IK2E',,"",,,,,'','','','','','',"ReplaceableTextures\\CommandButtons\\BTNSST11.blp")</v>
      </c>
      <c r="CU402" s="95" t="str">
        <f t="shared" si="6851"/>
        <v>|n</v>
      </c>
      <c r="CV402" s="61" t="str">
        <f t="shared" si="6694"/>
        <v>最大生命|Cffffc926+20%|n|n|r|Cffaaaaaa○|CffFFD24D火之符印+1|r|r|n|n|Cff00ff7f点击穿戴或脱卸。|r</v>
      </c>
      <c r="CW402" s="60"/>
      <c r="CX402" s="60"/>
      <c r="CY402" s="60"/>
      <c r="CZ402" s="60"/>
      <c r="DA402" s="60"/>
      <c r="DB402" s="71" t="str">
        <f t="shared" si="6852"/>
        <v/>
      </c>
      <c r="DC402" s="71" t="str">
        <f t="shared" si="6853"/>
        <v/>
      </c>
      <c r="DD402" s="71" t="str">
        <f t="shared" si="6854"/>
        <v/>
      </c>
      <c r="DE402" s="71" t="str">
        <f t="shared" si="6855"/>
        <v/>
      </c>
      <c r="DF402" s="71" t="str">
        <f t="shared" si="6856"/>
        <v/>
      </c>
      <c r="DG402" s="71" t="str">
        <f t="shared" si="6857"/>
        <v/>
      </c>
      <c r="DH402" s="71" t="str">
        <f t="shared" si="6858"/>
        <v/>
      </c>
      <c r="DI402" s="71" t="str">
        <f t="shared" si="6859"/>
        <v/>
      </c>
      <c r="DJ402" s="71" t="str">
        <f t="shared" si="6860"/>
        <v/>
      </c>
      <c r="DK402" s="71" t="str">
        <f t="shared" si="6861"/>
        <v/>
      </c>
      <c r="DL402" s="71" t="str">
        <f t="shared" si="6862"/>
        <v/>
      </c>
      <c r="DM402" s="71" t="str">
        <f t="shared" si="6863"/>
        <v/>
      </c>
      <c r="DN402" s="71" t="str">
        <f t="shared" si="6864"/>
        <v/>
      </c>
      <c r="DO402" s="71" t="str">
        <f t="shared" si="6865"/>
        <v/>
      </c>
      <c r="DP402" s="71" t="str">
        <f t="shared" si="6866"/>
        <v/>
      </c>
      <c r="DQ402" s="71" t="str">
        <f t="shared" si="6867"/>
        <v/>
      </c>
      <c r="DR402" s="71" t="str">
        <f t="shared" si="6868"/>
        <v/>
      </c>
      <c r="DS402" s="71" t="str">
        <f t="shared" si="6869"/>
        <v/>
      </c>
      <c r="DT402" s="71" t="str">
        <f t="shared" si="6870"/>
        <v/>
      </c>
      <c r="DU402" s="71" t="str">
        <f t="shared" si="6871"/>
        <v/>
      </c>
      <c r="DV402" s="71" t="str">
        <f t="shared" si="6872"/>
        <v/>
      </c>
      <c r="DW402" s="71" t="str">
        <f t="shared" si="6873"/>
        <v/>
      </c>
      <c r="DX402" s="71" t="str">
        <f t="shared" si="6874"/>
        <v/>
      </c>
      <c r="DY402" s="71" t="str">
        <f t="shared" si="6875"/>
        <v/>
      </c>
      <c r="DZ402" s="71" t="str">
        <f t="shared" si="6876"/>
        <v/>
      </c>
      <c r="EA402" s="71" t="str">
        <f t="shared" si="6877"/>
        <v/>
      </c>
      <c r="EB402" s="71" t="str">
        <f t="shared" si="6878"/>
        <v/>
      </c>
      <c r="EC402" s="71" t="str">
        <f t="shared" si="6879"/>
        <v/>
      </c>
      <c r="ED402" s="71" t="str">
        <f t="shared" si="6880"/>
        <v/>
      </c>
      <c r="EE402" s="71" t="str">
        <f t="shared" si="6881"/>
        <v/>
      </c>
      <c r="EF402" s="71" t="str">
        <f t="shared" si="6882"/>
        <v/>
      </c>
      <c r="EG402" s="71" t="str">
        <f t="shared" si="6883"/>
        <v/>
      </c>
      <c r="EH402" s="71" t="str">
        <f t="shared" si="6884"/>
        <v/>
      </c>
      <c r="EI402" s="71" t="str">
        <f t="shared" si="6885"/>
        <v/>
      </c>
      <c r="EJ402" s="71" t="str">
        <f t="shared" si="6886"/>
        <v/>
      </c>
      <c r="EK402" s="71" t="str">
        <f t="shared" si="6887"/>
        <v/>
      </c>
      <c r="EL402" s="71" t="str">
        <f t="shared" si="6888"/>
        <v/>
      </c>
      <c r="EM402" s="71" t="str">
        <f t="shared" si="6889"/>
        <v/>
      </c>
      <c r="EN402" s="71" t="str">
        <f t="shared" si="6890"/>
        <v/>
      </c>
      <c r="EO402" s="71" t="str">
        <f t="shared" si="6891"/>
        <v/>
      </c>
      <c r="EP402" s="71" t="str">
        <f t="shared" si="6892"/>
        <v/>
      </c>
      <c r="EQ402" s="71" t="str">
        <f t="shared" si="6893"/>
        <v/>
      </c>
      <c r="ER402" s="71" t="str">
        <f t="shared" si="6894"/>
        <v/>
      </c>
      <c r="ES402" s="71" t="str">
        <f t="shared" si="6895"/>
        <v/>
      </c>
      <c r="ET402" s="71" t="str">
        <f t="shared" si="6896"/>
        <v/>
      </c>
      <c r="EU402" s="71" t="str">
        <f t="shared" si="6897"/>
        <v/>
      </c>
      <c r="EV402" s="71" t="str">
        <f t="shared" si="6898"/>
        <v/>
      </c>
      <c r="EW402" s="71" t="str">
        <f t="shared" si="6899"/>
        <v/>
      </c>
      <c r="EX402" s="71" t="str">
        <f t="shared" si="6900"/>
        <v/>
      </c>
      <c r="EY402" s="71" t="str">
        <f t="shared" si="6901"/>
        <v/>
      </c>
      <c r="EZ402" s="71" t="str">
        <f t="shared" si="6902"/>
        <v/>
      </c>
      <c r="FA402" s="71" t="str">
        <f t="shared" si="6903"/>
        <v/>
      </c>
      <c r="FB402" s="71" t="str">
        <f t="shared" si="6904"/>
        <v/>
      </c>
      <c r="FC402" s="71" t="str">
        <f t="shared" si="6905"/>
        <v/>
      </c>
      <c r="FD402" s="71" t="str">
        <f t="shared" si="6906"/>
        <v/>
      </c>
      <c r="FE402" s="71" t="str">
        <f t="shared" si="6907"/>
        <v/>
      </c>
      <c r="FF402" s="71" t="str">
        <f t="shared" si="6908"/>
        <v/>
      </c>
      <c r="FG402" s="71" t="str">
        <f t="shared" si="6909"/>
        <v/>
      </c>
      <c r="FH402" s="71" t="str">
        <f t="shared" si="6910"/>
        <v/>
      </c>
      <c r="FI402" s="71" t="str">
        <f t="shared" si="6911"/>
        <v/>
      </c>
      <c r="FJ402" s="71" t="str">
        <f t="shared" si="6912"/>
        <v/>
      </c>
      <c r="FK402" s="71" t="str">
        <f t="shared" si="6913"/>
        <v/>
      </c>
      <c r="FL402" s="71" t="str">
        <f t="shared" si="6914"/>
        <v/>
      </c>
      <c r="FM402" s="71" t="str">
        <f t="shared" si="6915"/>
        <v/>
      </c>
      <c r="FN402" s="71" t="str">
        <f t="shared" si="6916"/>
        <v/>
      </c>
      <c r="FO402" s="71" t="str">
        <f t="shared" si="6917"/>
        <v/>
      </c>
      <c r="FP402" s="71" t="str">
        <f t="shared" si="6918"/>
        <v/>
      </c>
      <c r="FQ402" s="71" t="str">
        <f t="shared" si="6919"/>
        <v/>
      </c>
      <c r="FR402" s="71" t="str">
        <f t="shared" si="6920"/>
        <v/>
      </c>
      <c r="FS402" s="71" t="str">
        <f t="shared" si="6921"/>
        <v/>
      </c>
    </row>
    <row r="403" spans="1:175" ht="16.5">
      <c r="A403" s="133"/>
      <c r="B403" s="80" t="s">
        <v>1017</v>
      </c>
      <c r="C403" s="147" t="s">
        <v>1006</v>
      </c>
      <c r="K403" s="150"/>
      <c r="T403" s="152" t="s">
        <v>1018</v>
      </c>
      <c r="U403" s="85" t="s">
        <v>1008</v>
      </c>
      <c r="CN403" s="70" t="str">
        <f t="shared" si="6846"/>
        <v>InitUnitState('IK2F',,,,,,,,,,)</v>
      </c>
      <c r="CO403" s="70" t="str">
        <f t="shared" si="6847"/>
        <v>InitUnitNormal('IK2F',,,,,,,,,,)</v>
      </c>
      <c r="CP403" s="70" t="str">
        <f t="shared" si="6848"/>
        <v>InitUnitMagic('IK2F',,,,,,,,,,)</v>
      </c>
      <c r="CQ403" s="70" t="str">
        <f t="shared" si="6849"/>
        <v>InitUnitAdd('IK2F',,,,,,,,,,)</v>
      </c>
      <c r="CR403" s="70" t="str">
        <f t="shared" si="6850"/>
        <v>InitEquipData('IK2F',,"",,,,,'','','','','','',"ReplaceableTextures\\CommandButtons\\BTNSST11.blp")</v>
      </c>
      <c r="CU403" s="95" t="str">
        <f t="shared" si="6851"/>
        <v>|n</v>
      </c>
      <c r="CV403" s="61" t="str">
        <f t="shared" si="6694"/>
        <v>最大生命|Cffffc926+20%|n|n|r|Cffaaaaaa○|CffFFD24D土之符印+1|r|r|n|n|Cff00ff7f点击穿戴或脱卸。|r</v>
      </c>
      <c r="CW403" s="60"/>
      <c r="CX403" s="60"/>
      <c r="CY403" s="60"/>
      <c r="CZ403" s="60"/>
      <c r="DA403" s="60"/>
      <c r="DB403" s="71" t="str">
        <f t="shared" si="6852"/>
        <v/>
      </c>
      <c r="DC403" s="71" t="str">
        <f t="shared" si="6853"/>
        <v/>
      </c>
      <c r="DD403" s="71" t="str">
        <f t="shared" si="6854"/>
        <v/>
      </c>
      <c r="DE403" s="71" t="str">
        <f t="shared" si="6855"/>
        <v/>
      </c>
      <c r="DF403" s="71" t="str">
        <f t="shared" si="6856"/>
        <v/>
      </c>
      <c r="DG403" s="71" t="str">
        <f t="shared" si="6857"/>
        <v/>
      </c>
      <c r="DH403" s="71" t="str">
        <f t="shared" si="6858"/>
        <v/>
      </c>
      <c r="DI403" s="71" t="str">
        <f t="shared" si="6859"/>
        <v/>
      </c>
      <c r="DJ403" s="71" t="str">
        <f t="shared" si="6860"/>
        <v/>
      </c>
      <c r="DK403" s="71" t="str">
        <f t="shared" si="6861"/>
        <v/>
      </c>
      <c r="DL403" s="71" t="str">
        <f t="shared" si="6862"/>
        <v/>
      </c>
      <c r="DM403" s="71" t="str">
        <f t="shared" si="6863"/>
        <v/>
      </c>
      <c r="DN403" s="71" t="str">
        <f t="shared" si="6864"/>
        <v/>
      </c>
      <c r="DO403" s="71" t="str">
        <f t="shared" si="6865"/>
        <v/>
      </c>
      <c r="DP403" s="71" t="str">
        <f t="shared" si="6866"/>
        <v/>
      </c>
      <c r="DQ403" s="71" t="str">
        <f t="shared" si="6867"/>
        <v/>
      </c>
      <c r="DR403" s="71" t="str">
        <f t="shared" si="6868"/>
        <v/>
      </c>
      <c r="DS403" s="71" t="str">
        <f t="shared" si="6869"/>
        <v/>
      </c>
      <c r="DT403" s="71" t="str">
        <f t="shared" si="6870"/>
        <v/>
      </c>
      <c r="DU403" s="71" t="str">
        <f t="shared" si="6871"/>
        <v/>
      </c>
      <c r="DV403" s="71" t="str">
        <f t="shared" si="6872"/>
        <v/>
      </c>
      <c r="DW403" s="71" t="str">
        <f t="shared" si="6873"/>
        <v/>
      </c>
      <c r="DX403" s="71" t="str">
        <f t="shared" si="6874"/>
        <v/>
      </c>
      <c r="DY403" s="71" t="str">
        <f t="shared" si="6875"/>
        <v/>
      </c>
      <c r="DZ403" s="71" t="str">
        <f t="shared" si="6876"/>
        <v/>
      </c>
      <c r="EA403" s="71" t="str">
        <f t="shared" si="6877"/>
        <v/>
      </c>
      <c r="EB403" s="71" t="str">
        <f t="shared" si="6878"/>
        <v/>
      </c>
      <c r="EC403" s="71" t="str">
        <f t="shared" si="6879"/>
        <v/>
      </c>
      <c r="ED403" s="71" t="str">
        <f t="shared" si="6880"/>
        <v/>
      </c>
      <c r="EE403" s="71" t="str">
        <f t="shared" si="6881"/>
        <v/>
      </c>
      <c r="EF403" s="71" t="str">
        <f t="shared" si="6882"/>
        <v/>
      </c>
      <c r="EG403" s="71" t="str">
        <f t="shared" si="6883"/>
        <v/>
      </c>
      <c r="EH403" s="71" t="str">
        <f t="shared" si="6884"/>
        <v/>
      </c>
      <c r="EI403" s="71" t="str">
        <f t="shared" si="6885"/>
        <v/>
      </c>
      <c r="EJ403" s="71" t="str">
        <f t="shared" si="6886"/>
        <v/>
      </c>
      <c r="EK403" s="71" t="str">
        <f t="shared" si="6887"/>
        <v/>
      </c>
      <c r="EL403" s="71" t="str">
        <f t="shared" si="6888"/>
        <v/>
      </c>
      <c r="EM403" s="71" t="str">
        <f t="shared" si="6889"/>
        <v/>
      </c>
      <c r="EN403" s="71" t="str">
        <f t="shared" si="6890"/>
        <v/>
      </c>
      <c r="EO403" s="71" t="str">
        <f t="shared" si="6891"/>
        <v/>
      </c>
      <c r="EP403" s="71" t="str">
        <f t="shared" si="6892"/>
        <v/>
      </c>
      <c r="EQ403" s="71" t="str">
        <f t="shared" si="6893"/>
        <v/>
      </c>
      <c r="ER403" s="71" t="str">
        <f t="shared" si="6894"/>
        <v/>
      </c>
      <c r="ES403" s="71" t="str">
        <f t="shared" si="6895"/>
        <v/>
      </c>
      <c r="ET403" s="71" t="str">
        <f t="shared" si="6896"/>
        <v/>
      </c>
      <c r="EU403" s="71" t="str">
        <f t="shared" si="6897"/>
        <v/>
      </c>
      <c r="EV403" s="71" t="str">
        <f t="shared" si="6898"/>
        <v/>
      </c>
      <c r="EW403" s="71" t="str">
        <f t="shared" si="6899"/>
        <v/>
      </c>
      <c r="EX403" s="71" t="str">
        <f t="shared" si="6900"/>
        <v/>
      </c>
      <c r="EY403" s="71" t="str">
        <f t="shared" si="6901"/>
        <v/>
      </c>
      <c r="EZ403" s="71" t="str">
        <f t="shared" si="6902"/>
        <v/>
      </c>
      <c r="FA403" s="71" t="str">
        <f t="shared" si="6903"/>
        <v/>
      </c>
      <c r="FB403" s="71" t="str">
        <f t="shared" si="6904"/>
        <v/>
      </c>
      <c r="FC403" s="71" t="str">
        <f t="shared" si="6905"/>
        <v/>
      </c>
      <c r="FD403" s="71" t="str">
        <f t="shared" si="6906"/>
        <v/>
      </c>
      <c r="FE403" s="71" t="str">
        <f t="shared" si="6907"/>
        <v/>
      </c>
      <c r="FF403" s="71" t="str">
        <f t="shared" si="6908"/>
        <v/>
      </c>
      <c r="FG403" s="71" t="str">
        <f t="shared" si="6909"/>
        <v/>
      </c>
      <c r="FH403" s="71" t="str">
        <f t="shared" si="6910"/>
        <v/>
      </c>
      <c r="FI403" s="71" t="str">
        <f t="shared" si="6911"/>
        <v/>
      </c>
      <c r="FJ403" s="71" t="str">
        <f t="shared" si="6912"/>
        <v/>
      </c>
      <c r="FK403" s="71" t="str">
        <f t="shared" si="6913"/>
        <v/>
      </c>
      <c r="FL403" s="71" t="str">
        <f t="shared" si="6914"/>
        <v/>
      </c>
      <c r="FM403" s="71" t="str">
        <f t="shared" si="6915"/>
        <v/>
      </c>
      <c r="FN403" s="71" t="str">
        <f t="shared" si="6916"/>
        <v/>
      </c>
      <c r="FO403" s="71" t="str">
        <f t="shared" si="6917"/>
        <v/>
      </c>
      <c r="FP403" s="71" t="str">
        <f t="shared" si="6918"/>
        <v/>
      </c>
      <c r="FQ403" s="71" t="str">
        <f t="shared" si="6919"/>
        <v/>
      </c>
      <c r="FR403" s="71" t="str">
        <f t="shared" si="6920"/>
        <v/>
      </c>
      <c r="FS403" s="71" t="str">
        <f t="shared" si="6921"/>
        <v/>
      </c>
    </row>
    <row r="404" spans="1:175" ht="16.5">
      <c r="A404" s="133"/>
      <c r="B404" s="80" t="s">
        <v>1019</v>
      </c>
      <c r="C404" s="147" t="s">
        <v>1006</v>
      </c>
      <c r="K404" s="150"/>
      <c r="T404" s="152" t="s">
        <v>1020</v>
      </c>
      <c r="U404" s="85" t="s">
        <v>1008</v>
      </c>
      <c r="CN404" s="70" t="str">
        <f t="shared" si="6846"/>
        <v>InitUnitState('IK2G',,,,,,,,,,)</v>
      </c>
      <c r="CO404" s="70" t="str">
        <f t="shared" si="6847"/>
        <v>InitUnitNormal('IK2G',,,,,,,,,,)</v>
      </c>
      <c r="CP404" s="70" t="str">
        <f t="shared" si="6848"/>
        <v>InitUnitMagic('IK2G',,,,,,,,,,)</v>
      </c>
      <c r="CQ404" s="70" t="str">
        <f t="shared" si="6849"/>
        <v>InitUnitAdd('IK2G',,,,,,,,,,)</v>
      </c>
      <c r="CR404" s="70" t="str">
        <f t="shared" si="6850"/>
        <v>InitEquipData('IK2G',,"",,,,,'','','','','','',"ReplaceableTextures\\CommandButtons\\BTNSST11.blp")</v>
      </c>
      <c r="CU404" s="95" t="str">
        <f t="shared" si="6851"/>
        <v>|n</v>
      </c>
      <c r="CV404" s="61" t="str">
        <f t="shared" si="6694"/>
        <v>最大生命|Cffffc926+20%|n|n|r|Cffaaaaaa○|CffFFD24D光之符印+1|r|r|n|n|Cff00ff7f点击穿戴或脱卸。|r</v>
      </c>
      <c r="CW404" s="60"/>
      <c r="CX404" s="60"/>
      <c r="CY404" s="60"/>
      <c r="CZ404" s="60"/>
      <c r="DA404" s="60"/>
      <c r="DB404" s="71" t="str">
        <f t="shared" si="6852"/>
        <v/>
      </c>
      <c r="DC404" s="71" t="str">
        <f t="shared" si="6853"/>
        <v/>
      </c>
      <c r="DD404" s="71" t="str">
        <f t="shared" si="6854"/>
        <v/>
      </c>
      <c r="DE404" s="71" t="str">
        <f t="shared" si="6855"/>
        <v/>
      </c>
      <c r="DF404" s="71" t="str">
        <f t="shared" si="6856"/>
        <v/>
      </c>
      <c r="DG404" s="71" t="str">
        <f t="shared" si="6857"/>
        <v/>
      </c>
      <c r="DH404" s="71" t="str">
        <f t="shared" si="6858"/>
        <v/>
      </c>
      <c r="DI404" s="71" t="str">
        <f t="shared" si="6859"/>
        <v/>
      </c>
      <c r="DJ404" s="71" t="str">
        <f t="shared" si="6860"/>
        <v/>
      </c>
      <c r="DK404" s="71" t="str">
        <f t="shared" si="6861"/>
        <v/>
      </c>
      <c r="DL404" s="71" t="str">
        <f t="shared" si="6862"/>
        <v/>
      </c>
      <c r="DM404" s="71" t="str">
        <f t="shared" si="6863"/>
        <v/>
      </c>
      <c r="DN404" s="71" t="str">
        <f t="shared" si="6864"/>
        <v/>
      </c>
      <c r="DO404" s="71" t="str">
        <f t="shared" si="6865"/>
        <v/>
      </c>
      <c r="DP404" s="71" t="str">
        <f t="shared" si="6866"/>
        <v/>
      </c>
      <c r="DQ404" s="71" t="str">
        <f t="shared" si="6867"/>
        <v/>
      </c>
      <c r="DR404" s="71" t="str">
        <f t="shared" si="6868"/>
        <v/>
      </c>
      <c r="DS404" s="71" t="str">
        <f t="shared" si="6869"/>
        <v/>
      </c>
      <c r="DT404" s="71" t="str">
        <f t="shared" si="6870"/>
        <v/>
      </c>
      <c r="DU404" s="71" t="str">
        <f t="shared" si="6871"/>
        <v/>
      </c>
      <c r="DV404" s="71" t="str">
        <f t="shared" si="6872"/>
        <v/>
      </c>
      <c r="DW404" s="71" t="str">
        <f t="shared" si="6873"/>
        <v/>
      </c>
      <c r="DX404" s="71" t="str">
        <f t="shared" si="6874"/>
        <v/>
      </c>
      <c r="DY404" s="71" t="str">
        <f t="shared" si="6875"/>
        <v/>
      </c>
      <c r="DZ404" s="71" t="str">
        <f t="shared" si="6876"/>
        <v/>
      </c>
      <c r="EA404" s="71" t="str">
        <f t="shared" si="6877"/>
        <v/>
      </c>
      <c r="EB404" s="71" t="str">
        <f t="shared" si="6878"/>
        <v/>
      </c>
      <c r="EC404" s="71" t="str">
        <f t="shared" si="6879"/>
        <v/>
      </c>
      <c r="ED404" s="71" t="str">
        <f t="shared" si="6880"/>
        <v/>
      </c>
      <c r="EE404" s="71" t="str">
        <f t="shared" si="6881"/>
        <v/>
      </c>
      <c r="EF404" s="71" t="str">
        <f t="shared" si="6882"/>
        <v/>
      </c>
      <c r="EG404" s="71" t="str">
        <f t="shared" si="6883"/>
        <v/>
      </c>
      <c r="EH404" s="71" t="str">
        <f t="shared" si="6884"/>
        <v/>
      </c>
      <c r="EI404" s="71" t="str">
        <f t="shared" si="6885"/>
        <v/>
      </c>
      <c r="EJ404" s="71" t="str">
        <f t="shared" si="6886"/>
        <v/>
      </c>
      <c r="EK404" s="71" t="str">
        <f t="shared" si="6887"/>
        <v/>
      </c>
      <c r="EL404" s="71" t="str">
        <f t="shared" si="6888"/>
        <v/>
      </c>
      <c r="EM404" s="71" t="str">
        <f t="shared" si="6889"/>
        <v/>
      </c>
      <c r="EN404" s="71" t="str">
        <f t="shared" si="6890"/>
        <v/>
      </c>
      <c r="EO404" s="71" t="str">
        <f t="shared" si="6891"/>
        <v/>
      </c>
      <c r="EP404" s="71" t="str">
        <f t="shared" si="6892"/>
        <v/>
      </c>
      <c r="EQ404" s="71" t="str">
        <f t="shared" si="6893"/>
        <v/>
      </c>
      <c r="ER404" s="71" t="str">
        <f t="shared" si="6894"/>
        <v/>
      </c>
      <c r="ES404" s="71" t="str">
        <f t="shared" si="6895"/>
        <v/>
      </c>
      <c r="ET404" s="71" t="str">
        <f t="shared" si="6896"/>
        <v/>
      </c>
      <c r="EU404" s="71" t="str">
        <f t="shared" si="6897"/>
        <v/>
      </c>
      <c r="EV404" s="71" t="str">
        <f t="shared" si="6898"/>
        <v/>
      </c>
      <c r="EW404" s="71" t="str">
        <f t="shared" si="6899"/>
        <v/>
      </c>
      <c r="EX404" s="71" t="str">
        <f t="shared" si="6900"/>
        <v/>
      </c>
      <c r="EY404" s="71" t="str">
        <f t="shared" si="6901"/>
        <v/>
      </c>
      <c r="EZ404" s="71" t="str">
        <f t="shared" si="6902"/>
        <v/>
      </c>
      <c r="FA404" s="71" t="str">
        <f t="shared" si="6903"/>
        <v/>
      </c>
      <c r="FB404" s="71" t="str">
        <f t="shared" si="6904"/>
        <v/>
      </c>
      <c r="FC404" s="71" t="str">
        <f t="shared" si="6905"/>
        <v/>
      </c>
      <c r="FD404" s="71" t="str">
        <f t="shared" si="6906"/>
        <v/>
      </c>
      <c r="FE404" s="71" t="str">
        <f t="shared" si="6907"/>
        <v/>
      </c>
      <c r="FF404" s="71" t="str">
        <f t="shared" si="6908"/>
        <v/>
      </c>
      <c r="FG404" s="71" t="str">
        <f t="shared" si="6909"/>
        <v/>
      </c>
      <c r="FH404" s="71" t="str">
        <f t="shared" si="6910"/>
        <v/>
      </c>
      <c r="FI404" s="71" t="str">
        <f t="shared" si="6911"/>
        <v/>
      </c>
      <c r="FJ404" s="71" t="str">
        <f t="shared" si="6912"/>
        <v/>
      </c>
      <c r="FK404" s="71" t="str">
        <f t="shared" si="6913"/>
        <v/>
      </c>
      <c r="FL404" s="71" t="str">
        <f t="shared" si="6914"/>
        <v/>
      </c>
      <c r="FM404" s="71" t="str">
        <f t="shared" si="6915"/>
        <v/>
      </c>
      <c r="FN404" s="71" t="str">
        <f t="shared" si="6916"/>
        <v/>
      </c>
      <c r="FO404" s="71" t="str">
        <f t="shared" si="6917"/>
        <v/>
      </c>
      <c r="FP404" s="71" t="str">
        <f t="shared" si="6918"/>
        <v/>
      </c>
      <c r="FQ404" s="71" t="str">
        <f t="shared" si="6919"/>
        <v/>
      </c>
      <c r="FR404" s="71" t="str">
        <f t="shared" si="6920"/>
        <v/>
      </c>
      <c r="FS404" s="71" t="str">
        <f t="shared" si="6921"/>
        <v/>
      </c>
    </row>
    <row r="405" spans="1:175" ht="16.5">
      <c r="A405" s="133"/>
      <c r="B405" s="80" t="s">
        <v>1021</v>
      </c>
      <c r="C405" s="147" t="s">
        <v>1006</v>
      </c>
      <c r="K405" s="150"/>
      <c r="T405" s="152" t="s">
        <v>1022</v>
      </c>
      <c r="U405" s="85" t="s">
        <v>1008</v>
      </c>
      <c r="CN405" s="70" t="str">
        <f t="shared" si="6846"/>
        <v>InitUnitState('IK2H',,,,,,,,,,)</v>
      </c>
      <c r="CO405" s="70" t="str">
        <f t="shared" si="6847"/>
        <v>InitUnitNormal('IK2H',,,,,,,,,,)</v>
      </c>
      <c r="CP405" s="70" t="str">
        <f t="shared" si="6848"/>
        <v>InitUnitMagic('IK2H',,,,,,,,,,)</v>
      </c>
      <c r="CQ405" s="70" t="str">
        <f t="shared" si="6849"/>
        <v>InitUnitAdd('IK2H',,,,,,,,,,)</v>
      </c>
      <c r="CR405" s="70" t="str">
        <f t="shared" si="6850"/>
        <v>InitEquipData('IK2H',,"",,,,,'','','','','','',"ReplaceableTextures\\CommandButtons\\BTNSST11.blp")</v>
      </c>
      <c r="CU405" s="95" t="str">
        <f t="shared" si="6851"/>
        <v>|n</v>
      </c>
      <c r="CV405" s="61" t="str">
        <f t="shared" si="6694"/>
        <v>最大生命|Cffffc926+20%|n|n|r|Cffaaaaaa○|CffFFD24D雷之符印+1|r|r|n|n|Cff00ff7f点击穿戴或脱卸。|r</v>
      </c>
      <c r="CW405" s="60"/>
      <c r="CX405" s="60"/>
      <c r="CY405" s="60"/>
      <c r="CZ405" s="60"/>
      <c r="DA405" s="60"/>
      <c r="DB405" s="71" t="str">
        <f t="shared" si="6852"/>
        <v/>
      </c>
      <c r="DC405" s="71" t="str">
        <f t="shared" si="6853"/>
        <v/>
      </c>
      <c r="DD405" s="71" t="str">
        <f t="shared" si="6854"/>
        <v/>
      </c>
      <c r="DE405" s="71" t="str">
        <f t="shared" si="6855"/>
        <v/>
      </c>
      <c r="DF405" s="71" t="str">
        <f t="shared" si="6856"/>
        <v/>
      </c>
      <c r="DG405" s="71" t="str">
        <f t="shared" si="6857"/>
        <v/>
      </c>
      <c r="DH405" s="71" t="str">
        <f t="shared" si="6858"/>
        <v/>
      </c>
      <c r="DI405" s="71" t="str">
        <f t="shared" si="6859"/>
        <v/>
      </c>
      <c r="DJ405" s="71" t="str">
        <f t="shared" si="6860"/>
        <v/>
      </c>
      <c r="DK405" s="71" t="str">
        <f t="shared" si="6861"/>
        <v/>
      </c>
      <c r="DL405" s="71" t="str">
        <f t="shared" si="6862"/>
        <v/>
      </c>
      <c r="DM405" s="71" t="str">
        <f t="shared" si="6863"/>
        <v/>
      </c>
      <c r="DN405" s="71" t="str">
        <f t="shared" si="6864"/>
        <v/>
      </c>
      <c r="DO405" s="71" t="str">
        <f t="shared" si="6865"/>
        <v/>
      </c>
      <c r="DP405" s="71" t="str">
        <f t="shared" si="6866"/>
        <v/>
      </c>
      <c r="DQ405" s="71" t="str">
        <f t="shared" si="6867"/>
        <v/>
      </c>
      <c r="DR405" s="71" t="str">
        <f t="shared" si="6868"/>
        <v/>
      </c>
      <c r="DS405" s="71" t="str">
        <f t="shared" si="6869"/>
        <v/>
      </c>
      <c r="DT405" s="71" t="str">
        <f t="shared" si="6870"/>
        <v/>
      </c>
      <c r="DU405" s="71" t="str">
        <f t="shared" si="6871"/>
        <v/>
      </c>
      <c r="DV405" s="71" t="str">
        <f t="shared" si="6872"/>
        <v/>
      </c>
      <c r="DW405" s="71" t="str">
        <f t="shared" si="6873"/>
        <v/>
      </c>
      <c r="DX405" s="71" t="str">
        <f t="shared" si="6874"/>
        <v/>
      </c>
      <c r="DY405" s="71" t="str">
        <f t="shared" si="6875"/>
        <v/>
      </c>
      <c r="DZ405" s="71" t="str">
        <f t="shared" si="6876"/>
        <v/>
      </c>
      <c r="EA405" s="71" t="str">
        <f t="shared" si="6877"/>
        <v/>
      </c>
      <c r="EB405" s="71" t="str">
        <f t="shared" si="6878"/>
        <v/>
      </c>
      <c r="EC405" s="71" t="str">
        <f t="shared" si="6879"/>
        <v/>
      </c>
      <c r="ED405" s="71" t="str">
        <f t="shared" si="6880"/>
        <v/>
      </c>
      <c r="EE405" s="71" t="str">
        <f t="shared" si="6881"/>
        <v/>
      </c>
      <c r="EF405" s="71" t="str">
        <f t="shared" si="6882"/>
        <v/>
      </c>
      <c r="EG405" s="71" t="str">
        <f t="shared" si="6883"/>
        <v/>
      </c>
      <c r="EH405" s="71" t="str">
        <f t="shared" si="6884"/>
        <v/>
      </c>
      <c r="EI405" s="71" t="str">
        <f t="shared" si="6885"/>
        <v/>
      </c>
      <c r="EJ405" s="71" t="str">
        <f t="shared" si="6886"/>
        <v/>
      </c>
      <c r="EK405" s="71" t="str">
        <f t="shared" si="6887"/>
        <v/>
      </c>
      <c r="EL405" s="71" t="str">
        <f t="shared" si="6888"/>
        <v/>
      </c>
      <c r="EM405" s="71" t="str">
        <f t="shared" si="6889"/>
        <v/>
      </c>
      <c r="EN405" s="71" t="str">
        <f t="shared" si="6890"/>
        <v/>
      </c>
      <c r="EO405" s="71" t="str">
        <f t="shared" si="6891"/>
        <v/>
      </c>
      <c r="EP405" s="71" t="str">
        <f t="shared" si="6892"/>
        <v/>
      </c>
      <c r="EQ405" s="71" t="str">
        <f t="shared" si="6893"/>
        <v/>
      </c>
      <c r="ER405" s="71" t="str">
        <f t="shared" si="6894"/>
        <v/>
      </c>
      <c r="ES405" s="71" t="str">
        <f t="shared" si="6895"/>
        <v/>
      </c>
      <c r="ET405" s="71" t="str">
        <f t="shared" si="6896"/>
        <v/>
      </c>
      <c r="EU405" s="71" t="str">
        <f t="shared" si="6897"/>
        <v/>
      </c>
      <c r="EV405" s="71" t="str">
        <f t="shared" si="6898"/>
        <v/>
      </c>
      <c r="EW405" s="71" t="str">
        <f t="shared" si="6899"/>
        <v/>
      </c>
      <c r="EX405" s="71" t="str">
        <f t="shared" si="6900"/>
        <v/>
      </c>
      <c r="EY405" s="71" t="str">
        <f t="shared" si="6901"/>
        <v/>
      </c>
      <c r="EZ405" s="71" t="str">
        <f t="shared" si="6902"/>
        <v/>
      </c>
      <c r="FA405" s="71" t="str">
        <f t="shared" si="6903"/>
        <v/>
      </c>
      <c r="FB405" s="71" t="str">
        <f t="shared" si="6904"/>
        <v/>
      </c>
      <c r="FC405" s="71" t="str">
        <f t="shared" si="6905"/>
        <v/>
      </c>
      <c r="FD405" s="71" t="str">
        <f t="shared" si="6906"/>
        <v/>
      </c>
      <c r="FE405" s="71" t="str">
        <f t="shared" si="6907"/>
        <v/>
      </c>
      <c r="FF405" s="71" t="str">
        <f t="shared" si="6908"/>
        <v/>
      </c>
      <c r="FG405" s="71" t="str">
        <f t="shared" si="6909"/>
        <v/>
      </c>
      <c r="FH405" s="71" t="str">
        <f t="shared" si="6910"/>
        <v/>
      </c>
      <c r="FI405" s="71" t="str">
        <f t="shared" si="6911"/>
        <v/>
      </c>
      <c r="FJ405" s="71" t="str">
        <f t="shared" si="6912"/>
        <v/>
      </c>
      <c r="FK405" s="71" t="str">
        <f t="shared" si="6913"/>
        <v/>
      </c>
      <c r="FL405" s="71" t="str">
        <f t="shared" si="6914"/>
        <v/>
      </c>
      <c r="FM405" s="71" t="str">
        <f t="shared" si="6915"/>
        <v/>
      </c>
      <c r="FN405" s="71" t="str">
        <f t="shared" si="6916"/>
        <v/>
      </c>
      <c r="FO405" s="71" t="str">
        <f t="shared" si="6917"/>
        <v/>
      </c>
      <c r="FP405" s="71" t="str">
        <f t="shared" si="6918"/>
        <v/>
      </c>
      <c r="FQ405" s="71" t="str">
        <f t="shared" si="6919"/>
        <v/>
      </c>
      <c r="FR405" s="71" t="str">
        <f t="shared" si="6920"/>
        <v/>
      </c>
      <c r="FS405" s="71" t="str">
        <f t="shared" si="6921"/>
        <v/>
      </c>
    </row>
    <row r="406" spans="1:175" ht="16.5">
      <c r="A406" s="133"/>
      <c r="B406" s="80" t="s">
        <v>1023</v>
      </c>
      <c r="C406" s="147" t="s">
        <v>1006</v>
      </c>
      <c r="K406" s="151"/>
      <c r="T406" s="152" t="s">
        <v>1024</v>
      </c>
      <c r="U406" s="85" t="s">
        <v>1008</v>
      </c>
      <c r="CN406" s="70" t="str">
        <f t="shared" si="6846"/>
        <v>InitUnitState('IK2I',,,,,,,,,,)</v>
      </c>
      <c r="CO406" s="70" t="str">
        <f t="shared" si="6847"/>
        <v>InitUnitNormal('IK2I',,,,,,,,,,)</v>
      </c>
      <c r="CP406" s="70" t="str">
        <f t="shared" si="6848"/>
        <v>InitUnitMagic('IK2I',,,,,,,,,,)</v>
      </c>
      <c r="CQ406" s="70" t="str">
        <f t="shared" si="6849"/>
        <v>InitUnitAdd('IK2I',,,,,,,,,,)</v>
      </c>
      <c r="CR406" s="70" t="str">
        <f t="shared" si="6850"/>
        <v>InitEquipData('IK2I',,"",,,,,'','','','','','',"ReplaceableTextures\\CommandButtons\\BTNSST11.blp")</v>
      </c>
      <c r="CU406" s="95" t="str">
        <f t="shared" si="6851"/>
        <v>|n</v>
      </c>
      <c r="CV406" s="61" t="str">
        <f t="shared" si="6694"/>
        <v>最大生命|Cffffc926+20%|n|n|r|Cffaaaaaa○|CffFFD24D暗之符印+1|r|r|n|n|Cff00ff7f点击穿戴或脱卸。|r</v>
      </c>
      <c r="CW406" s="60"/>
      <c r="CX406" s="60"/>
      <c r="CY406" s="60"/>
      <c r="CZ406" s="60"/>
      <c r="DA406" s="60"/>
      <c r="DB406" s="71" t="str">
        <f t="shared" si="6852"/>
        <v/>
      </c>
      <c r="DC406" s="71" t="str">
        <f t="shared" si="6853"/>
        <v/>
      </c>
      <c r="DD406" s="71" t="str">
        <f t="shared" si="6854"/>
        <v/>
      </c>
      <c r="DE406" s="71" t="str">
        <f t="shared" si="6855"/>
        <v/>
      </c>
      <c r="DF406" s="71" t="str">
        <f t="shared" si="6856"/>
        <v/>
      </c>
      <c r="DG406" s="71" t="str">
        <f t="shared" si="6857"/>
        <v/>
      </c>
      <c r="DH406" s="71" t="str">
        <f t="shared" si="6858"/>
        <v/>
      </c>
      <c r="DI406" s="71" t="str">
        <f t="shared" si="6859"/>
        <v/>
      </c>
      <c r="DJ406" s="71" t="str">
        <f t="shared" si="6860"/>
        <v/>
      </c>
      <c r="DK406" s="71" t="str">
        <f t="shared" si="6861"/>
        <v/>
      </c>
      <c r="DL406" s="71" t="str">
        <f t="shared" si="6862"/>
        <v/>
      </c>
      <c r="DM406" s="71" t="str">
        <f t="shared" si="6863"/>
        <v/>
      </c>
      <c r="DN406" s="71" t="str">
        <f t="shared" si="6864"/>
        <v/>
      </c>
      <c r="DO406" s="71" t="str">
        <f t="shared" si="6865"/>
        <v/>
      </c>
      <c r="DP406" s="71" t="str">
        <f t="shared" si="6866"/>
        <v/>
      </c>
      <c r="DQ406" s="71" t="str">
        <f t="shared" si="6867"/>
        <v/>
      </c>
      <c r="DR406" s="71" t="str">
        <f t="shared" si="6868"/>
        <v/>
      </c>
      <c r="DS406" s="71" t="str">
        <f t="shared" si="6869"/>
        <v/>
      </c>
      <c r="DT406" s="71" t="str">
        <f t="shared" si="6870"/>
        <v/>
      </c>
      <c r="DU406" s="71" t="str">
        <f t="shared" si="6871"/>
        <v/>
      </c>
      <c r="DV406" s="71" t="str">
        <f t="shared" si="6872"/>
        <v/>
      </c>
      <c r="DW406" s="71" t="str">
        <f t="shared" si="6873"/>
        <v/>
      </c>
      <c r="DX406" s="71" t="str">
        <f t="shared" si="6874"/>
        <v/>
      </c>
      <c r="DY406" s="71" t="str">
        <f t="shared" si="6875"/>
        <v/>
      </c>
      <c r="DZ406" s="71" t="str">
        <f t="shared" si="6876"/>
        <v/>
      </c>
      <c r="EA406" s="71" t="str">
        <f t="shared" si="6877"/>
        <v/>
      </c>
      <c r="EB406" s="71" t="str">
        <f t="shared" si="6878"/>
        <v/>
      </c>
      <c r="EC406" s="71" t="str">
        <f t="shared" si="6879"/>
        <v/>
      </c>
      <c r="ED406" s="71" t="str">
        <f t="shared" si="6880"/>
        <v/>
      </c>
      <c r="EE406" s="71" t="str">
        <f t="shared" si="6881"/>
        <v/>
      </c>
      <c r="EF406" s="71" t="str">
        <f t="shared" si="6882"/>
        <v/>
      </c>
      <c r="EG406" s="71" t="str">
        <f t="shared" si="6883"/>
        <v/>
      </c>
      <c r="EH406" s="71" t="str">
        <f t="shared" si="6884"/>
        <v/>
      </c>
      <c r="EI406" s="71" t="str">
        <f t="shared" si="6885"/>
        <v/>
      </c>
      <c r="EJ406" s="71" t="str">
        <f t="shared" si="6886"/>
        <v/>
      </c>
      <c r="EK406" s="71" t="str">
        <f t="shared" si="6887"/>
        <v/>
      </c>
      <c r="EL406" s="71" t="str">
        <f t="shared" si="6888"/>
        <v/>
      </c>
      <c r="EM406" s="71" t="str">
        <f t="shared" si="6889"/>
        <v/>
      </c>
      <c r="EN406" s="71" t="str">
        <f t="shared" si="6890"/>
        <v/>
      </c>
      <c r="EO406" s="71" t="str">
        <f t="shared" si="6891"/>
        <v/>
      </c>
      <c r="EP406" s="71" t="str">
        <f t="shared" si="6892"/>
        <v/>
      </c>
      <c r="EQ406" s="71" t="str">
        <f t="shared" si="6893"/>
        <v/>
      </c>
      <c r="ER406" s="71" t="str">
        <f t="shared" si="6894"/>
        <v/>
      </c>
      <c r="ES406" s="71" t="str">
        <f t="shared" si="6895"/>
        <v/>
      </c>
      <c r="ET406" s="71" t="str">
        <f t="shared" si="6896"/>
        <v/>
      </c>
      <c r="EU406" s="71" t="str">
        <f t="shared" si="6897"/>
        <v/>
      </c>
      <c r="EV406" s="71" t="str">
        <f t="shared" si="6898"/>
        <v/>
      </c>
      <c r="EW406" s="71" t="str">
        <f t="shared" si="6899"/>
        <v/>
      </c>
      <c r="EX406" s="71" t="str">
        <f t="shared" si="6900"/>
        <v/>
      </c>
      <c r="EY406" s="71" t="str">
        <f t="shared" si="6901"/>
        <v/>
      </c>
      <c r="EZ406" s="71" t="str">
        <f t="shared" si="6902"/>
        <v/>
      </c>
      <c r="FA406" s="71" t="str">
        <f t="shared" si="6903"/>
        <v/>
      </c>
      <c r="FB406" s="71" t="str">
        <f t="shared" si="6904"/>
        <v/>
      </c>
      <c r="FC406" s="71" t="str">
        <f t="shared" si="6905"/>
        <v/>
      </c>
      <c r="FD406" s="71" t="str">
        <f t="shared" si="6906"/>
        <v/>
      </c>
      <c r="FE406" s="71" t="str">
        <f t="shared" si="6907"/>
        <v/>
      </c>
      <c r="FF406" s="71" t="str">
        <f t="shared" si="6908"/>
        <v/>
      </c>
      <c r="FG406" s="71" t="str">
        <f t="shared" si="6909"/>
        <v/>
      </c>
      <c r="FH406" s="71" t="str">
        <f t="shared" si="6910"/>
        <v/>
      </c>
      <c r="FI406" s="71" t="str">
        <f t="shared" si="6911"/>
        <v/>
      </c>
      <c r="FJ406" s="71" t="str">
        <f t="shared" si="6912"/>
        <v/>
      </c>
      <c r="FK406" s="71" t="str">
        <f t="shared" si="6913"/>
        <v/>
      </c>
      <c r="FL406" s="71" t="str">
        <f t="shared" si="6914"/>
        <v/>
      </c>
      <c r="FM406" s="71" t="str">
        <f t="shared" si="6915"/>
        <v/>
      </c>
      <c r="FN406" s="71" t="str">
        <f t="shared" si="6916"/>
        <v/>
      </c>
      <c r="FO406" s="71" t="str">
        <f t="shared" si="6917"/>
        <v/>
      </c>
      <c r="FP406" s="71" t="str">
        <f t="shared" si="6918"/>
        <v/>
      </c>
      <c r="FQ406" s="71" t="str">
        <f t="shared" si="6919"/>
        <v/>
      </c>
      <c r="FR406" s="71" t="str">
        <f t="shared" si="6920"/>
        <v/>
      </c>
      <c r="FS406" s="71" t="str">
        <f t="shared" si="6921"/>
        <v/>
      </c>
    </row>
    <row r="407" spans="1:175" ht="16.5">
      <c r="A407" s="134"/>
      <c r="B407" s="80" t="s">
        <v>1025</v>
      </c>
      <c r="C407" s="147" t="s">
        <v>1026</v>
      </c>
      <c r="T407" s="152" t="s">
        <v>1027</v>
      </c>
      <c r="U407" s="85" t="s">
        <v>1028</v>
      </c>
      <c r="CN407" s="70" t="str">
        <f t="shared" si="6695"/>
        <v>InitUnitState('IK3A',,,,,,,,,,)</v>
      </c>
      <c r="CO407" s="70" t="str">
        <f t="shared" si="6696"/>
        <v>InitUnitNormal('IK3A',,,,,,,,,,)</v>
      </c>
      <c r="CP407" s="70" t="str">
        <f t="shared" si="6697"/>
        <v>InitUnitMagic('IK3A',,,,,,,,,,)</v>
      </c>
      <c r="CQ407" s="70" t="str">
        <f t="shared" si="6698"/>
        <v>InitUnitAdd('IK3A',,,,,,,,,,)</v>
      </c>
      <c r="CR407" s="70" t="str">
        <f>"InitEquipData('"&amp;B407&amp;"',"&amp;D407&amp;","&amp;CR$1&amp;A407&amp;CR$1&amp;","&amp;E407&amp;","&amp;I407&amp;","&amp;F407&amp;","&amp;G407&amp;",'"&amp;J407&amp;"','"&amp;K407&amp;"','"&amp;L407&amp;"','"&amp;M407&amp;"','"&amp;N407&amp;"','"&amp;O407&amp;"',"&amp;CR$1&amp;U416&amp;CR$1&amp;")"</f>
        <v>InitEquipData('IK3A',,"",,,,,'','','','','','',"ReplaceableTextures\\CommandButtons\\BTNSST12.blp")</v>
      </c>
      <c r="CU407" s="95" t="str">
        <f t="shared" si="6699"/>
        <v>|n</v>
      </c>
      <c r="CV407" s="61" t="str">
        <f t="shared" si="6694"/>
        <v>道兵伤害|Cffffc926+60%|n|n|r|Cffaaaaaa○刻印槽 【空】|r|n|n|Cff00ff7f点击穿戴或脱卸。|r</v>
      </c>
      <c r="CW407" s="60"/>
      <c r="CX407" s="60"/>
      <c r="CY407" s="60"/>
      <c r="CZ407" s="60"/>
      <c r="DA407" s="60"/>
      <c r="DB407" s="71" t="str">
        <f t="shared" si="6700"/>
        <v/>
      </c>
      <c r="DC407" s="71" t="str">
        <f t="shared" si="6701"/>
        <v/>
      </c>
      <c r="DD407" s="71" t="str">
        <f t="shared" si="6702"/>
        <v/>
      </c>
      <c r="DE407" s="71" t="str">
        <f t="shared" si="6703"/>
        <v/>
      </c>
      <c r="DF407" s="71" t="str">
        <f t="shared" si="6704"/>
        <v/>
      </c>
      <c r="DG407" s="71" t="str">
        <f t="shared" si="6705"/>
        <v/>
      </c>
      <c r="DH407" s="71" t="str">
        <f t="shared" si="6706"/>
        <v/>
      </c>
      <c r="DI407" s="71" t="str">
        <f t="shared" si="6707"/>
        <v/>
      </c>
      <c r="DJ407" s="71" t="str">
        <f t="shared" si="6708"/>
        <v/>
      </c>
      <c r="DK407" s="71" t="str">
        <f t="shared" si="6709"/>
        <v/>
      </c>
      <c r="DL407" s="71" t="str">
        <f t="shared" si="6710"/>
        <v/>
      </c>
      <c r="DM407" s="71" t="str">
        <f t="shared" si="6711"/>
        <v/>
      </c>
      <c r="DN407" s="71" t="str">
        <f t="shared" si="6712"/>
        <v/>
      </c>
      <c r="DO407" s="71" t="str">
        <f t="shared" si="6713"/>
        <v/>
      </c>
      <c r="DP407" s="71" t="str">
        <f t="shared" si="6714"/>
        <v/>
      </c>
      <c r="DQ407" s="71" t="str">
        <f t="shared" si="6715"/>
        <v/>
      </c>
      <c r="DR407" s="71" t="str">
        <f t="shared" si="6716"/>
        <v/>
      </c>
      <c r="DS407" s="71" t="str">
        <f t="shared" si="6717"/>
        <v/>
      </c>
      <c r="DT407" s="71" t="str">
        <f t="shared" si="6718"/>
        <v/>
      </c>
      <c r="DU407" s="71" t="str">
        <f t="shared" si="6719"/>
        <v/>
      </c>
      <c r="DV407" s="71" t="str">
        <f t="shared" si="6720"/>
        <v/>
      </c>
      <c r="DW407" s="71" t="str">
        <f t="shared" si="6721"/>
        <v/>
      </c>
      <c r="DX407" s="71" t="str">
        <f t="shared" si="6722"/>
        <v/>
      </c>
      <c r="DY407" s="71" t="str">
        <f t="shared" si="6723"/>
        <v/>
      </c>
      <c r="DZ407" s="71" t="str">
        <f t="shared" si="6724"/>
        <v/>
      </c>
      <c r="EA407" s="71" t="str">
        <f t="shared" si="6725"/>
        <v/>
      </c>
      <c r="EB407" s="71" t="str">
        <f t="shared" si="6726"/>
        <v/>
      </c>
      <c r="EC407" s="71" t="str">
        <f t="shared" si="6727"/>
        <v/>
      </c>
      <c r="ED407" s="71" t="str">
        <f t="shared" si="6728"/>
        <v/>
      </c>
      <c r="EE407" s="71" t="str">
        <f t="shared" si="6729"/>
        <v/>
      </c>
      <c r="EF407" s="71" t="str">
        <f t="shared" si="6730"/>
        <v/>
      </c>
      <c r="EG407" s="71" t="str">
        <f t="shared" si="6731"/>
        <v/>
      </c>
      <c r="EH407" s="71" t="str">
        <f t="shared" si="6732"/>
        <v/>
      </c>
      <c r="EI407" s="71" t="str">
        <f t="shared" si="6733"/>
        <v/>
      </c>
      <c r="EJ407" s="71" t="str">
        <f t="shared" si="6734"/>
        <v/>
      </c>
      <c r="EK407" s="71" t="str">
        <f t="shared" si="6735"/>
        <v/>
      </c>
      <c r="EL407" s="71" t="str">
        <f t="shared" si="6736"/>
        <v/>
      </c>
      <c r="EM407" s="71" t="str">
        <f t="shared" si="6737"/>
        <v/>
      </c>
      <c r="EN407" s="71" t="str">
        <f t="shared" si="6738"/>
        <v/>
      </c>
      <c r="EO407" s="71" t="str">
        <f t="shared" si="6739"/>
        <v/>
      </c>
      <c r="EP407" s="71" t="str">
        <f t="shared" si="6740"/>
        <v/>
      </c>
      <c r="EQ407" s="71" t="str">
        <f t="shared" si="6741"/>
        <v/>
      </c>
      <c r="ER407" s="71" t="str">
        <f t="shared" si="6742"/>
        <v/>
      </c>
      <c r="ES407" s="71" t="str">
        <f t="shared" si="6743"/>
        <v/>
      </c>
      <c r="ET407" s="71" t="str">
        <f t="shared" si="6744"/>
        <v/>
      </c>
      <c r="EU407" s="71" t="str">
        <f t="shared" si="6745"/>
        <v/>
      </c>
      <c r="EV407" s="71" t="str">
        <f t="shared" si="6746"/>
        <v/>
      </c>
      <c r="EW407" s="71" t="str">
        <f t="shared" si="6747"/>
        <v/>
      </c>
      <c r="EX407" s="71" t="str">
        <f t="shared" si="6748"/>
        <v/>
      </c>
      <c r="EY407" s="71" t="str">
        <f t="shared" si="6749"/>
        <v/>
      </c>
      <c r="EZ407" s="71" t="str">
        <f t="shared" si="6750"/>
        <v/>
      </c>
      <c r="FA407" s="71" t="str">
        <f t="shared" si="6751"/>
        <v/>
      </c>
      <c r="FB407" s="71" t="str">
        <f t="shared" si="6752"/>
        <v/>
      </c>
      <c r="FC407" s="71" t="str">
        <f t="shared" si="6753"/>
        <v/>
      </c>
      <c r="FD407" s="71" t="str">
        <f t="shared" si="6754"/>
        <v/>
      </c>
      <c r="FE407" s="71" t="str">
        <f t="shared" si="6755"/>
        <v/>
      </c>
      <c r="FF407" s="71" t="str">
        <f t="shared" si="6756"/>
        <v/>
      </c>
      <c r="FG407" s="71" t="str">
        <f t="shared" si="6757"/>
        <v/>
      </c>
      <c r="FH407" s="71" t="str">
        <f t="shared" si="6758"/>
        <v/>
      </c>
      <c r="FI407" s="71" t="str">
        <f t="shared" si="6759"/>
        <v/>
      </c>
      <c r="FJ407" s="71" t="str">
        <f t="shared" si="6760"/>
        <v/>
      </c>
      <c r="FK407" s="71" t="str">
        <f t="shared" si="6761"/>
        <v/>
      </c>
      <c r="FL407" s="71" t="str">
        <f t="shared" si="6762"/>
        <v/>
      </c>
      <c r="FM407" s="71" t="str">
        <f t="shared" si="6763"/>
        <v/>
      </c>
      <c r="FN407" s="71" t="str">
        <f t="shared" si="6764"/>
        <v/>
      </c>
      <c r="FO407" s="71" t="str">
        <f t="shared" si="6765"/>
        <v/>
      </c>
      <c r="FP407" s="71" t="str">
        <f t="shared" si="6766"/>
        <v/>
      </c>
      <c r="FQ407" s="71" t="str">
        <f t="shared" si="6767"/>
        <v/>
      </c>
      <c r="FR407" s="71" t="str">
        <f t="shared" si="6768"/>
        <v/>
      </c>
      <c r="FS407" s="71" t="str">
        <f t="shared" si="6769"/>
        <v/>
      </c>
    </row>
    <row r="408" spans="1:175" ht="16.5">
      <c r="A408" s="134"/>
      <c r="B408" s="80" t="s">
        <v>1029</v>
      </c>
      <c r="C408" s="147" t="s">
        <v>1026</v>
      </c>
      <c r="K408" s="149"/>
      <c r="T408" s="152" t="s">
        <v>1030</v>
      </c>
      <c r="U408" s="85" t="s">
        <v>1028</v>
      </c>
      <c r="CN408" s="70" t="str">
        <f t="shared" ref="CN408:CN415" si="6922">"InitUnitState('"&amp;B408&amp;"',"&amp;V408&amp;","&amp;W408&amp;","&amp;X408&amp;","&amp;Y408&amp;","&amp;Z408&amp;","&amp;AA408&amp;","&amp;AB408&amp;","&amp;AC408&amp;","&amp;AD408&amp;","&amp;AE408&amp;")"</f>
        <v>InitUnitState('IK3B',,,,,,,,,,)</v>
      </c>
      <c r="CO408" s="70" t="str">
        <f t="shared" ref="CO408:CO415" si="6923">"InitUnitNormal('"&amp;B408&amp;"',"&amp;AF408&amp;","&amp;AG408&amp;","&amp;AH408&amp;","&amp;AI408&amp;","&amp;AJ408&amp;","&amp;AK408&amp;","&amp;AL408&amp;","&amp;AM408&amp;","&amp;AN408&amp;","&amp;AO408&amp;")"</f>
        <v>InitUnitNormal('IK3B',,,,,,,,,,)</v>
      </c>
      <c r="CP408" s="70" t="str">
        <f t="shared" ref="CP408:CP415" si="6924">"InitUnitMagic('"&amp;B408&amp;"',"&amp;AP408&amp;","&amp;AQ408&amp;","&amp;AR408&amp;","&amp;AS408&amp;","&amp;AT408&amp;","&amp;AU408&amp;","&amp;AV408&amp;","&amp;AW408&amp;","&amp;BI408&amp;","&amp;BJ408&amp;")"</f>
        <v>InitUnitMagic('IK3B',,,,,,,,,,)</v>
      </c>
      <c r="CQ408" s="70" t="str">
        <f t="shared" ref="CQ408:CQ415" si="6925">"InitUnitAdd('"&amp;B408&amp;"',"&amp;BK408&amp;","&amp;BL408&amp;","&amp;BM408&amp;","&amp;BN408&amp;","&amp;BO408&amp;","&amp;BP408&amp;","&amp;BQ408&amp;","&amp;BR408&amp;","&amp;BS408&amp;","&amp;BT408&amp;")"</f>
        <v>InitUnitAdd('IK3B',,,,,,,,,,)</v>
      </c>
      <c r="CR408" s="70" t="str">
        <f t="shared" ref="CR408:CR415" si="6926"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InitEquipData('IK3B',,"",,,,,'','','','','','',"ReplaceableTextures\\CommandButtons\\BTNSST12.blp")</v>
      </c>
      <c r="CU408" s="95" t="str">
        <f t="shared" ref="CU408:CU415" si="6927">CONCATENATE(DB408,DC408,DD408,DE408,DF408,DG408,DH408,DI408,DJ408,DK408,DL408,DM408,DN408,DO408,DP408,DQ408,DR408,DS408,DT408,DU408,DV408,DW408,DX408,DY408,DZ408,EA408,EB408,EC408,ED408,EE408,EF408,EG408,EH408,EI408,EJ408,EK408,EL408,EM408,EN408,EO408,EP408&amp;"|n")</f>
        <v>|n</v>
      </c>
      <c r="CV408" s="61" t="str">
        <f t="shared" si="6694"/>
        <v>道兵伤害|Cffffc926+60%|n|n|r|Cffaaaaaa○|CffFFD24D金之符印+1|r|r|n|n|Cff00ff7f点击穿戴或脱卸。|r</v>
      </c>
      <c r="CW408" s="60"/>
      <c r="CX408" s="60"/>
      <c r="CY408" s="60"/>
      <c r="CZ408" s="60"/>
      <c r="DA408" s="60"/>
      <c r="DB408" s="71" t="str">
        <f t="shared" ref="DB408:DB415" si="6928">IF(V408="","","|n"&amp;DB$2&amp;"+"&amp;V408&amp;DB$1)</f>
        <v/>
      </c>
      <c r="DC408" s="71" t="str">
        <f t="shared" ref="DC408:DC415" si="6929">IF(W408="","","|n"&amp;DC$2&amp;"+"&amp;W408&amp;DC$1)</f>
        <v/>
      </c>
      <c r="DD408" s="71" t="str">
        <f t="shared" ref="DD408:DD415" si="6930">IF(X408="","","|n"&amp;DD$2&amp;"+"&amp;X408&amp;DD$1)</f>
        <v/>
      </c>
      <c r="DE408" s="71" t="str">
        <f t="shared" ref="DE408:DE415" si="6931">IF(Y408="","","|n"&amp;DE$2&amp;"+"&amp;Y408&amp;DE$1)</f>
        <v/>
      </c>
      <c r="DF408" s="71" t="str">
        <f t="shared" ref="DF408:DF415" si="6932">IF(Z408="","","|n"&amp;DF$2&amp;"+"&amp;Z408&amp;DF$1)</f>
        <v/>
      </c>
      <c r="DG408" s="71" t="str">
        <f t="shared" ref="DG408:DG415" si="6933">IF(AA408="","","|n"&amp;DG$2&amp;"+"&amp;AA408&amp;DG$1)</f>
        <v/>
      </c>
      <c r="DH408" s="71" t="str">
        <f t="shared" ref="DH408:DH415" si="6934">IF(AB408="","","|n"&amp;DH$2&amp;"+"&amp;AB408&amp;DH$1)</f>
        <v/>
      </c>
      <c r="DI408" s="71" t="str">
        <f t="shared" ref="DI408:DI415" si="6935">IF(AC408="","","|n"&amp;DI$2&amp;"+"&amp;AC408&amp;DI$1)</f>
        <v/>
      </c>
      <c r="DJ408" s="71" t="str">
        <f t="shared" ref="DJ408:DJ415" si="6936">IF(AD408="","","|n"&amp;DJ$2&amp;"+"&amp;AD408&amp;DJ$1)</f>
        <v/>
      </c>
      <c r="DK408" s="71" t="str">
        <f t="shared" ref="DK408:DK415" si="6937">IF(AE408="","","|n"&amp;DK$2&amp;"+"&amp;AE408&amp;DK$1)</f>
        <v/>
      </c>
      <c r="DL408" s="71" t="str">
        <f t="shared" ref="DL408:DL415" si="6938">IF(AF408="","","|n"&amp;DL$2&amp;"+"&amp;AF408&amp;DL$1)</f>
        <v/>
      </c>
      <c r="DM408" s="71" t="str">
        <f t="shared" ref="DM408:DM415" si="6939">IF(AG408="","","|n"&amp;DM$2&amp;"+"&amp;AG408&amp;DM$1)</f>
        <v/>
      </c>
      <c r="DN408" s="71" t="str">
        <f t="shared" ref="DN408:DN415" si="6940">IF(AH408="","","|n"&amp;DN$2&amp;"+"&amp;AH408&amp;DN$1)</f>
        <v/>
      </c>
      <c r="DO408" s="71" t="str">
        <f t="shared" ref="DO408:DO415" si="6941">IF(AI408="","","|n"&amp;DO$2&amp;"+"&amp;AI408&amp;DO$1)</f>
        <v/>
      </c>
      <c r="DP408" s="71" t="str">
        <f t="shared" ref="DP408:DP415" si="6942">IF(AJ408="","","|n"&amp;DP$2&amp;"+"&amp;AJ408&amp;DP$1)</f>
        <v/>
      </c>
      <c r="DQ408" s="71" t="str">
        <f t="shared" ref="DQ408:DQ415" si="6943">IF(AK408="","","|n"&amp;DQ$2&amp;"+"&amp;AK408&amp;DQ$1)</f>
        <v/>
      </c>
      <c r="DR408" s="71" t="str">
        <f t="shared" ref="DR408:DR415" si="6944">IF(AL408="","","|n"&amp;DR$2&amp;"+"&amp;AL408&amp;DR$1)</f>
        <v/>
      </c>
      <c r="DS408" s="71" t="str">
        <f t="shared" ref="DS408:DS415" si="6945">IF(AM408="","","|n"&amp;DS$2&amp;"+"&amp;AM408&amp;DS$1)</f>
        <v/>
      </c>
      <c r="DT408" s="71" t="str">
        <f t="shared" ref="DT408:DT415" si="6946">IF(AN408="","","|n"&amp;DT$2&amp;"+"&amp;AN408&amp;DT$1)</f>
        <v/>
      </c>
      <c r="DU408" s="71" t="str">
        <f t="shared" ref="DU408:DU415" si="6947">IF(AO408="","","|n"&amp;DU$2&amp;"+"&amp;AO408&amp;DU$1)</f>
        <v/>
      </c>
      <c r="DV408" s="71" t="str">
        <f t="shared" ref="DV408:DV415" si="6948">IF(AP408="","","|n"&amp;DV$2&amp;"+"&amp;AP408&amp;DV$1)</f>
        <v/>
      </c>
      <c r="DW408" s="71" t="str">
        <f t="shared" ref="DW408:DW415" si="6949">IF(AQ408="","","|n"&amp;DW$2&amp;"+"&amp;AQ408&amp;DW$1)</f>
        <v/>
      </c>
      <c r="DX408" s="71" t="str">
        <f t="shared" ref="DX408:DX415" si="6950">IF(AR408="","","|n"&amp;DX$2&amp;"+"&amp;AR408&amp;DX$1)</f>
        <v/>
      </c>
      <c r="DY408" s="71" t="str">
        <f t="shared" ref="DY408:DY415" si="6951">IF(AS408="","","|n"&amp;DY$2&amp;"+"&amp;AS408&amp;DY$1)</f>
        <v/>
      </c>
      <c r="DZ408" s="71" t="str">
        <f t="shared" ref="DZ408:DZ415" si="6952">IF(AT408="","","|n"&amp;DZ$2&amp;"+"&amp;AT408&amp;DZ$1)</f>
        <v/>
      </c>
      <c r="EA408" s="71" t="str">
        <f t="shared" ref="EA408:EA415" si="6953">IF(AU408="","","|n"&amp;EA$2&amp;"+"&amp;AU408&amp;EA$1)</f>
        <v/>
      </c>
      <c r="EB408" s="71" t="str">
        <f t="shared" ref="EB408:EB415" si="6954">IF(AV408="","","|n"&amp;EB$2&amp;"+"&amp;AV408&amp;EB$1)</f>
        <v/>
      </c>
      <c r="EC408" s="71" t="str">
        <f t="shared" ref="EC408:EC415" si="6955">IF(AW408="","","|n"&amp;EC$2&amp;"+"&amp;AW408&amp;EC$1)</f>
        <v/>
      </c>
      <c r="ED408" s="71" t="str">
        <f t="shared" ref="ED408:ED415" si="6956">IF(AX408="","","|n"&amp;ED$2&amp;"+"&amp;AX408&amp;ED$1)</f>
        <v/>
      </c>
      <c r="EE408" s="71" t="str">
        <f t="shared" ref="EE408:EE415" si="6957">IF(AY408="","","|n"&amp;EE$2&amp;"+"&amp;AY408&amp;EE$1)</f>
        <v/>
      </c>
      <c r="EF408" s="71" t="str">
        <f t="shared" ref="EF408:EF415" si="6958">IF(AZ408="","","|n"&amp;EF$2&amp;"+"&amp;AZ408&amp;EF$1)</f>
        <v/>
      </c>
      <c r="EG408" s="71" t="str">
        <f t="shared" ref="EG408:EG415" si="6959">IF(BA408="","","|n"&amp;EG$2&amp;"+"&amp;BA408&amp;EG$1)</f>
        <v/>
      </c>
      <c r="EH408" s="71" t="str">
        <f t="shared" ref="EH408:EH415" si="6960">IF(BB408="","","|n"&amp;EH$2&amp;"+"&amp;BB408&amp;EH$1)</f>
        <v/>
      </c>
      <c r="EI408" s="71" t="str">
        <f t="shared" ref="EI408:EI415" si="6961">IF(BC408="","","|n"&amp;EI$2&amp;"+"&amp;BC408&amp;EI$1)</f>
        <v/>
      </c>
      <c r="EJ408" s="71" t="str">
        <f t="shared" ref="EJ408:EJ415" si="6962">IF(BD408="","","|n"&amp;EJ$2&amp;"+"&amp;BD408&amp;EJ$1)</f>
        <v/>
      </c>
      <c r="EK408" s="71" t="str">
        <f t="shared" ref="EK408:EK415" si="6963">IF(BE408="","","|n"&amp;EK$2&amp;"+"&amp;BE408&amp;EK$1)</f>
        <v/>
      </c>
      <c r="EL408" s="71" t="str">
        <f t="shared" ref="EL408:EL415" si="6964">IF(BF408="","","|n"&amp;EL$2&amp;"+"&amp;BF408&amp;EL$1)</f>
        <v/>
      </c>
      <c r="EM408" s="71" t="str">
        <f t="shared" ref="EM408:EM415" si="6965">IF(BG408="","","|n"&amp;EM$2&amp;"+"&amp;BG408&amp;EM$1)</f>
        <v/>
      </c>
      <c r="EN408" s="71" t="str">
        <f t="shared" ref="EN408:EN415" si="6966">IF(BH408="","","|n"&amp;EN$2&amp;"+"&amp;BH408&amp;EN$1)</f>
        <v/>
      </c>
      <c r="EO408" s="71" t="str">
        <f t="shared" ref="EO408:EO415" si="6967">IF(BI408="","","|n"&amp;EO$2&amp;"+"&amp;BI408&amp;EO$1)</f>
        <v/>
      </c>
      <c r="EP408" s="71" t="str">
        <f t="shared" ref="EP408:EP415" si="6968">IF(BJ408="","","|n"&amp;EP$2&amp;"+"&amp;BJ408&amp;EP$1)</f>
        <v/>
      </c>
      <c r="EQ408" s="71" t="str">
        <f t="shared" ref="EQ408:EQ415" si="6969">IF(BK408="","","|n"&amp;EQ$2&amp;"+"&amp;BK408&amp;EQ$1)</f>
        <v/>
      </c>
      <c r="ER408" s="71" t="str">
        <f t="shared" ref="ER408:ER415" si="6970">IF(BL408="","","|n"&amp;ER$2&amp;"+"&amp;BL408&amp;ER$1)</f>
        <v/>
      </c>
      <c r="ES408" s="71" t="str">
        <f t="shared" ref="ES408:ES415" si="6971">IF(BM408="","","|n"&amp;ES$2&amp;"+"&amp;BM408&amp;ES$1)</f>
        <v/>
      </c>
      <c r="ET408" s="71" t="str">
        <f t="shared" ref="ET408:ET415" si="6972">IF(BN408="","","|n"&amp;ET$2&amp;"+"&amp;BN408&amp;ET$1)</f>
        <v/>
      </c>
      <c r="EU408" s="71" t="str">
        <f t="shared" ref="EU408:EU415" si="6973">IF(BO408="","","|n"&amp;EU$2&amp;"+"&amp;BO408&amp;EU$1)</f>
        <v/>
      </c>
      <c r="EV408" s="71" t="str">
        <f t="shared" ref="EV408:EV415" si="6974">IF(BP408="","","|n"&amp;EV$2&amp;"+"&amp;BP408&amp;EV$1)</f>
        <v/>
      </c>
      <c r="EW408" s="71" t="str">
        <f t="shared" ref="EW408:EW415" si="6975">IF(BQ408="","","|n"&amp;EW$2&amp;"+"&amp;BQ408&amp;EW$1)</f>
        <v/>
      </c>
      <c r="EX408" s="71" t="str">
        <f t="shared" ref="EX408:EX415" si="6976">IF(BR408="","","|n"&amp;EX$2&amp;"+"&amp;BR408&amp;EX$1)</f>
        <v/>
      </c>
      <c r="EY408" s="71" t="str">
        <f t="shared" ref="EY408:EY415" si="6977">IF(BS408="","","|n"&amp;EY$2&amp;"+"&amp;BS408&amp;EY$1)</f>
        <v/>
      </c>
      <c r="EZ408" s="71" t="str">
        <f t="shared" ref="EZ408:EZ415" si="6978">IF(BT408="","","|n"&amp;EZ$2&amp;"+"&amp;BT408&amp;EZ$1)</f>
        <v/>
      </c>
      <c r="FA408" s="71" t="str">
        <f t="shared" ref="FA408:FA415" si="6979">IF(BU408="","","|n"&amp;FA$2&amp;"+"&amp;BU408&amp;FA$1)</f>
        <v/>
      </c>
      <c r="FB408" s="71" t="str">
        <f t="shared" ref="FB408:FB415" si="6980">IF(BV408="","","|n"&amp;FB$2&amp;"+"&amp;BV408&amp;FB$1)</f>
        <v/>
      </c>
      <c r="FC408" s="71" t="str">
        <f t="shared" ref="FC408:FC415" si="6981">IF(BW408="","","|n"&amp;FC$2&amp;"+"&amp;BW408&amp;FC$1)</f>
        <v/>
      </c>
      <c r="FD408" s="71" t="str">
        <f t="shared" ref="FD408:FD415" si="6982">IF(BX408="","","|n"&amp;FD$2&amp;"+"&amp;BX408&amp;FD$1)</f>
        <v/>
      </c>
      <c r="FE408" s="71" t="str">
        <f t="shared" ref="FE408:FE415" si="6983">IF(BY408="","","|n"&amp;FE$2&amp;"+"&amp;BY408&amp;FE$1)</f>
        <v/>
      </c>
      <c r="FF408" s="71" t="str">
        <f t="shared" ref="FF408:FF415" si="6984">IF(BZ408="","","|n"&amp;FF$2&amp;"+"&amp;BZ408&amp;FF$1)</f>
        <v/>
      </c>
      <c r="FG408" s="71" t="str">
        <f t="shared" ref="FG408:FG415" si="6985">IF(CA408="","","|n"&amp;FG$2&amp;"+"&amp;CA408&amp;FG$1)</f>
        <v/>
      </c>
      <c r="FH408" s="71" t="str">
        <f t="shared" ref="FH408:FH415" si="6986">IF(CB408="","","|n"&amp;FH$2&amp;"+"&amp;CB408&amp;FH$1)</f>
        <v/>
      </c>
      <c r="FI408" s="71" t="str">
        <f t="shared" ref="FI408:FI415" si="6987">IF(CC408="","","|n"&amp;FI$2&amp;"+"&amp;CC408&amp;FI$1)</f>
        <v/>
      </c>
      <c r="FJ408" s="71" t="str">
        <f t="shared" ref="FJ408:FJ415" si="6988">IF(CD408="","","|n"&amp;FJ$2&amp;"+"&amp;CD408&amp;FJ$1)</f>
        <v/>
      </c>
      <c r="FK408" s="71" t="str">
        <f t="shared" ref="FK408:FK415" si="6989">IF(CE408="","","|n"&amp;FK$2&amp;"+"&amp;CE408&amp;FK$1)</f>
        <v/>
      </c>
      <c r="FL408" s="71" t="str">
        <f t="shared" ref="FL408:FL415" si="6990">IF(CF408="","","|n"&amp;FL$2&amp;"+"&amp;CF408&amp;FL$1)</f>
        <v/>
      </c>
      <c r="FM408" s="71" t="str">
        <f t="shared" ref="FM408:FM415" si="6991">IF(CG408="","","|n"&amp;FM$2&amp;"+"&amp;CG408&amp;FM$1)</f>
        <v/>
      </c>
      <c r="FN408" s="71" t="str">
        <f t="shared" ref="FN408:FN415" si="6992">IF(CH408="","","|n"&amp;FN$2&amp;"+"&amp;CH408&amp;FN$1)</f>
        <v/>
      </c>
      <c r="FO408" s="71" t="str">
        <f t="shared" ref="FO408:FO415" si="6993">IF(CI408="","","|n"&amp;FO$2&amp;"+"&amp;CI408&amp;FO$1)</f>
        <v/>
      </c>
      <c r="FP408" s="71" t="str">
        <f t="shared" ref="FP408:FP415" si="6994">IF(CJ408="","","|n"&amp;FP$2&amp;"+"&amp;CJ408&amp;FP$1)</f>
        <v/>
      </c>
      <c r="FQ408" s="71" t="str">
        <f t="shared" ref="FQ408:FQ415" si="6995">IF(CK408="","","|n"&amp;FQ$2&amp;"+"&amp;CK408&amp;FQ$1)</f>
        <v/>
      </c>
      <c r="FR408" s="71" t="str">
        <f t="shared" ref="FR408:FR415" si="6996">IF(CL408="","","|n"&amp;FR$2&amp;"+"&amp;CL408&amp;FR$1)</f>
        <v/>
      </c>
      <c r="FS408" s="71" t="str">
        <f t="shared" ref="FS408:FS415" si="6997">IF(CM408="","","|n"&amp;FS$2&amp;"+"&amp;CM408&amp;FS$1)</f>
        <v/>
      </c>
    </row>
    <row r="409" spans="1:175" ht="16.5">
      <c r="A409" s="134"/>
      <c r="B409" s="80" t="s">
        <v>1031</v>
      </c>
      <c r="C409" s="147" t="s">
        <v>1026</v>
      </c>
      <c r="K409" s="150"/>
      <c r="T409" s="152" t="s">
        <v>1032</v>
      </c>
      <c r="U409" s="85" t="s">
        <v>1028</v>
      </c>
      <c r="CN409" s="70" t="str">
        <f t="shared" si="6922"/>
        <v>InitUnitState('IK3C',,,,,,,,,,)</v>
      </c>
      <c r="CO409" s="70" t="str">
        <f t="shared" si="6923"/>
        <v>InitUnitNormal('IK3C',,,,,,,,,,)</v>
      </c>
      <c r="CP409" s="70" t="str">
        <f t="shared" si="6924"/>
        <v>InitUnitMagic('IK3C',,,,,,,,,,)</v>
      </c>
      <c r="CQ409" s="70" t="str">
        <f t="shared" si="6925"/>
        <v>InitUnitAdd('IK3C',,,,,,,,,,)</v>
      </c>
      <c r="CR409" s="70" t="str">
        <f t="shared" si="6926"/>
        <v>InitEquipData('IK3C',,"",,,,,'','','','','','',"ReplaceableTextures\\CommandButtons\\BTNSST12.blp")</v>
      </c>
      <c r="CU409" s="95" t="str">
        <f t="shared" si="6927"/>
        <v>|n</v>
      </c>
      <c r="CV409" s="61" t="str">
        <f t="shared" si="6694"/>
        <v>道兵伤害|Cffffc926+60%|n|n|r|Cffaaaaaa○|CffFFD24D木之符印+1|r|r|n|n|Cff00ff7f点击穿戴或脱卸。|r</v>
      </c>
      <c r="CW409" s="60"/>
      <c r="CX409" s="60"/>
      <c r="CY409" s="60"/>
      <c r="CZ409" s="60"/>
      <c r="DA409" s="60"/>
      <c r="DB409" s="71" t="str">
        <f t="shared" si="6928"/>
        <v/>
      </c>
      <c r="DC409" s="71" t="str">
        <f t="shared" si="6929"/>
        <v/>
      </c>
      <c r="DD409" s="71" t="str">
        <f t="shared" si="6930"/>
        <v/>
      </c>
      <c r="DE409" s="71" t="str">
        <f t="shared" si="6931"/>
        <v/>
      </c>
      <c r="DF409" s="71" t="str">
        <f t="shared" si="6932"/>
        <v/>
      </c>
      <c r="DG409" s="71" t="str">
        <f t="shared" si="6933"/>
        <v/>
      </c>
      <c r="DH409" s="71" t="str">
        <f t="shared" si="6934"/>
        <v/>
      </c>
      <c r="DI409" s="71" t="str">
        <f t="shared" si="6935"/>
        <v/>
      </c>
      <c r="DJ409" s="71" t="str">
        <f t="shared" si="6936"/>
        <v/>
      </c>
      <c r="DK409" s="71" t="str">
        <f t="shared" si="6937"/>
        <v/>
      </c>
      <c r="DL409" s="71" t="str">
        <f t="shared" si="6938"/>
        <v/>
      </c>
      <c r="DM409" s="71" t="str">
        <f t="shared" si="6939"/>
        <v/>
      </c>
      <c r="DN409" s="71" t="str">
        <f t="shared" si="6940"/>
        <v/>
      </c>
      <c r="DO409" s="71" t="str">
        <f t="shared" si="6941"/>
        <v/>
      </c>
      <c r="DP409" s="71" t="str">
        <f t="shared" si="6942"/>
        <v/>
      </c>
      <c r="DQ409" s="71" t="str">
        <f t="shared" si="6943"/>
        <v/>
      </c>
      <c r="DR409" s="71" t="str">
        <f t="shared" si="6944"/>
        <v/>
      </c>
      <c r="DS409" s="71" t="str">
        <f t="shared" si="6945"/>
        <v/>
      </c>
      <c r="DT409" s="71" t="str">
        <f t="shared" si="6946"/>
        <v/>
      </c>
      <c r="DU409" s="71" t="str">
        <f t="shared" si="6947"/>
        <v/>
      </c>
      <c r="DV409" s="71" t="str">
        <f t="shared" si="6948"/>
        <v/>
      </c>
      <c r="DW409" s="71" t="str">
        <f t="shared" si="6949"/>
        <v/>
      </c>
      <c r="DX409" s="71" t="str">
        <f t="shared" si="6950"/>
        <v/>
      </c>
      <c r="DY409" s="71" t="str">
        <f t="shared" si="6951"/>
        <v/>
      </c>
      <c r="DZ409" s="71" t="str">
        <f t="shared" si="6952"/>
        <v/>
      </c>
      <c r="EA409" s="71" t="str">
        <f t="shared" si="6953"/>
        <v/>
      </c>
      <c r="EB409" s="71" t="str">
        <f t="shared" si="6954"/>
        <v/>
      </c>
      <c r="EC409" s="71" t="str">
        <f t="shared" si="6955"/>
        <v/>
      </c>
      <c r="ED409" s="71" t="str">
        <f t="shared" si="6956"/>
        <v/>
      </c>
      <c r="EE409" s="71" t="str">
        <f t="shared" si="6957"/>
        <v/>
      </c>
      <c r="EF409" s="71" t="str">
        <f t="shared" si="6958"/>
        <v/>
      </c>
      <c r="EG409" s="71" t="str">
        <f t="shared" si="6959"/>
        <v/>
      </c>
      <c r="EH409" s="71" t="str">
        <f t="shared" si="6960"/>
        <v/>
      </c>
      <c r="EI409" s="71" t="str">
        <f t="shared" si="6961"/>
        <v/>
      </c>
      <c r="EJ409" s="71" t="str">
        <f t="shared" si="6962"/>
        <v/>
      </c>
      <c r="EK409" s="71" t="str">
        <f t="shared" si="6963"/>
        <v/>
      </c>
      <c r="EL409" s="71" t="str">
        <f t="shared" si="6964"/>
        <v/>
      </c>
      <c r="EM409" s="71" t="str">
        <f t="shared" si="6965"/>
        <v/>
      </c>
      <c r="EN409" s="71" t="str">
        <f t="shared" si="6966"/>
        <v/>
      </c>
      <c r="EO409" s="71" t="str">
        <f t="shared" si="6967"/>
        <v/>
      </c>
      <c r="EP409" s="71" t="str">
        <f t="shared" si="6968"/>
        <v/>
      </c>
      <c r="EQ409" s="71" t="str">
        <f t="shared" si="6969"/>
        <v/>
      </c>
      <c r="ER409" s="71" t="str">
        <f t="shared" si="6970"/>
        <v/>
      </c>
      <c r="ES409" s="71" t="str">
        <f t="shared" si="6971"/>
        <v/>
      </c>
      <c r="ET409" s="71" t="str">
        <f t="shared" si="6972"/>
        <v/>
      </c>
      <c r="EU409" s="71" t="str">
        <f t="shared" si="6973"/>
        <v/>
      </c>
      <c r="EV409" s="71" t="str">
        <f t="shared" si="6974"/>
        <v/>
      </c>
      <c r="EW409" s="71" t="str">
        <f t="shared" si="6975"/>
        <v/>
      </c>
      <c r="EX409" s="71" t="str">
        <f t="shared" si="6976"/>
        <v/>
      </c>
      <c r="EY409" s="71" t="str">
        <f t="shared" si="6977"/>
        <v/>
      </c>
      <c r="EZ409" s="71" t="str">
        <f t="shared" si="6978"/>
        <v/>
      </c>
      <c r="FA409" s="71" t="str">
        <f t="shared" si="6979"/>
        <v/>
      </c>
      <c r="FB409" s="71" t="str">
        <f t="shared" si="6980"/>
        <v/>
      </c>
      <c r="FC409" s="71" t="str">
        <f t="shared" si="6981"/>
        <v/>
      </c>
      <c r="FD409" s="71" t="str">
        <f t="shared" si="6982"/>
        <v/>
      </c>
      <c r="FE409" s="71" t="str">
        <f t="shared" si="6983"/>
        <v/>
      </c>
      <c r="FF409" s="71" t="str">
        <f t="shared" si="6984"/>
        <v/>
      </c>
      <c r="FG409" s="71" t="str">
        <f t="shared" si="6985"/>
        <v/>
      </c>
      <c r="FH409" s="71" t="str">
        <f t="shared" si="6986"/>
        <v/>
      </c>
      <c r="FI409" s="71" t="str">
        <f t="shared" si="6987"/>
        <v/>
      </c>
      <c r="FJ409" s="71" t="str">
        <f t="shared" si="6988"/>
        <v/>
      </c>
      <c r="FK409" s="71" t="str">
        <f t="shared" si="6989"/>
        <v/>
      </c>
      <c r="FL409" s="71" t="str">
        <f t="shared" si="6990"/>
        <v/>
      </c>
      <c r="FM409" s="71" t="str">
        <f t="shared" si="6991"/>
        <v/>
      </c>
      <c r="FN409" s="71" t="str">
        <f t="shared" si="6992"/>
        <v/>
      </c>
      <c r="FO409" s="71" t="str">
        <f t="shared" si="6993"/>
        <v/>
      </c>
      <c r="FP409" s="71" t="str">
        <f t="shared" si="6994"/>
        <v/>
      </c>
      <c r="FQ409" s="71" t="str">
        <f t="shared" si="6995"/>
        <v/>
      </c>
      <c r="FR409" s="71" t="str">
        <f t="shared" si="6996"/>
        <v/>
      </c>
      <c r="FS409" s="71" t="str">
        <f t="shared" si="6997"/>
        <v/>
      </c>
    </row>
    <row r="410" spans="1:175" ht="16.5">
      <c r="A410" s="134"/>
      <c r="B410" s="80" t="s">
        <v>1033</v>
      </c>
      <c r="C410" s="147" t="s">
        <v>1026</v>
      </c>
      <c r="K410" s="150"/>
      <c r="T410" s="152" t="s">
        <v>1034</v>
      </c>
      <c r="U410" s="85" t="s">
        <v>1028</v>
      </c>
      <c r="CN410" s="70" t="str">
        <f t="shared" si="6922"/>
        <v>InitUnitState('IK3D',,,,,,,,,,)</v>
      </c>
      <c r="CO410" s="70" t="str">
        <f t="shared" si="6923"/>
        <v>InitUnitNormal('IK3D',,,,,,,,,,)</v>
      </c>
      <c r="CP410" s="70" t="str">
        <f t="shared" si="6924"/>
        <v>InitUnitMagic('IK3D',,,,,,,,,,)</v>
      </c>
      <c r="CQ410" s="70" t="str">
        <f t="shared" si="6925"/>
        <v>InitUnitAdd('IK3D',,,,,,,,,,)</v>
      </c>
      <c r="CR410" s="70" t="str">
        <f t="shared" si="6926"/>
        <v>InitEquipData('IK3D',,"",,,,,'','','','','','',"ReplaceableTextures\\CommandButtons\\BTNSST12.blp")</v>
      </c>
      <c r="CU410" s="95" t="str">
        <f t="shared" si="6927"/>
        <v>|n</v>
      </c>
      <c r="CV410" s="61" t="str">
        <f t="shared" si="6694"/>
        <v>道兵伤害|Cffffc926+60%|n|n|r|Cffaaaaaa○|CffFFD24D水之符印+1|r|r|n|n|Cff00ff7f点击穿戴或脱卸。|r</v>
      </c>
      <c r="CW410" s="60"/>
      <c r="CX410" s="60"/>
      <c r="CY410" s="60"/>
      <c r="CZ410" s="60"/>
      <c r="DA410" s="60"/>
      <c r="DB410" s="71" t="str">
        <f t="shared" si="6928"/>
        <v/>
      </c>
      <c r="DC410" s="71" t="str">
        <f t="shared" si="6929"/>
        <v/>
      </c>
      <c r="DD410" s="71" t="str">
        <f t="shared" si="6930"/>
        <v/>
      </c>
      <c r="DE410" s="71" t="str">
        <f t="shared" si="6931"/>
        <v/>
      </c>
      <c r="DF410" s="71" t="str">
        <f t="shared" si="6932"/>
        <v/>
      </c>
      <c r="DG410" s="71" t="str">
        <f t="shared" si="6933"/>
        <v/>
      </c>
      <c r="DH410" s="71" t="str">
        <f t="shared" si="6934"/>
        <v/>
      </c>
      <c r="DI410" s="71" t="str">
        <f t="shared" si="6935"/>
        <v/>
      </c>
      <c r="DJ410" s="71" t="str">
        <f t="shared" si="6936"/>
        <v/>
      </c>
      <c r="DK410" s="71" t="str">
        <f t="shared" si="6937"/>
        <v/>
      </c>
      <c r="DL410" s="71" t="str">
        <f t="shared" si="6938"/>
        <v/>
      </c>
      <c r="DM410" s="71" t="str">
        <f t="shared" si="6939"/>
        <v/>
      </c>
      <c r="DN410" s="71" t="str">
        <f t="shared" si="6940"/>
        <v/>
      </c>
      <c r="DO410" s="71" t="str">
        <f t="shared" si="6941"/>
        <v/>
      </c>
      <c r="DP410" s="71" t="str">
        <f t="shared" si="6942"/>
        <v/>
      </c>
      <c r="DQ410" s="71" t="str">
        <f t="shared" si="6943"/>
        <v/>
      </c>
      <c r="DR410" s="71" t="str">
        <f t="shared" si="6944"/>
        <v/>
      </c>
      <c r="DS410" s="71" t="str">
        <f t="shared" si="6945"/>
        <v/>
      </c>
      <c r="DT410" s="71" t="str">
        <f t="shared" si="6946"/>
        <v/>
      </c>
      <c r="DU410" s="71" t="str">
        <f t="shared" si="6947"/>
        <v/>
      </c>
      <c r="DV410" s="71" t="str">
        <f t="shared" si="6948"/>
        <v/>
      </c>
      <c r="DW410" s="71" t="str">
        <f t="shared" si="6949"/>
        <v/>
      </c>
      <c r="DX410" s="71" t="str">
        <f t="shared" si="6950"/>
        <v/>
      </c>
      <c r="DY410" s="71" t="str">
        <f t="shared" si="6951"/>
        <v/>
      </c>
      <c r="DZ410" s="71" t="str">
        <f t="shared" si="6952"/>
        <v/>
      </c>
      <c r="EA410" s="71" t="str">
        <f t="shared" si="6953"/>
        <v/>
      </c>
      <c r="EB410" s="71" t="str">
        <f t="shared" si="6954"/>
        <v/>
      </c>
      <c r="EC410" s="71" t="str">
        <f t="shared" si="6955"/>
        <v/>
      </c>
      <c r="ED410" s="71" t="str">
        <f t="shared" si="6956"/>
        <v/>
      </c>
      <c r="EE410" s="71" t="str">
        <f t="shared" si="6957"/>
        <v/>
      </c>
      <c r="EF410" s="71" t="str">
        <f t="shared" si="6958"/>
        <v/>
      </c>
      <c r="EG410" s="71" t="str">
        <f t="shared" si="6959"/>
        <v/>
      </c>
      <c r="EH410" s="71" t="str">
        <f t="shared" si="6960"/>
        <v/>
      </c>
      <c r="EI410" s="71" t="str">
        <f t="shared" si="6961"/>
        <v/>
      </c>
      <c r="EJ410" s="71" t="str">
        <f t="shared" si="6962"/>
        <v/>
      </c>
      <c r="EK410" s="71" t="str">
        <f t="shared" si="6963"/>
        <v/>
      </c>
      <c r="EL410" s="71" t="str">
        <f t="shared" si="6964"/>
        <v/>
      </c>
      <c r="EM410" s="71" t="str">
        <f t="shared" si="6965"/>
        <v/>
      </c>
      <c r="EN410" s="71" t="str">
        <f t="shared" si="6966"/>
        <v/>
      </c>
      <c r="EO410" s="71" t="str">
        <f t="shared" si="6967"/>
        <v/>
      </c>
      <c r="EP410" s="71" t="str">
        <f t="shared" si="6968"/>
        <v/>
      </c>
      <c r="EQ410" s="71" t="str">
        <f t="shared" si="6969"/>
        <v/>
      </c>
      <c r="ER410" s="71" t="str">
        <f t="shared" si="6970"/>
        <v/>
      </c>
      <c r="ES410" s="71" t="str">
        <f t="shared" si="6971"/>
        <v/>
      </c>
      <c r="ET410" s="71" t="str">
        <f t="shared" si="6972"/>
        <v/>
      </c>
      <c r="EU410" s="71" t="str">
        <f t="shared" si="6973"/>
        <v/>
      </c>
      <c r="EV410" s="71" t="str">
        <f t="shared" si="6974"/>
        <v/>
      </c>
      <c r="EW410" s="71" t="str">
        <f t="shared" si="6975"/>
        <v/>
      </c>
      <c r="EX410" s="71" t="str">
        <f t="shared" si="6976"/>
        <v/>
      </c>
      <c r="EY410" s="71" t="str">
        <f t="shared" si="6977"/>
        <v/>
      </c>
      <c r="EZ410" s="71" t="str">
        <f t="shared" si="6978"/>
        <v/>
      </c>
      <c r="FA410" s="71" t="str">
        <f t="shared" si="6979"/>
        <v/>
      </c>
      <c r="FB410" s="71" t="str">
        <f t="shared" si="6980"/>
        <v/>
      </c>
      <c r="FC410" s="71" t="str">
        <f t="shared" si="6981"/>
        <v/>
      </c>
      <c r="FD410" s="71" t="str">
        <f t="shared" si="6982"/>
        <v/>
      </c>
      <c r="FE410" s="71" t="str">
        <f t="shared" si="6983"/>
        <v/>
      </c>
      <c r="FF410" s="71" t="str">
        <f t="shared" si="6984"/>
        <v/>
      </c>
      <c r="FG410" s="71" t="str">
        <f t="shared" si="6985"/>
        <v/>
      </c>
      <c r="FH410" s="71" t="str">
        <f t="shared" si="6986"/>
        <v/>
      </c>
      <c r="FI410" s="71" t="str">
        <f t="shared" si="6987"/>
        <v/>
      </c>
      <c r="FJ410" s="71" t="str">
        <f t="shared" si="6988"/>
        <v/>
      </c>
      <c r="FK410" s="71" t="str">
        <f t="shared" si="6989"/>
        <v/>
      </c>
      <c r="FL410" s="71" t="str">
        <f t="shared" si="6990"/>
        <v/>
      </c>
      <c r="FM410" s="71" t="str">
        <f t="shared" si="6991"/>
        <v/>
      </c>
      <c r="FN410" s="71" t="str">
        <f t="shared" si="6992"/>
        <v/>
      </c>
      <c r="FO410" s="71" t="str">
        <f t="shared" si="6993"/>
        <v/>
      </c>
      <c r="FP410" s="71" t="str">
        <f t="shared" si="6994"/>
        <v/>
      </c>
      <c r="FQ410" s="71" t="str">
        <f t="shared" si="6995"/>
        <v/>
      </c>
      <c r="FR410" s="71" t="str">
        <f t="shared" si="6996"/>
        <v/>
      </c>
      <c r="FS410" s="71" t="str">
        <f t="shared" si="6997"/>
        <v/>
      </c>
    </row>
    <row r="411" spans="1:175" ht="16.5">
      <c r="A411" s="134"/>
      <c r="B411" s="80" t="s">
        <v>1035</v>
      </c>
      <c r="C411" s="147" t="s">
        <v>1026</v>
      </c>
      <c r="K411" s="150"/>
      <c r="T411" s="152" t="s">
        <v>1036</v>
      </c>
      <c r="U411" s="85" t="s">
        <v>1028</v>
      </c>
      <c r="CN411" s="70" t="str">
        <f t="shared" si="6922"/>
        <v>InitUnitState('IK3E',,,,,,,,,,)</v>
      </c>
      <c r="CO411" s="70" t="str">
        <f t="shared" si="6923"/>
        <v>InitUnitNormal('IK3E',,,,,,,,,,)</v>
      </c>
      <c r="CP411" s="70" t="str">
        <f t="shared" si="6924"/>
        <v>InitUnitMagic('IK3E',,,,,,,,,,)</v>
      </c>
      <c r="CQ411" s="70" t="str">
        <f t="shared" si="6925"/>
        <v>InitUnitAdd('IK3E',,,,,,,,,,)</v>
      </c>
      <c r="CR411" s="70" t="str">
        <f t="shared" si="6926"/>
        <v>InitEquipData('IK3E',,"",,,,,'','','','','','',"ReplaceableTextures\\CommandButtons\\BTNSST12.blp")</v>
      </c>
      <c r="CU411" s="95" t="str">
        <f t="shared" si="6927"/>
        <v>|n</v>
      </c>
      <c r="CV411" s="61" t="str">
        <f t="shared" si="6694"/>
        <v>道兵伤害|Cffffc926+60%|n|n|r|Cffaaaaaa○|CffFFD24D火之符印+1|r|r|n|n|Cff00ff7f点击穿戴或脱卸。|r</v>
      </c>
      <c r="CW411" s="60"/>
      <c r="CX411" s="60"/>
      <c r="CY411" s="60"/>
      <c r="CZ411" s="60"/>
      <c r="DA411" s="60"/>
      <c r="DB411" s="71" t="str">
        <f t="shared" si="6928"/>
        <v/>
      </c>
      <c r="DC411" s="71" t="str">
        <f t="shared" si="6929"/>
        <v/>
      </c>
      <c r="DD411" s="71" t="str">
        <f t="shared" si="6930"/>
        <v/>
      </c>
      <c r="DE411" s="71" t="str">
        <f t="shared" si="6931"/>
        <v/>
      </c>
      <c r="DF411" s="71" t="str">
        <f t="shared" si="6932"/>
        <v/>
      </c>
      <c r="DG411" s="71" t="str">
        <f t="shared" si="6933"/>
        <v/>
      </c>
      <c r="DH411" s="71" t="str">
        <f t="shared" si="6934"/>
        <v/>
      </c>
      <c r="DI411" s="71" t="str">
        <f t="shared" si="6935"/>
        <v/>
      </c>
      <c r="DJ411" s="71" t="str">
        <f t="shared" si="6936"/>
        <v/>
      </c>
      <c r="DK411" s="71" t="str">
        <f t="shared" si="6937"/>
        <v/>
      </c>
      <c r="DL411" s="71" t="str">
        <f t="shared" si="6938"/>
        <v/>
      </c>
      <c r="DM411" s="71" t="str">
        <f t="shared" si="6939"/>
        <v/>
      </c>
      <c r="DN411" s="71" t="str">
        <f t="shared" si="6940"/>
        <v/>
      </c>
      <c r="DO411" s="71" t="str">
        <f t="shared" si="6941"/>
        <v/>
      </c>
      <c r="DP411" s="71" t="str">
        <f t="shared" si="6942"/>
        <v/>
      </c>
      <c r="DQ411" s="71" t="str">
        <f t="shared" si="6943"/>
        <v/>
      </c>
      <c r="DR411" s="71" t="str">
        <f t="shared" si="6944"/>
        <v/>
      </c>
      <c r="DS411" s="71" t="str">
        <f t="shared" si="6945"/>
        <v/>
      </c>
      <c r="DT411" s="71" t="str">
        <f t="shared" si="6946"/>
        <v/>
      </c>
      <c r="DU411" s="71" t="str">
        <f t="shared" si="6947"/>
        <v/>
      </c>
      <c r="DV411" s="71" t="str">
        <f t="shared" si="6948"/>
        <v/>
      </c>
      <c r="DW411" s="71" t="str">
        <f t="shared" si="6949"/>
        <v/>
      </c>
      <c r="DX411" s="71" t="str">
        <f t="shared" si="6950"/>
        <v/>
      </c>
      <c r="DY411" s="71" t="str">
        <f t="shared" si="6951"/>
        <v/>
      </c>
      <c r="DZ411" s="71" t="str">
        <f t="shared" si="6952"/>
        <v/>
      </c>
      <c r="EA411" s="71" t="str">
        <f t="shared" si="6953"/>
        <v/>
      </c>
      <c r="EB411" s="71" t="str">
        <f t="shared" si="6954"/>
        <v/>
      </c>
      <c r="EC411" s="71" t="str">
        <f t="shared" si="6955"/>
        <v/>
      </c>
      <c r="ED411" s="71" t="str">
        <f t="shared" si="6956"/>
        <v/>
      </c>
      <c r="EE411" s="71" t="str">
        <f t="shared" si="6957"/>
        <v/>
      </c>
      <c r="EF411" s="71" t="str">
        <f t="shared" si="6958"/>
        <v/>
      </c>
      <c r="EG411" s="71" t="str">
        <f t="shared" si="6959"/>
        <v/>
      </c>
      <c r="EH411" s="71" t="str">
        <f t="shared" si="6960"/>
        <v/>
      </c>
      <c r="EI411" s="71" t="str">
        <f t="shared" si="6961"/>
        <v/>
      </c>
      <c r="EJ411" s="71" t="str">
        <f t="shared" si="6962"/>
        <v/>
      </c>
      <c r="EK411" s="71" t="str">
        <f t="shared" si="6963"/>
        <v/>
      </c>
      <c r="EL411" s="71" t="str">
        <f t="shared" si="6964"/>
        <v/>
      </c>
      <c r="EM411" s="71" t="str">
        <f t="shared" si="6965"/>
        <v/>
      </c>
      <c r="EN411" s="71" t="str">
        <f t="shared" si="6966"/>
        <v/>
      </c>
      <c r="EO411" s="71" t="str">
        <f t="shared" si="6967"/>
        <v/>
      </c>
      <c r="EP411" s="71" t="str">
        <f t="shared" si="6968"/>
        <v/>
      </c>
      <c r="EQ411" s="71" t="str">
        <f t="shared" si="6969"/>
        <v/>
      </c>
      <c r="ER411" s="71" t="str">
        <f t="shared" si="6970"/>
        <v/>
      </c>
      <c r="ES411" s="71" t="str">
        <f t="shared" si="6971"/>
        <v/>
      </c>
      <c r="ET411" s="71" t="str">
        <f t="shared" si="6972"/>
        <v/>
      </c>
      <c r="EU411" s="71" t="str">
        <f t="shared" si="6973"/>
        <v/>
      </c>
      <c r="EV411" s="71" t="str">
        <f t="shared" si="6974"/>
        <v/>
      </c>
      <c r="EW411" s="71" t="str">
        <f t="shared" si="6975"/>
        <v/>
      </c>
      <c r="EX411" s="71" t="str">
        <f t="shared" si="6976"/>
        <v/>
      </c>
      <c r="EY411" s="71" t="str">
        <f t="shared" si="6977"/>
        <v/>
      </c>
      <c r="EZ411" s="71" t="str">
        <f t="shared" si="6978"/>
        <v/>
      </c>
      <c r="FA411" s="71" t="str">
        <f t="shared" si="6979"/>
        <v/>
      </c>
      <c r="FB411" s="71" t="str">
        <f t="shared" si="6980"/>
        <v/>
      </c>
      <c r="FC411" s="71" t="str">
        <f t="shared" si="6981"/>
        <v/>
      </c>
      <c r="FD411" s="71" t="str">
        <f t="shared" si="6982"/>
        <v/>
      </c>
      <c r="FE411" s="71" t="str">
        <f t="shared" si="6983"/>
        <v/>
      </c>
      <c r="FF411" s="71" t="str">
        <f t="shared" si="6984"/>
        <v/>
      </c>
      <c r="FG411" s="71" t="str">
        <f t="shared" si="6985"/>
        <v/>
      </c>
      <c r="FH411" s="71" t="str">
        <f t="shared" si="6986"/>
        <v/>
      </c>
      <c r="FI411" s="71" t="str">
        <f t="shared" si="6987"/>
        <v/>
      </c>
      <c r="FJ411" s="71" t="str">
        <f t="shared" si="6988"/>
        <v/>
      </c>
      <c r="FK411" s="71" t="str">
        <f t="shared" si="6989"/>
        <v/>
      </c>
      <c r="FL411" s="71" t="str">
        <f t="shared" si="6990"/>
        <v/>
      </c>
      <c r="FM411" s="71" t="str">
        <f t="shared" si="6991"/>
        <v/>
      </c>
      <c r="FN411" s="71" t="str">
        <f t="shared" si="6992"/>
        <v/>
      </c>
      <c r="FO411" s="71" t="str">
        <f t="shared" si="6993"/>
        <v/>
      </c>
      <c r="FP411" s="71" t="str">
        <f t="shared" si="6994"/>
        <v/>
      </c>
      <c r="FQ411" s="71" t="str">
        <f t="shared" si="6995"/>
        <v/>
      </c>
      <c r="FR411" s="71" t="str">
        <f t="shared" si="6996"/>
        <v/>
      </c>
      <c r="FS411" s="71" t="str">
        <f t="shared" si="6997"/>
        <v/>
      </c>
    </row>
    <row r="412" spans="1:175" ht="16.5">
      <c r="A412" s="134"/>
      <c r="B412" s="80" t="s">
        <v>1037</v>
      </c>
      <c r="C412" s="147" t="s">
        <v>1026</v>
      </c>
      <c r="K412" s="150"/>
      <c r="T412" s="152" t="s">
        <v>1038</v>
      </c>
      <c r="U412" s="85" t="s">
        <v>1028</v>
      </c>
      <c r="CN412" s="70" t="str">
        <f t="shared" si="6922"/>
        <v>InitUnitState('IK3F',,,,,,,,,,)</v>
      </c>
      <c r="CO412" s="70" t="str">
        <f t="shared" si="6923"/>
        <v>InitUnitNormal('IK3F',,,,,,,,,,)</v>
      </c>
      <c r="CP412" s="70" t="str">
        <f t="shared" si="6924"/>
        <v>InitUnitMagic('IK3F',,,,,,,,,,)</v>
      </c>
      <c r="CQ412" s="70" t="str">
        <f t="shared" si="6925"/>
        <v>InitUnitAdd('IK3F',,,,,,,,,,)</v>
      </c>
      <c r="CR412" s="70" t="str">
        <f t="shared" si="6926"/>
        <v>InitEquipData('IK3F',,"",,,,,'','','','','','',"ReplaceableTextures\\CommandButtons\\BTNSST12.blp")</v>
      </c>
      <c r="CU412" s="95" t="str">
        <f t="shared" si="6927"/>
        <v>|n</v>
      </c>
      <c r="CV412" s="61" t="str">
        <f t="shared" si="6694"/>
        <v>道兵伤害|Cffffc926+60%|n|n|r|Cffaaaaaa○|CffFFD24D土之符印+1|r|r|n|n|Cff00ff7f点击穿戴或脱卸。|r</v>
      </c>
      <c r="CW412" s="60"/>
      <c r="CX412" s="60"/>
      <c r="CY412" s="60"/>
      <c r="CZ412" s="60"/>
      <c r="DA412" s="60"/>
      <c r="DB412" s="71" t="str">
        <f t="shared" si="6928"/>
        <v/>
      </c>
      <c r="DC412" s="71" t="str">
        <f t="shared" si="6929"/>
        <v/>
      </c>
      <c r="DD412" s="71" t="str">
        <f t="shared" si="6930"/>
        <v/>
      </c>
      <c r="DE412" s="71" t="str">
        <f t="shared" si="6931"/>
        <v/>
      </c>
      <c r="DF412" s="71" t="str">
        <f t="shared" si="6932"/>
        <v/>
      </c>
      <c r="DG412" s="71" t="str">
        <f t="shared" si="6933"/>
        <v/>
      </c>
      <c r="DH412" s="71" t="str">
        <f t="shared" si="6934"/>
        <v/>
      </c>
      <c r="DI412" s="71" t="str">
        <f t="shared" si="6935"/>
        <v/>
      </c>
      <c r="DJ412" s="71" t="str">
        <f t="shared" si="6936"/>
        <v/>
      </c>
      <c r="DK412" s="71" t="str">
        <f t="shared" si="6937"/>
        <v/>
      </c>
      <c r="DL412" s="71" t="str">
        <f t="shared" si="6938"/>
        <v/>
      </c>
      <c r="DM412" s="71" t="str">
        <f t="shared" si="6939"/>
        <v/>
      </c>
      <c r="DN412" s="71" t="str">
        <f t="shared" si="6940"/>
        <v/>
      </c>
      <c r="DO412" s="71" t="str">
        <f t="shared" si="6941"/>
        <v/>
      </c>
      <c r="DP412" s="71" t="str">
        <f t="shared" si="6942"/>
        <v/>
      </c>
      <c r="DQ412" s="71" t="str">
        <f t="shared" si="6943"/>
        <v/>
      </c>
      <c r="DR412" s="71" t="str">
        <f t="shared" si="6944"/>
        <v/>
      </c>
      <c r="DS412" s="71" t="str">
        <f t="shared" si="6945"/>
        <v/>
      </c>
      <c r="DT412" s="71" t="str">
        <f t="shared" si="6946"/>
        <v/>
      </c>
      <c r="DU412" s="71" t="str">
        <f t="shared" si="6947"/>
        <v/>
      </c>
      <c r="DV412" s="71" t="str">
        <f t="shared" si="6948"/>
        <v/>
      </c>
      <c r="DW412" s="71" t="str">
        <f t="shared" si="6949"/>
        <v/>
      </c>
      <c r="DX412" s="71" t="str">
        <f t="shared" si="6950"/>
        <v/>
      </c>
      <c r="DY412" s="71" t="str">
        <f t="shared" si="6951"/>
        <v/>
      </c>
      <c r="DZ412" s="71" t="str">
        <f t="shared" si="6952"/>
        <v/>
      </c>
      <c r="EA412" s="71" t="str">
        <f t="shared" si="6953"/>
        <v/>
      </c>
      <c r="EB412" s="71" t="str">
        <f t="shared" si="6954"/>
        <v/>
      </c>
      <c r="EC412" s="71" t="str">
        <f t="shared" si="6955"/>
        <v/>
      </c>
      <c r="ED412" s="71" t="str">
        <f t="shared" si="6956"/>
        <v/>
      </c>
      <c r="EE412" s="71" t="str">
        <f t="shared" si="6957"/>
        <v/>
      </c>
      <c r="EF412" s="71" t="str">
        <f t="shared" si="6958"/>
        <v/>
      </c>
      <c r="EG412" s="71" t="str">
        <f t="shared" si="6959"/>
        <v/>
      </c>
      <c r="EH412" s="71" t="str">
        <f t="shared" si="6960"/>
        <v/>
      </c>
      <c r="EI412" s="71" t="str">
        <f t="shared" si="6961"/>
        <v/>
      </c>
      <c r="EJ412" s="71" t="str">
        <f t="shared" si="6962"/>
        <v/>
      </c>
      <c r="EK412" s="71" t="str">
        <f t="shared" si="6963"/>
        <v/>
      </c>
      <c r="EL412" s="71" t="str">
        <f t="shared" si="6964"/>
        <v/>
      </c>
      <c r="EM412" s="71" t="str">
        <f t="shared" si="6965"/>
        <v/>
      </c>
      <c r="EN412" s="71" t="str">
        <f t="shared" si="6966"/>
        <v/>
      </c>
      <c r="EO412" s="71" t="str">
        <f t="shared" si="6967"/>
        <v/>
      </c>
      <c r="EP412" s="71" t="str">
        <f t="shared" si="6968"/>
        <v/>
      </c>
      <c r="EQ412" s="71" t="str">
        <f t="shared" si="6969"/>
        <v/>
      </c>
      <c r="ER412" s="71" t="str">
        <f t="shared" si="6970"/>
        <v/>
      </c>
      <c r="ES412" s="71" t="str">
        <f t="shared" si="6971"/>
        <v/>
      </c>
      <c r="ET412" s="71" t="str">
        <f t="shared" si="6972"/>
        <v/>
      </c>
      <c r="EU412" s="71" t="str">
        <f t="shared" si="6973"/>
        <v/>
      </c>
      <c r="EV412" s="71" t="str">
        <f t="shared" si="6974"/>
        <v/>
      </c>
      <c r="EW412" s="71" t="str">
        <f t="shared" si="6975"/>
        <v/>
      </c>
      <c r="EX412" s="71" t="str">
        <f t="shared" si="6976"/>
        <v/>
      </c>
      <c r="EY412" s="71" t="str">
        <f t="shared" si="6977"/>
        <v/>
      </c>
      <c r="EZ412" s="71" t="str">
        <f t="shared" si="6978"/>
        <v/>
      </c>
      <c r="FA412" s="71" t="str">
        <f t="shared" si="6979"/>
        <v/>
      </c>
      <c r="FB412" s="71" t="str">
        <f t="shared" si="6980"/>
        <v/>
      </c>
      <c r="FC412" s="71" t="str">
        <f t="shared" si="6981"/>
        <v/>
      </c>
      <c r="FD412" s="71" t="str">
        <f t="shared" si="6982"/>
        <v/>
      </c>
      <c r="FE412" s="71" t="str">
        <f t="shared" si="6983"/>
        <v/>
      </c>
      <c r="FF412" s="71" t="str">
        <f t="shared" si="6984"/>
        <v/>
      </c>
      <c r="FG412" s="71" t="str">
        <f t="shared" si="6985"/>
        <v/>
      </c>
      <c r="FH412" s="71" t="str">
        <f t="shared" si="6986"/>
        <v/>
      </c>
      <c r="FI412" s="71" t="str">
        <f t="shared" si="6987"/>
        <v/>
      </c>
      <c r="FJ412" s="71" t="str">
        <f t="shared" si="6988"/>
        <v/>
      </c>
      <c r="FK412" s="71" t="str">
        <f t="shared" si="6989"/>
        <v/>
      </c>
      <c r="FL412" s="71" t="str">
        <f t="shared" si="6990"/>
        <v/>
      </c>
      <c r="FM412" s="71" t="str">
        <f t="shared" si="6991"/>
        <v/>
      </c>
      <c r="FN412" s="71" t="str">
        <f t="shared" si="6992"/>
        <v/>
      </c>
      <c r="FO412" s="71" t="str">
        <f t="shared" si="6993"/>
        <v/>
      </c>
      <c r="FP412" s="71" t="str">
        <f t="shared" si="6994"/>
        <v/>
      </c>
      <c r="FQ412" s="71" t="str">
        <f t="shared" si="6995"/>
        <v/>
      </c>
      <c r="FR412" s="71" t="str">
        <f t="shared" si="6996"/>
        <v/>
      </c>
      <c r="FS412" s="71" t="str">
        <f t="shared" si="6997"/>
        <v/>
      </c>
    </row>
    <row r="413" spans="1:175" ht="16.5">
      <c r="A413" s="134"/>
      <c r="B413" s="80" t="s">
        <v>1039</v>
      </c>
      <c r="C413" s="147" t="s">
        <v>1026</v>
      </c>
      <c r="K413" s="150"/>
      <c r="T413" s="152" t="s">
        <v>1040</v>
      </c>
      <c r="U413" s="85" t="s">
        <v>1028</v>
      </c>
      <c r="CN413" s="70" t="str">
        <f t="shared" si="6922"/>
        <v>InitUnitState('IK3G',,,,,,,,,,)</v>
      </c>
      <c r="CO413" s="70" t="str">
        <f t="shared" si="6923"/>
        <v>InitUnitNormal('IK3G',,,,,,,,,,)</v>
      </c>
      <c r="CP413" s="70" t="str">
        <f t="shared" si="6924"/>
        <v>InitUnitMagic('IK3G',,,,,,,,,,)</v>
      </c>
      <c r="CQ413" s="70" t="str">
        <f t="shared" si="6925"/>
        <v>InitUnitAdd('IK3G',,,,,,,,,,)</v>
      </c>
      <c r="CR413" s="70" t="str">
        <f t="shared" si="6926"/>
        <v>InitEquipData('IK3G',,"",,,,,'','','','','','',"ReplaceableTextures\\CommandButtons\\BTNSST12.blp")</v>
      </c>
      <c r="CU413" s="95" t="str">
        <f t="shared" si="6927"/>
        <v>|n</v>
      </c>
      <c r="CV413" s="61" t="str">
        <f t="shared" si="6694"/>
        <v>道兵伤害|Cffffc926+60%|n|n|r|Cffaaaaaa○|CffFFD24D光之符印+1|r|r|n|n|Cff00ff7f点击穿戴或脱卸。|r</v>
      </c>
      <c r="CW413" s="60"/>
      <c r="CX413" s="60"/>
      <c r="CY413" s="60"/>
      <c r="CZ413" s="60"/>
      <c r="DA413" s="60"/>
      <c r="DB413" s="71" t="str">
        <f t="shared" si="6928"/>
        <v/>
      </c>
      <c r="DC413" s="71" t="str">
        <f t="shared" si="6929"/>
        <v/>
      </c>
      <c r="DD413" s="71" t="str">
        <f t="shared" si="6930"/>
        <v/>
      </c>
      <c r="DE413" s="71" t="str">
        <f t="shared" si="6931"/>
        <v/>
      </c>
      <c r="DF413" s="71" t="str">
        <f t="shared" si="6932"/>
        <v/>
      </c>
      <c r="DG413" s="71" t="str">
        <f t="shared" si="6933"/>
        <v/>
      </c>
      <c r="DH413" s="71" t="str">
        <f t="shared" si="6934"/>
        <v/>
      </c>
      <c r="DI413" s="71" t="str">
        <f t="shared" si="6935"/>
        <v/>
      </c>
      <c r="DJ413" s="71" t="str">
        <f t="shared" si="6936"/>
        <v/>
      </c>
      <c r="DK413" s="71" t="str">
        <f t="shared" si="6937"/>
        <v/>
      </c>
      <c r="DL413" s="71" t="str">
        <f t="shared" si="6938"/>
        <v/>
      </c>
      <c r="DM413" s="71" t="str">
        <f t="shared" si="6939"/>
        <v/>
      </c>
      <c r="DN413" s="71" t="str">
        <f t="shared" si="6940"/>
        <v/>
      </c>
      <c r="DO413" s="71" t="str">
        <f t="shared" si="6941"/>
        <v/>
      </c>
      <c r="DP413" s="71" t="str">
        <f t="shared" si="6942"/>
        <v/>
      </c>
      <c r="DQ413" s="71" t="str">
        <f t="shared" si="6943"/>
        <v/>
      </c>
      <c r="DR413" s="71" t="str">
        <f t="shared" si="6944"/>
        <v/>
      </c>
      <c r="DS413" s="71" t="str">
        <f t="shared" si="6945"/>
        <v/>
      </c>
      <c r="DT413" s="71" t="str">
        <f t="shared" si="6946"/>
        <v/>
      </c>
      <c r="DU413" s="71" t="str">
        <f t="shared" si="6947"/>
        <v/>
      </c>
      <c r="DV413" s="71" t="str">
        <f t="shared" si="6948"/>
        <v/>
      </c>
      <c r="DW413" s="71" t="str">
        <f t="shared" si="6949"/>
        <v/>
      </c>
      <c r="DX413" s="71" t="str">
        <f t="shared" si="6950"/>
        <v/>
      </c>
      <c r="DY413" s="71" t="str">
        <f t="shared" si="6951"/>
        <v/>
      </c>
      <c r="DZ413" s="71" t="str">
        <f t="shared" si="6952"/>
        <v/>
      </c>
      <c r="EA413" s="71" t="str">
        <f t="shared" si="6953"/>
        <v/>
      </c>
      <c r="EB413" s="71" t="str">
        <f t="shared" si="6954"/>
        <v/>
      </c>
      <c r="EC413" s="71" t="str">
        <f t="shared" si="6955"/>
        <v/>
      </c>
      <c r="ED413" s="71" t="str">
        <f t="shared" si="6956"/>
        <v/>
      </c>
      <c r="EE413" s="71" t="str">
        <f t="shared" si="6957"/>
        <v/>
      </c>
      <c r="EF413" s="71" t="str">
        <f t="shared" si="6958"/>
        <v/>
      </c>
      <c r="EG413" s="71" t="str">
        <f t="shared" si="6959"/>
        <v/>
      </c>
      <c r="EH413" s="71" t="str">
        <f t="shared" si="6960"/>
        <v/>
      </c>
      <c r="EI413" s="71" t="str">
        <f t="shared" si="6961"/>
        <v/>
      </c>
      <c r="EJ413" s="71" t="str">
        <f t="shared" si="6962"/>
        <v/>
      </c>
      <c r="EK413" s="71" t="str">
        <f t="shared" si="6963"/>
        <v/>
      </c>
      <c r="EL413" s="71" t="str">
        <f t="shared" si="6964"/>
        <v/>
      </c>
      <c r="EM413" s="71" t="str">
        <f t="shared" si="6965"/>
        <v/>
      </c>
      <c r="EN413" s="71" t="str">
        <f t="shared" si="6966"/>
        <v/>
      </c>
      <c r="EO413" s="71" t="str">
        <f t="shared" si="6967"/>
        <v/>
      </c>
      <c r="EP413" s="71" t="str">
        <f t="shared" si="6968"/>
        <v/>
      </c>
      <c r="EQ413" s="71" t="str">
        <f t="shared" si="6969"/>
        <v/>
      </c>
      <c r="ER413" s="71" t="str">
        <f t="shared" si="6970"/>
        <v/>
      </c>
      <c r="ES413" s="71" t="str">
        <f t="shared" si="6971"/>
        <v/>
      </c>
      <c r="ET413" s="71" t="str">
        <f t="shared" si="6972"/>
        <v/>
      </c>
      <c r="EU413" s="71" t="str">
        <f t="shared" si="6973"/>
        <v/>
      </c>
      <c r="EV413" s="71" t="str">
        <f t="shared" si="6974"/>
        <v/>
      </c>
      <c r="EW413" s="71" t="str">
        <f t="shared" si="6975"/>
        <v/>
      </c>
      <c r="EX413" s="71" t="str">
        <f t="shared" si="6976"/>
        <v/>
      </c>
      <c r="EY413" s="71" t="str">
        <f t="shared" si="6977"/>
        <v/>
      </c>
      <c r="EZ413" s="71" t="str">
        <f t="shared" si="6978"/>
        <v/>
      </c>
      <c r="FA413" s="71" t="str">
        <f t="shared" si="6979"/>
        <v/>
      </c>
      <c r="FB413" s="71" t="str">
        <f t="shared" si="6980"/>
        <v/>
      </c>
      <c r="FC413" s="71" t="str">
        <f t="shared" si="6981"/>
        <v/>
      </c>
      <c r="FD413" s="71" t="str">
        <f t="shared" si="6982"/>
        <v/>
      </c>
      <c r="FE413" s="71" t="str">
        <f t="shared" si="6983"/>
        <v/>
      </c>
      <c r="FF413" s="71" t="str">
        <f t="shared" si="6984"/>
        <v/>
      </c>
      <c r="FG413" s="71" t="str">
        <f t="shared" si="6985"/>
        <v/>
      </c>
      <c r="FH413" s="71" t="str">
        <f t="shared" si="6986"/>
        <v/>
      </c>
      <c r="FI413" s="71" t="str">
        <f t="shared" si="6987"/>
        <v/>
      </c>
      <c r="FJ413" s="71" t="str">
        <f t="shared" si="6988"/>
        <v/>
      </c>
      <c r="FK413" s="71" t="str">
        <f t="shared" si="6989"/>
        <v/>
      </c>
      <c r="FL413" s="71" t="str">
        <f t="shared" si="6990"/>
        <v/>
      </c>
      <c r="FM413" s="71" t="str">
        <f t="shared" si="6991"/>
        <v/>
      </c>
      <c r="FN413" s="71" t="str">
        <f t="shared" si="6992"/>
        <v/>
      </c>
      <c r="FO413" s="71" t="str">
        <f t="shared" si="6993"/>
        <v/>
      </c>
      <c r="FP413" s="71" t="str">
        <f t="shared" si="6994"/>
        <v/>
      </c>
      <c r="FQ413" s="71" t="str">
        <f t="shared" si="6995"/>
        <v/>
      </c>
      <c r="FR413" s="71" t="str">
        <f t="shared" si="6996"/>
        <v/>
      </c>
      <c r="FS413" s="71" t="str">
        <f t="shared" si="6997"/>
        <v/>
      </c>
    </row>
    <row r="414" spans="1:175" ht="16.5">
      <c r="A414" s="134"/>
      <c r="B414" s="80" t="s">
        <v>1041</v>
      </c>
      <c r="C414" s="147" t="s">
        <v>1026</v>
      </c>
      <c r="K414" s="150"/>
      <c r="T414" s="152" t="s">
        <v>1042</v>
      </c>
      <c r="U414" s="85" t="s">
        <v>1028</v>
      </c>
      <c r="CN414" s="70" t="str">
        <f t="shared" si="6922"/>
        <v>InitUnitState('IK3H',,,,,,,,,,)</v>
      </c>
      <c r="CO414" s="70" t="str">
        <f t="shared" si="6923"/>
        <v>InitUnitNormal('IK3H',,,,,,,,,,)</v>
      </c>
      <c r="CP414" s="70" t="str">
        <f t="shared" si="6924"/>
        <v>InitUnitMagic('IK3H',,,,,,,,,,)</v>
      </c>
      <c r="CQ414" s="70" t="str">
        <f t="shared" si="6925"/>
        <v>InitUnitAdd('IK3H',,,,,,,,,,)</v>
      </c>
      <c r="CR414" s="70" t="str">
        <f t="shared" si="6926"/>
        <v>InitEquipData('IK3H',,"",,,,,'','','','','','',"ReplaceableTextures\\CommandButtons\\BTNSST12.blp")</v>
      </c>
      <c r="CU414" s="95" t="str">
        <f t="shared" si="6927"/>
        <v>|n</v>
      </c>
      <c r="CV414" s="61" t="str">
        <f t="shared" si="6694"/>
        <v>道兵伤害|Cffffc926+60%|n|n|r|Cffaaaaaa○|CffFFD24D雷之符印+1|r|r|n|n|Cff00ff7f点击穿戴或脱卸。|r</v>
      </c>
      <c r="CW414" s="60"/>
      <c r="CX414" s="60"/>
      <c r="CY414" s="60"/>
      <c r="CZ414" s="60"/>
      <c r="DA414" s="60"/>
      <c r="DB414" s="71" t="str">
        <f t="shared" si="6928"/>
        <v/>
      </c>
      <c r="DC414" s="71" t="str">
        <f t="shared" si="6929"/>
        <v/>
      </c>
      <c r="DD414" s="71" t="str">
        <f t="shared" si="6930"/>
        <v/>
      </c>
      <c r="DE414" s="71" t="str">
        <f t="shared" si="6931"/>
        <v/>
      </c>
      <c r="DF414" s="71" t="str">
        <f t="shared" si="6932"/>
        <v/>
      </c>
      <c r="DG414" s="71" t="str">
        <f t="shared" si="6933"/>
        <v/>
      </c>
      <c r="DH414" s="71" t="str">
        <f t="shared" si="6934"/>
        <v/>
      </c>
      <c r="DI414" s="71" t="str">
        <f t="shared" si="6935"/>
        <v/>
      </c>
      <c r="DJ414" s="71" t="str">
        <f t="shared" si="6936"/>
        <v/>
      </c>
      <c r="DK414" s="71" t="str">
        <f t="shared" si="6937"/>
        <v/>
      </c>
      <c r="DL414" s="71" t="str">
        <f t="shared" si="6938"/>
        <v/>
      </c>
      <c r="DM414" s="71" t="str">
        <f t="shared" si="6939"/>
        <v/>
      </c>
      <c r="DN414" s="71" t="str">
        <f t="shared" si="6940"/>
        <v/>
      </c>
      <c r="DO414" s="71" t="str">
        <f t="shared" si="6941"/>
        <v/>
      </c>
      <c r="DP414" s="71" t="str">
        <f t="shared" si="6942"/>
        <v/>
      </c>
      <c r="DQ414" s="71" t="str">
        <f t="shared" si="6943"/>
        <v/>
      </c>
      <c r="DR414" s="71" t="str">
        <f t="shared" si="6944"/>
        <v/>
      </c>
      <c r="DS414" s="71" t="str">
        <f t="shared" si="6945"/>
        <v/>
      </c>
      <c r="DT414" s="71" t="str">
        <f t="shared" si="6946"/>
        <v/>
      </c>
      <c r="DU414" s="71" t="str">
        <f t="shared" si="6947"/>
        <v/>
      </c>
      <c r="DV414" s="71" t="str">
        <f t="shared" si="6948"/>
        <v/>
      </c>
      <c r="DW414" s="71" t="str">
        <f t="shared" si="6949"/>
        <v/>
      </c>
      <c r="DX414" s="71" t="str">
        <f t="shared" si="6950"/>
        <v/>
      </c>
      <c r="DY414" s="71" t="str">
        <f t="shared" si="6951"/>
        <v/>
      </c>
      <c r="DZ414" s="71" t="str">
        <f t="shared" si="6952"/>
        <v/>
      </c>
      <c r="EA414" s="71" t="str">
        <f t="shared" si="6953"/>
        <v/>
      </c>
      <c r="EB414" s="71" t="str">
        <f t="shared" si="6954"/>
        <v/>
      </c>
      <c r="EC414" s="71" t="str">
        <f t="shared" si="6955"/>
        <v/>
      </c>
      <c r="ED414" s="71" t="str">
        <f t="shared" si="6956"/>
        <v/>
      </c>
      <c r="EE414" s="71" t="str">
        <f t="shared" si="6957"/>
        <v/>
      </c>
      <c r="EF414" s="71" t="str">
        <f t="shared" si="6958"/>
        <v/>
      </c>
      <c r="EG414" s="71" t="str">
        <f t="shared" si="6959"/>
        <v/>
      </c>
      <c r="EH414" s="71" t="str">
        <f t="shared" si="6960"/>
        <v/>
      </c>
      <c r="EI414" s="71" t="str">
        <f t="shared" si="6961"/>
        <v/>
      </c>
      <c r="EJ414" s="71" t="str">
        <f t="shared" si="6962"/>
        <v/>
      </c>
      <c r="EK414" s="71" t="str">
        <f t="shared" si="6963"/>
        <v/>
      </c>
      <c r="EL414" s="71" t="str">
        <f t="shared" si="6964"/>
        <v/>
      </c>
      <c r="EM414" s="71" t="str">
        <f t="shared" si="6965"/>
        <v/>
      </c>
      <c r="EN414" s="71" t="str">
        <f t="shared" si="6966"/>
        <v/>
      </c>
      <c r="EO414" s="71" t="str">
        <f t="shared" si="6967"/>
        <v/>
      </c>
      <c r="EP414" s="71" t="str">
        <f t="shared" si="6968"/>
        <v/>
      </c>
      <c r="EQ414" s="71" t="str">
        <f t="shared" si="6969"/>
        <v/>
      </c>
      <c r="ER414" s="71" t="str">
        <f t="shared" si="6970"/>
        <v/>
      </c>
      <c r="ES414" s="71" t="str">
        <f t="shared" si="6971"/>
        <v/>
      </c>
      <c r="ET414" s="71" t="str">
        <f t="shared" si="6972"/>
        <v/>
      </c>
      <c r="EU414" s="71" t="str">
        <f t="shared" si="6973"/>
        <v/>
      </c>
      <c r="EV414" s="71" t="str">
        <f t="shared" si="6974"/>
        <v/>
      </c>
      <c r="EW414" s="71" t="str">
        <f t="shared" si="6975"/>
        <v/>
      </c>
      <c r="EX414" s="71" t="str">
        <f t="shared" si="6976"/>
        <v/>
      </c>
      <c r="EY414" s="71" t="str">
        <f t="shared" si="6977"/>
        <v/>
      </c>
      <c r="EZ414" s="71" t="str">
        <f t="shared" si="6978"/>
        <v/>
      </c>
      <c r="FA414" s="71" t="str">
        <f t="shared" si="6979"/>
        <v/>
      </c>
      <c r="FB414" s="71" t="str">
        <f t="shared" si="6980"/>
        <v/>
      </c>
      <c r="FC414" s="71" t="str">
        <f t="shared" si="6981"/>
        <v/>
      </c>
      <c r="FD414" s="71" t="str">
        <f t="shared" si="6982"/>
        <v/>
      </c>
      <c r="FE414" s="71" t="str">
        <f t="shared" si="6983"/>
        <v/>
      </c>
      <c r="FF414" s="71" t="str">
        <f t="shared" si="6984"/>
        <v/>
      </c>
      <c r="FG414" s="71" t="str">
        <f t="shared" si="6985"/>
        <v/>
      </c>
      <c r="FH414" s="71" t="str">
        <f t="shared" si="6986"/>
        <v/>
      </c>
      <c r="FI414" s="71" t="str">
        <f t="shared" si="6987"/>
        <v/>
      </c>
      <c r="FJ414" s="71" t="str">
        <f t="shared" si="6988"/>
        <v/>
      </c>
      <c r="FK414" s="71" t="str">
        <f t="shared" si="6989"/>
        <v/>
      </c>
      <c r="FL414" s="71" t="str">
        <f t="shared" si="6990"/>
        <v/>
      </c>
      <c r="FM414" s="71" t="str">
        <f t="shared" si="6991"/>
        <v/>
      </c>
      <c r="FN414" s="71" t="str">
        <f t="shared" si="6992"/>
        <v/>
      </c>
      <c r="FO414" s="71" t="str">
        <f t="shared" si="6993"/>
        <v/>
      </c>
      <c r="FP414" s="71" t="str">
        <f t="shared" si="6994"/>
        <v/>
      </c>
      <c r="FQ414" s="71" t="str">
        <f t="shared" si="6995"/>
        <v/>
      </c>
      <c r="FR414" s="71" t="str">
        <f t="shared" si="6996"/>
        <v/>
      </c>
      <c r="FS414" s="71" t="str">
        <f t="shared" si="6997"/>
        <v/>
      </c>
    </row>
    <row r="415" spans="1:175" ht="16.5">
      <c r="A415" s="134"/>
      <c r="B415" s="80" t="s">
        <v>1043</v>
      </c>
      <c r="C415" s="147" t="s">
        <v>1026</v>
      </c>
      <c r="K415" s="151"/>
      <c r="T415" s="152" t="s">
        <v>1044</v>
      </c>
      <c r="U415" s="85" t="s">
        <v>1028</v>
      </c>
      <c r="CN415" s="70" t="str">
        <f t="shared" si="6922"/>
        <v>InitUnitState('IK3I',,,,,,,,,,)</v>
      </c>
      <c r="CO415" s="70" t="str">
        <f t="shared" si="6923"/>
        <v>InitUnitNormal('IK3I',,,,,,,,,,)</v>
      </c>
      <c r="CP415" s="70" t="str">
        <f t="shared" si="6924"/>
        <v>InitUnitMagic('IK3I',,,,,,,,,,)</v>
      </c>
      <c r="CQ415" s="70" t="str">
        <f t="shared" si="6925"/>
        <v>InitUnitAdd('IK3I',,,,,,,,,,)</v>
      </c>
      <c r="CR415" s="70" t="str">
        <f t="shared" si="6926"/>
        <v>InitEquipData('IK3I',,"",,,,,'','','','','','',"ReplaceableTextures\\CommandButtons\\BTNSST12.blp")</v>
      </c>
      <c r="CU415" s="95" t="str">
        <f t="shared" si="6927"/>
        <v>|n</v>
      </c>
      <c r="CV415" s="61" t="str">
        <f t="shared" si="6694"/>
        <v>道兵伤害|Cffffc926+60%|n|n|r|Cffaaaaaa○|CffFFD24D暗之符印+1|r|r|n|n|Cff00ff7f点击穿戴或脱卸。|r</v>
      </c>
      <c r="CW415" s="60"/>
      <c r="CX415" s="60"/>
      <c r="CY415" s="60"/>
      <c r="CZ415" s="60"/>
      <c r="DA415" s="60"/>
      <c r="DB415" s="71" t="str">
        <f t="shared" si="6928"/>
        <v/>
      </c>
      <c r="DC415" s="71" t="str">
        <f t="shared" si="6929"/>
        <v/>
      </c>
      <c r="DD415" s="71" t="str">
        <f t="shared" si="6930"/>
        <v/>
      </c>
      <c r="DE415" s="71" t="str">
        <f t="shared" si="6931"/>
        <v/>
      </c>
      <c r="DF415" s="71" t="str">
        <f t="shared" si="6932"/>
        <v/>
      </c>
      <c r="DG415" s="71" t="str">
        <f t="shared" si="6933"/>
        <v/>
      </c>
      <c r="DH415" s="71" t="str">
        <f t="shared" si="6934"/>
        <v/>
      </c>
      <c r="DI415" s="71" t="str">
        <f t="shared" si="6935"/>
        <v/>
      </c>
      <c r="DJ415" s="71" t="str">
        <f t="shared" si="6936"/>
        <v/>
      </c>
      <c r="DK415" s="71" t="str">
        <f t="shared" si="6937"/>
        <v/>
      </c>
      <c r="DL415" s="71" t="str">
        <f t="shared" si="6938"/>
        <v/>
      </c>
      <c r="DM415" s="71" t="str">
        <f t="shared" si="6939"/>
        <v/>
      </c>
      <c r="DN415" s="71" t="str">
        <f t="shared" si="6940"/>
        <v/>
      </c>
      <c r="DO415" s="71" t="str">
        <f t="shared" si="6941"/>
        <v/>
      </c>
      <c r="DP415" s="71" t="str">
        <f t="shared" si="6942"/>
        <v/>
      </c>
      <c r="DQ415" s="71" t="str">
        <f t="shared" si="6943"/>
        <v/>
      </c>
      <c r="DR415" s="71" t="str">
        <f t="shared" si="6944"/>
        <v/>
      </c>
      <c r="DS415" s="71" t="str">
        <f t="shared" si="6945"/>
        <v/>
      </c>
      <c r="DT415" s="71" t="str">
        <f t="shared" si="6946"/>
        <v/>
      </c>
      <c r="DU415" s="71" t="str">
        <f t="shared" si="6947"/>
        <v/>
      </c>
      <c r="DV415" s="71" t="str">
        <f t="shared" si="6948"/>
        <v/>
      </c>
      <c r="DW415" s="71" t="str">
        <f t="shared" si="6949"/>
        <v/>
      </c>
      <c r="DX415" s="71" t="str">
        <f t="shared" si="6950"/>
        <v/>
      </c>
      <c r="DY415" s="71" t="str">
        <f t="shared" si="6951"/>
        <v/>
      </c>
      <c r="DZ415" s="71" t="str">
        <f t="shared" si="6952"/>
        <v/>
      </c>
      <c r="EA415" s="71" t="str">
        <f t="shared" si="6953"/>
        <v/>
      </c>
      <c r="EB415" s="71" t="str">
        <f t="shared" si="6954"/>
        <v/>
      </c>
      <c r="EC415" s="71" t="str">
        <f t="shared" si="6955"/>
        <v/>
      </c>
      <c r="ED415" s="71" t="str">
        <f t="shared" si="6956"/>
        <v/>
      </c>
      <c r="EE415" s="71" t="str">
        <f t="shared" si="6957"/>
        <v/>
      </c>
      <c r="EF415" s="71" t="str">
        <f t="shared" si="6958"/>
        <v/>
      </c>
      <c r="EG415" s="71" t="str">
        <f t="shared" si="6959"/>
        <v/>
      </c>
      <c r="EH415" s="71" t="str">
        <f t="shared" si="6960"/>
        <v/>
      </c>
      <c r="EI415" s="71" t="str">
        <f t="shared" si="6961"/>
        <v/>
      </c>
      <c r="EJ415" s="71" t="str">
        <f t="shared" si="6962"/>
        <v/>
      </c>
      <c r="EK415" s="71" t="str">
        <f t="shared" si="6963"/>
        <v/>
      </c>
      <c r="EL415" s="71" t="str">
        <f t="shared" si="6964"/>
        <v/>
      </c>
      <c r="EM415" s="71" t="str">
        <f t="shared" si="6965"/>
        <v/>
      </c>
      <c r="EN415" s="71" t="str">
        <f t="shared" si="6966"/>
        <v/>
      </c>
      <c r="EO415" s="71" t="str">
        <f t="shared" si="6967"/>
        <v/>
      </c>
      <c r="EP415" s="71" t="str">
        <f t="shared" si="6968"/>
        <v/>
      </c>
      <c r="EQ415" s="71" t="str">
        <f t="shared" si="6969"/>
        <v/>
      </c>
      <c r="ER415" s="71" t="str">
        <f t="shared" si="6970"/>
        <v/>
      </c>
      <c r="ES415" s="71" t="str">
        <f t="shared" si="6971"/>
        <v/>
      </c>
      <c r="ET415" s="71" t="str">
        <f t="shared" si="6972"/>
        <v/>
      </c>
      <c r="EU415" s="71" t="str">
        <f t="shared" si="6973"/>
        <v/>
      </c>
      <c r="EV415" s="71" t="str">
        <f t="shared" si="6974"/>
        <v/>
      </c>
      <c r="EW415" s="71" t="str">
        <f t="shared" si="6975"/>
        <v/>
      </c>
      <c r="EX415" s="71" t="str">
        <f t="shared" si="6976"/>
        <v/>
      </c>
      <c r="EY415" s="71" t="str">
        <f t="shared" si="6977"/>
        <v/>
      </c>
      <c r="EZ415" s="71" t="str">
        <f t="shared" si="6978"/>
        <v/>
      </c>
      <c r="FA415" s="71" t="str">
        <f t="shared" si="6979"/>
        <v/>
      </c>
      <c r="FB415" s="71" t="str">
        <f t="shared" si="6980"/>
        <v/>
      </c>
      <c r="FC415" s="71" t="str">
        <f t="shared" si="6981"/>
        <v/>
      </c>
      <c r="FD415" s="71" t="str">
        <f t="shared" si="6982"/>
        <v/>
      </c>
      <c r="FE415" s="71" t="str">
        <f t="shared" si="6983"/>
        <v/>
      </c>
      <c r="FF415" s="71" t="str">
        <f t="shared" si="6984"/>
        <v/>
      </c>
      <c r="FG415" s="71" t="str">
        <f t="shared" si="6985"/>
        <v/>
      </c>
      <c r="FH415" s="71" t="str">
        <f t="shared" si="6986"/>
        <v/>
      </c>
      <c r="FI415" s="71" t="str">
        <f t="shared" si="6987"/>
        <v/>
      </c>
      <c r="FJ415" s="71" t="str">
        <f t="shared" si="6988"/>
        <v/>
      </c>
      <c r="FK415" s="71" t="str">
        <f t="shared" si="6989"/>
        <v/>
      </c>
      <c r="FL415" s="71" t="str">
        <f t="shared" si="6990"/>
        <v/>
      </c>
      <c r="FM415" s="71" t="str">
        <f t="shared" si="6991"/>
        <v/>
      </c>
      <c r="FN415" s="71" t="str">
        <f t="shared" si="6992"/>
        <v/>
      </c>
      <c r="FO415" s="71" t="str">
        <f t="shared" si="6993"/>
        <v/>
      </c>
      <c r="FP415" s="71" t="str">
        <f t="shared" si="6994"/>
        <v/>
      </c>
      <c r="FQ415" s="71" t="str">
        <f t="shared" si="6995"/>
        <v/>
      </c>
      <c r="FR415" s="71" t="str">
        <f t="shared" si="6996"/>
        <v/>
      </c>
      <c r="FS415" s="71" t="str">
        <f t="shared" si="6997"/>
        <v/>
      </c>
    </row>
    <row r="416" spans="1:175" ht="16.5">
      <c r="A416" s="134"/>
      <c r="B416" s="80" t="s">
        <v>1045</v>
      </c>
      <c r="C416" s="147" t="s">
        <v>1046</v>
      </c>
      <c r="T416" s="152" t="s">
        <v>1047</v>
      </c>
      <c r="U416" s="85" t="s">
        <v>1048</v>
      </c>
      <c r="CN416" s="70" t="str">
        <f t="shared" si="6695"/>
        <v>InitUnitState('IK4A',,,,,,,,,,)</v>
      </c>
      <c r="CO416" s="70" t="str">
        <f t="shared" si="6696"/>
        <v>InitUnitNormal('IK4A',,,,,,,,,,)</v>
      </c>
      <c r="CP416" s="70" t="str">
        <f t="shared" si="6697"/>
        <v>InitUnitMagic('IK4A',,,,,,,,,,)</v>
      </c>
      <c r="CQ416" s="70" t="str">
        <f t="shared" si="6698"/>
        <v>InitUnitAdd('IK4A',,,,,,,,,,)</v>
      </c>
      <c r="CR416" s="70" t="str">
        <f>"InitEquipData('"&amp;B416&amp;"',"&amp;D416&amp;","&amp;CR$1&amp;A416&amp;CR$1&amp;","&amp;E416&amp;","&amp;I416&amp;","&amp;F416&amp;","&amp;G416&amp;",'"&amp;J416&amp;"','"&amp;K416&amp;"','"&amp;L416&amp;"','"&amp;M416&amp;"','"&amp;N416&amp;"','"&amp;O416&amp;"',"&amp;CR$1&amp;U425&amp;CR$1&amp;")"</f>
        <v>InitEquipData('IK4A',,"",,,,,'','','','','','',"ReplaceableTextures\\CommandButtons\\BTNSST13.blp")</v>
      </c>
      <c r="CU416" s="95" t="str">
        <f t="shared" si="6699"/>
        <v>|n</v>
      </c>
      <c r="CV416" s="61" t="str">
        <f t="shared" si="6694"/>
        <v>攻击|Cffffc926+50000|r，攻击|Cffffc926+12%|n|n|r|Cffaaaaaa○刻印槽 【空】|r|n|n|Cff00ff7f点击穿戴或脱卸。|r</v>
      </c>
      <c r="CW416" s="60"/>
      <c r="CX416" s="60"/>
      <c r="CY416" s="60"/>
      <c r="CZ416" s="60"/>
      <c r="DA416" s="60"/>
      <c r="DB416" s="71" t="str">
        <f t="shared" si="6700"/>
        <v/>
      </c>
      <c r="DC416" s="71" t="str">
        <f t="shared" si="6701"/>
        <v/>
      </c>
      <c r="DD416" s="71" t="str">
        <f t="shared" si="6702"/>
        <v/>
      </c>
      <c r="DE416" s="71" t="str">
        <f t="shared" si="6703"/>
        <v/>
      </c>
      <c r="DF416" s="71" t="str">
        <f t="shared" si="6704"/>
        <v/>
      </c>
      <c r="DG416" s="71" t="str">
        <f t="shared" si="6705"/>
        <v/>
      </c>
      <c r="DH416" s="71" t="str">
        <f t="shared" si="6706"/>
        <v/>
      </c>
      <c r="DI416" s="71" t="str">
        <f t="shared" si="6707"/>
        <v/>
      </c>
      <c r="DJ416" s="71" t="str">
        <f t="shared" si="6708"/>
        <v/>
      </c>
      <c r="DK416" s="71" t="str">
        <f t="shared" si="6709"/>
        <v/>
      </c>
      <c r="DL416" s="71" t="str">
        <f t="shared" si="6710"/>
        <v/>
      </c>
      <c r="DM416" s="71" t="str">
        <f t="shared" si="6711"/>
        <v/>
      </c>
      <c r="DN416" s="71" t="str">
        <f t="shared" si="6712"/>
        <v/>
      </c>
      <c r="DO416" s="71" t="str">
        <f t="shared" si="6713"/>
        <v/>
      </c>
      <c r="DP416" s="71" t="str">
        <f t="shared" si="6714"/>
        <v/>
      </c>
      <c r="DQ416" s="71" t="str">
        <f t="shared" si="6715"/>
        <v/>
      </c>
      <c r="DR416" s="71" t="str">
        <f t="shared" si="6716"/>
        <v/>
      </c>
      <c r="DS416" s="71" t="str">
        <f t="shared" si="6717"/>
        <v/>
      </c>
      <c r="DT416" s="71" t="str">
        <f t="shared" si="6718"/>
        <v/>
      </c>
      <c r="DU416" s="71" t="str">
        <f t="shared" si="6719"/>
        <v/>
      </c>
      <c r="DV416" s="71" t="str">
        <f t="shared" si="6720"/>
        <v/>
      </c>
      <c r="DW416" s="71" t="str">
        <f t="shared" si="6721"/>
        <v/>
      </c>
      <c r="DX416" s="71" t="str">
        <f t="shared" si="6722"/>
        <v/>
      </c>
      <c r="DY416" s="71" t="str">
        <f t="shared" si="6723"/>
        <v/>
      </c>
      <c r="DZ416" s="71" t="str">
        <f t="shared" si="6724"/>
        <v/>
      </c>
      <c r="EA416" s="71" t="str">
        <f t="shared" si="6725"/>
        <v/>
      </c>
      <c r="EB416" s="71" t="str">
        <f t="shared" si="6726"/>
        <v/>
      </c>
      <c r="EC416" s="71" t="str">
        <f t="shared" si="6727"/>
        <v/>
      </c>
      <c r="ED416" s="71" t="str">
        <f t="shared" si="6728"/>
        <v/>
      </c>
      <c r="EE416" s="71" t="str">
        <f t="shared" si="6729"/>
        <v/>
      </c>
      <c r="EF416" s="71" t="str">
        <f t="shared" si="6730"/>
        <v/>
      </c>
      <c r="EG416" s="71" t="str">
        <f t="shared" si="6731"/>
        <v/>
      </c>
      <c r="EH416" s="71" t="str">
        <f t="shared" si="6732"/>
        <v/>
      </c>
      <c r="EI416" s="71" t="str">
        <f t="shared" si="6733"/>
        <v/>
      </c>
      <c r="EJ416" s="71" t="str">
        <f t="shared" si="6734"/>
        <v/>
      </c>
      <c r="EK416" s="71" t="str">
        <f t="shared" si="6735"/>
        <v/>
      </c>
      <c r="EL416" s="71" t="str">
        <f t="shared" si="6736"/>
        <v/>
      </c>
      <c r="EM416" s="71" t="str">
        <f t="shared" si="6737"/>
        <v/>
      </c>
      <c r="EN416" s="71" t="str">
        <f t="shared" si="6738"/>
        <v/>
      </c>
      <c r="EO416" s="71" t="str">
        <f t="shared" si="6739"/>
        <v/>
      </c>
      <c r="EP416" s="71" t="str">
        <f t="shared" si="6740"/>
        <v/>
      </c>
      <c r="EQ416" s="71" t="str">
        <f t="shared" si="6741"/>
        <v/>
      </c>
      <c r="ER416" s="71" t="str">
        <f t="shared" si="6742"/>
        <v/>
      </c>
      <c r="ES416" s="71" t="str">
        <f t="shared" si="6743"/>
        <v/>
      </c>
      <c r="ET416" s="71" t="str">
        <f t="shared" si="6744"/>
        <v/>
      </c>
      <c r="EU416" s="71" t="str">
        <f t="shared" si="6745"/>
        <v/>
      </c>
      <c r="EV416" s="71" t="str">
        <f t="shared" si="6746"/>
        <v/>
      </c>
      <c r="EW416" s="71" t="str">
        <f t="shared" si="6747"/>
        <v/>
      </c>
      <c r="EX416" s="71" t="str">
        <f t="shared" si="6748"/>
        <v/>
      </c>
      <c r="EY416" s="71" t="str">
        <f t="shared" si="6749"/>
        <v/>
      </c>
      <c r="EZ416" s="71" t="str">
        <f t="shared" si="6750"/>
        <v/>
      </c>
      <c r="FA416" s="71" t="str">
        <f t="shared" si="6751"/>
        <v/>
      </c>
      <c r="FB416" s="71" t="str">
        <f t="shared" si="6752"/>
        <v/>
      </c>
      <c r="FC416" s="71" t="str">
        <f t="shared" si="6753"/>
        <v/>
      </c>
      <c r="FD416" s="71" t="str">
        <f t="shared" si="6754"/>
        <v/>
      </c>
      <c r="FE416" s="71" t="str">
        <f t="shared" si="6755"/>
        <v/>
      </c>
      <c r="FF416" s="71" t="str">
        <f t="shared" si="6756"/>
        <v/>
      </c>
      <c r="FG416" s="71" t="str">
        <f t="shared" si="6757"/>
        <v/>
      </c>
      <c r="FH416" s="71" t="str">
        <f t="shared" si="6758"/>
        <v/>
      </c>
      <c r="FI416" s="71" t="str">
        <f t="shared" si="6759"/>
        <v/>
      </c>
      <c r="FJ416" s="71" t="str">
        <f t="shared" si="6760"/>
        <v/>
      </c>
      <c r="FK416" s="71" t="str">
        <f t="shared" si="6761"/>
        <v/>
      </c>
      <c r="FL416" s="71" t="str">
        <f t="shared" si="6762"/>
        <v/>
      </c>
      <c r="FM416" s="71" t="str">
        <f t="shared" si="6763"/>
        <v/>
      </c>
      <c r="FN416" s="71" t="str">
        <f t="shared" si="6764"/>
        <v/>
      </c>
      <c r="FO416" s="71" t="str">
        <f t="shared" si="6765"/>
        <v/>
      </c>
      <c r="FP416" s="71" t="str">
        <f t="shared" si="6766"/>
        <v/>
      </c>
      <c r="FQ416" s="71" t="str">
        <f t="shared" si="6767"/>
        <v/>
      </c>
      <c r="FR416" s="71" t="str">
        <f t="shared" si="6768"/>
        <v/>
      </c>
      <c r="FS416" s="71" t="str">
        <f t="shared" si="6769"/>
        <v/>
      </c>
    </row>
    <row r="417" spans="1:175" ht="16.5">
      <c r="A417" s="134"/>
      <c r="B417" s="80" t="s">
        <v>1049</v>
      </c>
      <c r="C417" s="147" t="s">
        <v>1046</v>
      </c>
      <c r="K417" s="149"/>
      <c r="T417" s="152" t="s">
        <v>1050</v>
      </c>
      <c r="U417" s="85" t="s">
        <v>1048</v>
      </c>
      <c r="CN417" s="70" t="str">
        <f t="shared" ref="CN417:CN424" si="6998">"InitUnitState('"&amp;B417&amp;"',"&amp;V417&amp;","&amp;W417&amp;","&amp;X417&amp;","&amp;Y417&amp;","&amp;Z417&amp;","&amp;AA417&amp;","&amp;AB417&amp;","&amp;AC417&amp;","&amp;AD417&amp;","&amp;AE417&amp;")"</f>
        <v>InitUnitState('IK4B',,,,,,,,,,)</v>
      </c>
      <c r="CO417" s="70" t="str">
        <f t="shared" ref="CO417:CO424" si="6999">"InitUnitNormal('"&amp;B417&amp;"',"&amp;AF417&amp;","&amp;AG417&amp;","&amp;AH417&amp;","&amp;AI417&amp;","&amp;AJ417&amp;","&amp;AK417&amp;","&amp;AL417&amp;","&amp;AM417&amp;","&amp;AN417&amp;","&amp;AO417&amp;")"</f>
        <v>InitUnitNormal('IK4B',,,,,,,,,,)</v>
      </c>
      <c r="CP417" s="70" t="str">
        <f t="shared" ref="CP417:CP424" si="7000">"InitUnitMagic('"&amp;B417&amp;"',"&amp;AP417&amp;","&amp;AQ417&amp;","&amp;AR417&amp;","&amp;AS417&amp;","&amp;AT417&amp;","&amp;AU417&amp;","&amp;AV417&amp;","&amp;AW417&amp;","&amp;BI417&amp;","&amp;BJ417&amp;")"</f>
        <v>InitUnitMagic('IK4B',,,,,,,,,,)</v>
      </c>
      <c r="CQ417" s="70" t="str">
        <f t="shared" ref="CQ417:CQ424" si="7001">"InitUnitAdd('"&amp;B417&amp;"',"&amp;BK417&amp;","&amp;BL417&amp;","&amp;BM417&amp;","&amp;BN417&amp;","&amp;BO417&amp;","&amp;BP417&amp;","&amp;BQ417&amp;","&amp;BR417&amp;","&amp;BS417&amp;","&amp;BT417&amp;")"</f>
        <v>InitUnitAdd('IK4B',,,,,,,,,,)</v>
      </c>
      <c r="CR417" s="70" t="str">
        <f t="shared" ref="CR417:CR424" si="7002"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InitEquipData('IK4B',,"",,,,,'','','','','','',"ReplaceableTextures\\CommandButtons\\BTNSST13.blp")</v>
      </c>
      <c r="CU417" s="95" t="str">
        <f t="shared" ref="CU417:CU424" si="7003">CONCATENATE(DB417,DC417,DD417,DE417,DF417,DG417,DH417,DI417,DJ417,DK417,DL417,DM417,DN417,DO417,DP417,DQ417,DR417,DS417,DT417,DU417,DV417,DW417,DX417,DY417,DZ417,EA417,EB417,EC417,ED417,EE417,EF417,EG417,EH417,EI417,EJ417,EK417,EL417,EM417,EN417,EO417,EP417&amp;"|n")</f>
        <v>|n</v>
      </c>
      <c r="CV417" s="61" t="str">
        <f t="shared" si="6694"/>
        <v>攻击|Cffffc926+50000|r，攻击|Cffffc926+12%|n|n|r|Cffaaaaaa○|CffFFD24D金之符印+1|r|r|n|n|Cff00ff7f点击穿戴或脱卸。|r</v>
      </c>
      <c r="CW417" s="60"/>
      <c r="CX417" s="60"/>
      <c r="CY417" s="60"/>
      <c r="CZ417" s="60"/>
      <c r="DA417" s="60"/>
      <c r="DB417" s="71" t="str">
        <f t="shared" ref="DB417:DB424" si="7004">IF(V417="","","|n"&amp;DB$2&amp;"+"&amp;V417&amp;DB$1)</f>
        <v/>
      </c>
      <c r="DC417" s="71" t="str">
        <f t="shared" ref="DC417:DC424" si="7005">IF(W417="","","|n"&amp;DC$2&amp;"+"&amp;W417&amp;DC$1)</f>
        <v/>
      </c>
      <c r="DD417" s="71" t="str">
        <f t="shared" ref="DD417:DD424" si="7006">IF(X417="","","|n"&amp;DD$2&amp;"+"&amp;X417&amp;DD$1)</f>
        <v/>
      </c>
      <c r="DE417" s="71" t="str">
        <f t="shared" ref="DE417:DE424" si="7007">IF(Y417="","","|n"&amp;DE$2&amp;"+"&amp;Y417&amp;DE$1)</f>
        <v/>
      </c>
      <c r="DF417" s="71" t="str">
        <f t="shared" ref="DF417:DF424" si="7008">IF(Z417="","","|n"&amp;DF$2&amp;"+"&amp;Z417&amp;DF$1)</f>
        <v/>
      </c>
      <c r="DG417" s="71" t="str">
        <f t="shared" ref="DG417:DG424" si="7009">IF(AA417="","","|n"&amp;DG$2&amp;"+"&amp;AA417&amp;DG$1)</f>
        <v/>
      </c>
      <c r="DH417" s="71" t="str">
        <f t="shared" ref="DH417:DH424" si="7010">IF(AB417="","","|n"&amp;DH$2&amp;"+"&amp;AB417&amp;DH$1)</f>
        <v/>
      </c>
      <c r="DI417" s="71" t="str">
        <f t="shared" ref="DI417:DI424" si="7011">IF(AC417="","","|n"&amp;DI$2&amp;"+"&amp;AC417&amp;DI$1)</f>
        <v/>
      </c>
      <c r="DJ417" s="71" t="str">
        <f t="shared" ref="DJ417:DJ424" si="7012">IF(AD417="","","|n"&amp;DJ$2&amp;"+"&amp;AD417&amp;DJ$1)</f>
        <v/>
      </c>
      <c r="DK417" s="71" t="str">
        <f t="shared" ref="DK417:DK424" si="7013">IF(AE417="","","|n"&amp;DK$2&amp;"+"&amp;AE417&amp;DK$1)</f>
        <v/>
      </c>
      <c r="DL417" s="71" t="str">
        <f t="shared" ref="DL417:DL424" si="7014">IF(AF417="","","|n"&amp;DL$2&amp;"+"&amp;AF417&amp;DL$1)</f>
        <v/>
      </c>
      <c r="DM417" s="71" t="str">
        <f t="shared" ref="DM417:DM424" si="7015">IF(AG417="","","|n"&amp;DM$2&amp;"+"&amp;AG417&amp;DM$1)</f>
        <v/>
      </c>
      <c r="DN417" s="71" t="str">
        <f t="shared" ref="DN417:DN424" si="7016">IF(AH417="","","|n"&amp;DN$2&amp;"+"&amp;AH417&amp;DN$1)</f>
        <v/>
      </c>
      <c r="DO417" s="71" t="str">
        <f t="shared" ref="DO417:DO424" si="7017">IF(AI417="","","|n"&amp;DO$2&amp;"+"&amp;AI417&amp;DO$1)</f>
        <v/>
      </c>
      <c r="DP417" s="71" t="str">
        <f t="shared" ref="DP417:DP424" si="7018">IF(AJ417="","","|n"&amp;DP$2&amp;"+"&amp;AJ417&amp;DP$1)</f>
        <v/>
      </c>
      <c r="DQ417" s="71" t="str">
        <f t="shared" ref="DQ417:DQ424" si="7019">IF(AK417="","","|n"&amp;DQ$2&amp;"+"&amp;AK417&amp;DQ$1)</f>
        <v/>
      </c>
      <c r="DR417" s="71" t="str">
        <f t="shared" ref="DR417:DR424" si="7020">IF(AL417="","","|n"&amp;DR$2&amp;"+"&amp;AL417&amp;DR$1)</f>
        <v/>
      </c>
      <c r="DS417" s="71" t="str">
        <f t="shared" ref="DS417:DS424" si="7021">IF(AM417="","","|n"&amp;DS$2&amp;"+"&amp;AM417&amp;DS$1)</f>
        <v/>
      </c>
      <c r="DT417" s="71" t="str">
        <f t="shared" ref="DT417:DT424" si="7022">IF(AN417="","","|n"&amp;DT$2&amp;"+"&amp;AN417&amp;DT$1)</f>
        <v/>
      </c>
      <c r="DU417" s="71" t="str">
        <f t="shared" ref="DU417:DU424" si="7023">IF(AO417="","","|n"&amp;DU$2&amp;"+"&amp;AO417&amp;DU$1)</f>
        <v/>
      </c>
      <c r="DV417" s="71" t="str">
        <f t="shared" ref="DV417:DV424" si="7024">IF(AP417="","","|n"&amp;DV$2&amp;"+"&amp;AP417&amp;DV$1)</f>
        <v/>
      </c>
      <c r="DW417" s="71" t="str">
        <f t="shared" ref="DW417:DW424" si="7025">IF(AQ417="","","|n"&amp;DW$2&amp;"+"&amp;AQ417&amp;DW$1)</f>
        <v/>
      </c>
      <c r="DX417" s="71" t="str">
        <f t="shared" ref="DX417:DX424" si="7026">IF(AR417="","","|n"&amp;DX$2&amp;"+"&amp;AR417&amp;DX$1)</f>
        <v/>
      </c>
      <c r="DY417" s="71" t="str">
        <f t="shared" ref="DY417:DY424" si="7027">IF(AS417="","","|n"&amp;DY$2&amp;"+"&amp;AS417&amp;DY$1)</f>
        <v/>
      </c>
      <c r="DZ417" s="71" t="str">
        <f t="shared" ref="DZ417:DZ424" si="7028">IF(AT417="","","|n"&amp;DZ$2&amp;"+"&amp;AT417&amp;DZ$1)</f>
        <v/>
      </c>
      <c r="EA417" s="71" t="str">
        <f t="shared" ref="EA417:EA424" si="7029">IF(AU417="","","|n"&amp;EA$2&amp;"+"&amp;AU417&amp;EA$1)</f>
        <v/>
      </c>
      <c r="EB417" s="71" t="str">
        <f t="shared" ref="EB417:EB424" si="7030">IF(AV417="","","|n"&amp;EB$2&amp;"+"&amp;AV417&amp;EB$1)</f>
        <v/>
      </c>
      <c r="EC417" s="71" t="str">
        <f t="shared" ref="EC417:EC424" si="7031">IF(AW417="","","|n"&amp;EC$2&amp;"+"&amp;AW417&amp;EC$1)</f>
        <v/>
      </c>
      <c r="ED417" s="71" t="str">
        <f t="shared" ref="ED417:ED424" si="7032">IF(AX417="","","|n"&amp;ED$2&amp;"+"&amp;AX417&amp;ED$1)</f>
        <v/>
      </c>
      <c r="EE417" s="71" t="str">
        <f t="shared" ref="EE417:EE424" si="7033">IF(AY417="","","|n"&amp;EE$2&amp;"+"&amp;AY417&amp;EE$1)</f>
        <v/>
      </c>
      <c r="EF417" s="71" t="str">
        <f t="shared" ref="EF417:EF424" si="7034">IF(AZ417="","","|n"&amp;EF$2&amp;"+"&amp;AZ417&amp;EF$1)</f>
        <v/>
      </c>
      <c r="EG417" s="71" t="str">
        <f t="shared" ref="EG417:EG424" si="7035">IF(BA417="","","|n"&amp;EG$2&amp;"+"&amp;BA417&amp;EG$1)</f>
        <v/>
      </c>
      <c r="EH417" s="71" t="str">
        <f t="shared" ref="EH417:EH424" si="7036">IF(BB417="","","|n"&amp;EH$2&amp;"+"&amp;BB417&amp;EH$1)</f>
        <v/>
      </c>
      <c r="EI417" s="71" t="str">
        <f t="shared" ref="EI417:EI424" si="7037">IF(BC417="","","|n"&amp;EI$2&amp;"+"&amp;BC417&amp;EI$1)</f>
        <v/>
      </c>
      <c r="EJ417" s="71" t="str">
        <f t="shared" ref="EJ417:EJ424" si="7038">IF(BD417="","","|n"&amp;EJ$2&amp;"+"&amp;BD417&amp;EJ$1)</f>
        <v/>
      </c>
      <c r="EK417" s="71" t="str">
        <f t="shared" ref="EK417:EK424" si="7039">IF(BE417="","","|n"&amp;EK$2&amp;"+"&amp;BE417&amp;EK$1)</f>
        <v/>
      </c>
      <c r="EL417" s="71" t="str">
        <f t="shared" ref="EL417:EL424" si="7040">IF(BF417="","","|n"&amp;EL$2&amp;"+"&amp;BF417&amp;EL$1)</f>
        <v/>
      </c>
      <c r="EM417" s="71" t="str">
        <f t="shared" ref="EM417:EM424" si="7041">IF(BG417="","","|n"&amp;EM$2&amp;"+"&amp;BG417&amp;EM$1)</f>
        <v/>
      </c>
      <c r="EN417" s="71" t="str">
        <f t="shared" ref="EN417:EN424" si="7042">IF(BH417="","","|n"&amp;EN$2&amp;"+"&amp;BH417&amp;EN$1)</f>
        <v/>
      </c>
      <c r="EO417" s="71" t="str">
        <f t="shared" ref="EO417:EO424" si="7043">IF(BI417="","","|n"&amp;EO$2&amp;"+"&amp;BI417&amp;EO$1)</f>
        <v/>
      </c>
      <c r="EP417" s="71" t="str">
        <f t="shared" ref="EP417:EP424" si="7044">IF(BJ417="","","|n"&amp;EP$2&amp;"+"&amp;BJ417&amp;EP$1)</f>
        <v/>
      </c>
      <c r="EQ417" s="71" t="str">
        <f t="shared" ref="EQ417:EQ424" si="7045">IF(BK417="","","|n"&amp;EQ$2&amp;"+"&amp;BK417&amp;EQ$1)</f>
        <v/>
      </c>
      <c r="ER417" s="71" t="str">
        <f t="shared" ref="ER417:ER424" si="7046">IF(BL417="","","|n"&amp;ER$2&amp;"+"&amp;BL417&amp;ER$1)</f>
        <v/>
      </c>
      <c r="ES417" s="71" t="str">
        <f t="shared" ref="ES417:ES424" si="7047">IF(BM417="","","|n"&amp;ES$2&amp;"+"&amp;BM417&amp;ES$1)</f>
        <v/>
      </c>
      <c r="ET417" s="71" t="str">
        <f t="shared" ref="ET417:ET424" si="7048">IF(BN417="","","|n"&amp;ET$2&amp;"+"&amp;BN417&amp;ET$1)</f>
        <v/>
      </c>
      <c r="EU417" s="71" t="str">
        <f t="shared" ref="EU417:EU424" si="7049">IF(BO417="","","|n"&amp;EU$2&amp;"+"&amp;BO417&amp;EU$1)</f>
        <v/>
      </c>
      <c r="EV417" s="71" t="str">
        <f t="shared" ref="EV417:EV424" si="7050">IF(BP417="","","|n"&amp;EV$2&amp;"+"&amp;BP417&amp;EV$1)</f>
        <v/>
      </c>
      <c r="EW417" s="71" t="str">
        <f t="shared" ref="EW417:EW424" si="7051">IF(BQ417="","","|n"&amp;EW$2&amp;"+"&amp;BQ417&amp;EW$1)</f>
        <v/>
      </c>
      <c r="EX417" s="71" t="str">
        <f t="shared" ref="EX417:EX424" si="7052">IF(BR417="","","|n"&amp;EX$2&amp;"+"&amp;BR417&amp;EX$1)</f>
        <v/>
      </c>
      <c r="EY417" s="71" t="str">
        <f t="shared" ref="EY417:EY424" si="7053">IF(BS417="","","|n"&amp;EY$2&amp;"+"&amp;BS417&amp;EY$1)</f>
        <v/>
      </c>
      <c r="EZ417" s="71" t="str">
        <f t="shared" ref="EZ417:EZ424" si="7054">IF(BT417="","","|n"&amp;EZ$2&amp;"+"&amp;BT417&amp;EZ$1)</f>
        <v/>
      </c>
      <c r="FA417" s="71" t="str">
        <f t="shared" ref="FA417:FA424" si="7055">IF(BU417="","","|n"&amp;FA$2&amp;"+"&amp;BU417&amp;FA$1)</f>
        <v/>
      </c>
      <c r="FB417" s="71" t="str">
        <f t="shared" ref="FB417:FB424" si="7056">IF(BV417="","","|n"&amp;FB$2&amp;"+"&amp;BV417&amp;FB$1)</f>
        <v/>
      </c>
      <c r="FC417" s="71" t="str">
        <f t="shared" ref="FC417:FC424" si="7057">IF(BW417="","","|n"&amp;FC$2&amp;"+"&amp;BW417&amp;FC$1)</f>
        <v/>
      </c>
      <c r="FD417" s="71" t="str">
        <f t="shared" ref="FD417:FD424" si="7058">IF(BX417="","","|n"&amp;FD$2&amp;"+"&amp;BX417&amp;FD$1)</f>
        <v/>
      </c>
      <c r="FE417" s="71" t="str">
        <f t="shared" ref="FE417:FE424" si="7059">IF(BY417="","","|n"&amp;FE$2&amp;"+"&amp;BY417&amp;FE$1)</f>
        <v/>
      </c>
      <c r="FF417" s="71" t="str">
        <f t="shared" ref="FF417:FF424" si="7060">IF(BZ417="","","|n"&amp;FF$2&amp;"+"&amp;BZ417&amp;FF$1)</f>
        <v/>
      </c>
      <c r="FG417" s="71" t="str">
        <f t="shared" ref="FG417:FG424" si="7061">IF(CA417="","","|n"&amp;FG$2&amp;"+"&amp;CA417&amp;FG$1)</f>
        <v/>
      </c>
      <c r="FH417" s="71" t="str">
        <f t="shared" ref="FH417:FH424" si="7062">IF(CB417="","","|n"&amp;FH$2&amp;"+"&amp;CB417&amp;FH$1)</f>
        <v/>
      </c>
      <c r="FI417" s="71" t="str">
        <f t="shared" ref="FI417:FI424" si="7063">IF(CC417="","","|n"&amp;FI$2&amp;"+"&amp;CC417&amp;FI$1)</f>
        <v/>
      </c>
      <c r="FJ417" s="71" t="str">
        <f t="shared" ref="FJ417:FJ424" si="7064">IF(CD417="","","|n"&amp;FJ$2&amp;"+"&amp;CD417&amp;FJ$1)</f>
        <v/>
      </c>
      <c r="FK417" s="71" t="str">
        <f t="shared" ref="FK417:FK424" si="7065">IF(CE417="","","|n"&amp;FK$2&amp;"+"&amp;CE417&amp;FK$1)</f>
        <v/>
      </c>
      <c r="FL417" s="71" t="str">
        <f t="shared" ref="FL417:FL424" si="7066">IF(CF417="","","|n"&amp;FL$2&amp;"+"&amp;CF417&amp;FL$1)</f>
        <v/>
      </c>
      <c r="FM417" s="71" t="str">
        <f t="shared" ref="FM417:FM424" si="7067">IF(CG417="","","|n"&amp;FM$2&amp;"+"&amp;CG417&amp;FM$1)</f>
        <v/>
      </c>
      <c r="FN417" s="71" t="str">
        <f t="shared" ref="FN417:FN424" si="7068">IF(CH417="","","|n"&amp;FN$2&amp;"+"&amp;CH417&amp;FN$1)</f>
        <v/>
      </c>
      <c r="FO417" s="71" t="str">
        <f t="shared" ref="FO417:FO424" si="7069">IF(CI417="","","|n"&amp;FO$2&amp;"+"&amp;CI417&amp;FO$1)</f>
        <v/>
      </c>
      <c r="FP417" s="71" t="str">
        <f t="shared" ref="FP417:FP424" si="7070">IF(CJ417="","","|n"&amp;FP$2&amp;"+"&amp;CJ417&amp;FP$1)</f>
        <v/>
      </c>
      <c r="FQ417" s="71" t="str">
        <f t="shared" ref="FQ417:FQ424" si="7071">IF(CK417="","","|n"&amp;FQ$2&amp;"+"&amp;CK417&amp;FQ$1)</f>
        <v/>
      </c>
      <c r="FR417" s="71" t="str">
        <f t="shared" ref="FR417:FR424" si="7072">IF(CL417="","","|n"&amp;FR$2&amp;"+"&amp;CL417&amp;FR$1)</f>
        <v/>
      </c>
      <c r="FS417" s="71" t="str">
        <f t="shared" ref="FS417:FS424" si="7073">IF(CM417="","","|n"&amp;FS$2&amp;"+"&amp;CM417&amp;FS$1)</f>
        <v/>
      </c>
    </row>
    <row r="418" spans="1:175" ht="16.5">
      <c r="A418" s="134"/>
      <c r="B418" s="80" t="s">
        <v>1051</v>
      </c>
      <c r="C418" s="147" t="s">
        <v>1046</v>
      </c>
      <c r="K418" s="150"/>
      <c r="T418" s="152" t="s">
        <v>1052</v>
      </c>
      <c r="U418" s="85" t="s">
        <v>1048</v>
      </c>
      <c r="CN418" s="70" t="str">
        <f t="shared" si="6998"/>
        <v>InitUnitState('IK4C',,,,,,,,,,)</v>
      </c>
      <c r="CO418" s="70" t="str">
        <f t="shared" si="6999"/>
        <v>InitUnitNormal('IK4C',,,,,,,,,,)</v>
      </c>
      <c r="CP418" s="70" t="str">
        <f t="shared" si="7000"/>
        <v>InitUnitMagic('IK4C',,,,,,,,,,)</v>
      </c>
      <c r="CQ418" s="70" t="str">
        <f t="shared" si="7001"/>
        <v>InitUnitAdd('IK4C',,,,,,,,,,)</v>
      </c>
      <c r="CR418" s="70" t="str">
        <f t="shared" si="7002"/>
        <v>InitEquipData('IK4C',,"",,,,,'','','','','','',"ReplaceableTextures\\CommandButtons\\BTNSST13.blp")</v>
      </c>
      <c r="CU418" s="95" t="str">
        <f t="shared" si="7003"/>
        <v>|n</v>
      </c>
      <c r="CV418" s="61" t="str">
        <f t="shared" si="6694"/>
        <v>攻击|Cffffc926+50000|r，攻击|Cffffc926+12%|n|n|r|Cffaaaaaa○|CffFFD24D木之符印+1|r|r|n|n|Cff00ff7f点击穿戴或脱卸。|r</v>
      </c>
      <c r="CW418" s="60"/>
      <c r="CX418" s="60"/>
      <c r="CY418" s="60"/>
      <c r="CZ418" s="60"/>
      <c r="DA418" s="60"/>
      <c r="DB418" s="71" t="str">
        <f t="shared" si="7004"/>
        <v/>
      </c>
      <c r="DC418" s="71" t="str">
        <f t="shared" si="7005"/>
        <v/>
      </c>
      <c r="DD418" s="71" t="str">
        <f t="shared" si="7006"/>
        <v/>
      </c>
      <c r="DE418" s="71" t="str">
        <f t="shared" si="7007"/>
        <v/>
      </c>
      <c r="DF418" s="71" t="str">
        <f t="shared" si="7008"/>
        <v/>
      </c>
      <c r="DG418" s="71" t="str">
        <f t="shared" si="7009"/>
        <v/>
      </c>
      <c r="DH418" s="71" t="str">
        <f t="shared" si="7010"/>
        <v/>
      </c>
      <c r="DI418" s="71" t="str">
        <f t="shared" si="7011"/>
        <v/>
      </c>
      <c r="DJ418" s="71" t="str">
        <f t="shared" si="7012"/>
        <v/>
      </c>
      <c r="DK418" s="71" t="str">
        <f t="shared" si="7013"/>
        <v/>
      </c>
      <c r="DL418" s="71" t="str">
        <f t="shared" si="7014"/>
        <v/>
      </c>
      <c r="DM418" s="71" t="str">
        <f t="shared" si="7015"/>
        <v/>
      </c>
      <c r="DN418" s="71" t="str">
        <f t="shared" si="7016"/>
        <v/>
      </c>
      <c r="DO418" s="71" t="str">
        <f t="shared" si="7017"/>
        <v/>
      </c>
      <c r="DP418" s="71" t="str">
        <f t="shared" si="7018"/>
        <v/>
      </c>
      <c r="DQ418" s="71" t="str">
        <f t="shared" si="7019"/>
        <v/>
      </c>
      <c r="DR418" s="71" t="str">
        <f t="shared" si="7020"/>
        <v/>
      </c>
      <c r="DS418" s="71" t="str">
        <f t="shared" si="7021"/>
        <v/>
      </c>
      <c r="DT418" s="71" t="str">
        <f t="shared" si="7022"/>
        <v/>
      </c>
      <c r="DU418" s="71" t="str">
        <f t="shared" si="7023"/>
        <v/>
      </c>
      <c r="DV418" s="71" t="str">
        <f t="shared" si="7024"/>
        <v/>
      </c>
      <c r="DW418" s="71" t="str">
        <f t="shared" si="7025"/>
        <v/>
      </c>
      <c r="DX418" s="71" t="str">
        <f t="shared" si="7026"/>
        <v/>
      </c>
      <c r="DY418" s="71" t="str">
        <f t="shared" si="7027"/>
        <v/>
      </c>
      <c r="DZ418" s="71" t="str">
        <f t="shared" si="7028"/>
        <v/>
      </c>
      <c r="EA418" s="71" t="str">
        <f t="shared" si="7029"/>
        <v/>
      </c>
      <c r="EB418" s="71" t="str">
        <f t="shared" si="7030"/>
        <v/>
      </c>
      <c r="EC418" s="71" t="str">
        <f t="shared" si="7031"/>
        <v/>
      </c>
      <c r="ED418" s="71" t="str">
        <f t="shared" si="7032"/>
        <v/>
      </c>
      <c r="EE418" s="71" t="str">
        <f t="shared" si="7033"/>
        <v/>
      </c>
      <c r="EF418" s="71" t="str">
        <f t="shared" si="7034"/>
        <v/>
      </c>
      <c r="EG418" s="71" t="str">
        <f t="shared" si="7035"/>
        <v/>
      </c>
      <c r="EH418" s="71" t="str">
        <f t="shared" si="7036"/>
        <v/>
      </c>
      <c r="EI418" s="71" t="str">
        <f t="shared" si="7037"/>
        <v/>
      </c>
      <c r="EJ418" s="71" t="str">
        <f t="shared" si="7038"/>
        <v/>
      </c>
      <c r="EK418" s="71" t="str">
        <f t="shared" si="7039"/>
        <v/>
      </c>
      <c r="EL418" s="71" t="str">
        <f t="shared" si="7040"/>
        <v/>
      </c>
      <c r="EM418" s="71" t="str">
        <f t="shared" si="7041"/>
        <v/>
      </c>
      <c r="EN418" s="71" t="str">
        <f t="shared" si="7042"/>
        <v/>
      </c>
      <c r="EO418" s="71" t="str">
        <f t="shared" si="7043"/>
        <v/>
      </c>
      <c r="EP418" s="71" t="str">
        <f t="shared" si="7044"/>
        <v/>
      </c>
      <c r="EQ418" s="71" t="str">
        <f t="shared" si="7045"/>
        <v/>
      </c>
      <c r="ER418" s="71" t="str">
        <f t="shared" si="7046"/>
        <v/>
      </c>
      <c r="ES418" s="71" t="str">
        <f t="shared" si="7047"/>
        <v/>
      </c>
      <c r="ET418" s="71" t="str">
        <f t="shared" si="7048"/>
        <v/>
      </c>
      <c r="EU418" s="71" t="str">
        <f t="shared" si="7049"/>
        <v/>
      </c>
      <c r="EV418" s="71" t="str">
        <f t="shared" si="7050"/>
        <v/>
      </c>
      <c r="EW418" s="71" t="str">
        <f t="shared" si="7051"/>
        <v/>
      </c>
      <c r="EX418" s="71" t="str">
        <f t="shared" si="7052"/>
        <v/>
      </c>
      <c r="EY418" s="71" t="str">
        <f t="shared" si="7053"/>
        <v/>
      </c>
      <c r="EZ418" s="71" t="str">
        <f t="shared" si="7054"/>
        <v/>
      </c>
      <c r="FA418" s="71" t="str">
        <f t="shared" si="7055"/>
        <v/>
      </c>
      <c r="FB418" s="71" t="str">
        <f t="shared" si="7056"/>
        <v/>
      </c>
      <c r="FC418" s="71" t="str">
        <f t="shared" si="7057"/>
        <v/>
      </c>
      <c r="FD418" s="71" t="str">
        <f t="shared" si="7058"/>
        <v/>
      </c>
      <c r="FE418" s="71" t="str">
        <f t="shared" si="7059"/>
        <v/>
      </c>
      <c r="FF418" s="71" t="str">
        <f t="shared" si="7060"/>
        <v/>
      </c>
      <c r="FG418" s="71" t="str">
        <f t="shared" si="7061"/>
        <v/>
      </c>
      <c r="FH418" s="71" t="str">
        <f t="shared" si="7062"/>
        <v/>
      </c>
      <c r="FI418" s="71" t="str">
        <f t="shared" si="7063"/>
        <v/>
      </c>
      <c r="FJ418" s="71" t="str">
        <f t="shared" si="7064"/>
        <v/>
      </c>
      <c r="FK418" s="71" t="str">
        <f t="shared" si="7065"/>
        <v/>
      </c>
      <c r="FL418" s="71" t="str">
        <f t="shared" si="7066"/>
        <v/>
      </c>
      <c r="FM418" s="71" t="str">
        <f t="shared" si="7067"/>
        <v/>
      </c>
      <c r="FN418" s="71" t="str">
        <f t="shared" si="7068"/>
        <v/>
      </c>
      <c r="FO418" s="71" t="str">
        <f t="shared" si="7069"/>
        <v/>
      </c>
      <c r="FP418" s="71" t="str">
        <f t="shared" si="7070"/>
        <v/>
      </c>
      <c r="FQ418" s="71" t="str">
        <f t="shared" si="7071"/>
        <v/>
      </c>
      <c r="FR418" s="71" t="str">
        <f t="shared" si="7072"/>
        <v/>
      </c>
      <c r="FS418" s="71" t="str">
        <f t="shared" si="7073"/>
        <v/>
      </c>
    </row>
    <row r="419" spans="1:175" ht="16.5">
      <c r="A419" s="134"/>
      <c r="B419" s="80" t="s">
        <v>1053</v>
      </c>
      <c r="C419" s="147" t="s">
        <v>1046</v>
      </c>
      <c r="K419" s="150"/>
      <c r="T419" s="152" t="s">
        <v>1054</v>
      </c>
      <c r="U419" s="85" t="s">
        <v>1048</v>
      </c>
      <c r="CN419" s="70" t="str">
        <f t="shared" si="6998"/>
        <v>InitUnitState('IK4D',,,,,,,,,,)</v>
      </c>
      <c r="CO419" s="70" t="str">
        <f t="shared" si="6999"/>
        <v>InitUnitNormal('IK4D',,,,,,,,,,)</v>
      </c>
      <c r="CP419" s="70" t="str">
        <f t="shared" si="7000"/>
        <v>InitUnitMagic('IK4D',,,,,,,,,,)</v>
      </c>
      <c r="CQ419" s="70" t="str">
        <f t="shared" si="7001"/>
        <v>InitUnitAdd('IK4D',,,,,,,,,,)</v>
      </c>
      <c r="CR419" s="70" t="str">
        <f t="shared" si="7002"/>
        <v>InitEquipData('IK4D',,"",,,,,'','','','','','',"ReplaceableTextures\\CommandButtons\\BTNSST13.blp")</v>
      </c>
      <c r="CU419" s="95" t="str">
        <f t="shared" si="7003"/>
        <v>|n</v>
      </c>
      <c r="CV419" s="61" t="str">
        <f t="shared" si="6694"/>
        <v>攻击|Cffffc926+50000|r，攻击|Cffffc926+12%|n|n|r|Cffaaaaaa○|CffFFD24D水之符印+1|r|r|n|n|Cff00ff7f点击穿戴或脱卸。|r</v>
      </c>
      <c r="CW419" s="60"/>
      <c r="CX419" s="60"/>
      <c r="CY419" s="60"/>
      <c r="CZ419" s="60"/>
      <c r="DA419" s="60"/>
      <c r="DB419" s="71" t="str">
        <f t="shared" si="7004"/>
        <v/>
      </c>
      <c r="DC419" s="71" t="str">
        <f t="shared" si="7005"/>
        <v/>
      </c>
      <c r="DD419" s="71" t="str">
        <f t="shared" si="7006"/>
        <v/>
      </c>
      <c r="DE419" s="71" t="str">
        <f t="shared" si="7007"/>
        <v/>
      </c>
      <c r="DF419" s="71" t="str">
        <f t="shared" si="7008"/>
        <v/>
      </c>
      <c r="DG419" s="71" t="str">
        <f t="shared" si="7009"/>
        <v/>
      </c>
      <c r="DH419" s="71" t="str">
        <f t="shared" si="7010"/>
        <v/>
      </c>
      <c r="DI419" s="71" t="str">
        <f t="shared" si="7011"/>
        <v/>
      </c>
      <c r="DJ419" s="71" t="str">
        <f t="shared" si="7012"/>
        <v/>
      </c>
      <c r="DK419" s="71" t="str">
        <f t="shared" si="7013"/>
        <v/>
      </c>
      <c r="DL419" s="71" t="str">
        <f t="shared" si="7014"/>
        <v/>
      </c>
      <c r="DM419" s="71" t="str">
        <f t="shared" si="7015"/>
        <v/>
      </c>
      <c r="DN419" s="71" t="str">
        <f t="shared" si="7016"/>
        <v/>
      </c>
      <c r="DO419" s="71" t="str">
        <f t="shared" si="7017"/>
        <v/>
      </c>
      <c r="DP419" s="71" t="str">
        <f t="shared" si="7018"/>
        <v/>
      </c>
      <c r="DQ419" s="71" t="str">
        <f t="shared" si="7019"/>
        <v/>
      </c>
      <c r="DR419" s="71" t="str">
        <f t="shared" si="7020"/>
        <v/>
      </c>
      <c r="DS419" s="71" t="str">
        <f t="shared" si="7021"/>
        <v/>
      </c>
      <c r="DT419" s="71" t="str">
        <f t="shared" si="7022"/>
        <v/>
      </c>
      <c r="DU419" s="71" t="str">
        <f t="shared" si="7023"/>
        <v/>
      </c>
      <c r="DV419" s="71" t="str">
        <f t="shared" si="7024"/>
        <v/>
      </c>
      <c r="DW419" s="71" t="str">
        <f t="shared" si="7025"/>
        <v/>
      </c>
      <c r="DX419" s="71" t="str">
        <f t="shared" si="7026"/>
        <v/>
      </c>
      <c r="DY419" s="71" t="str">
        <f t="shared" si="7027"/>
        <v/>
      </c>
      <c r="DZ419" s="71" t="str">
        <f t="shared" si="7028"/>
        <v/>
      </c>
      <c r="EA419" s="71" t="str">
        <f t="shared" si="7029"/>
        <v/>
      </c>
      <c r="EB419" s="71" t="str">
        <f t="shared" si="7030"/>
        <v/>
      </c>
      <c r="EC419" s="71" t="str">
        <f t="shared" si="7031"/>
        <v/>
      </c>
      <c r="ED419" s="71" t="str">
        <f t="shared" si="7032"/>
        <v/>
      </c>
      <c r="EE419" s="71" t="str">
        <f t="shared" si="7033"/>
        <v/>
      </c>
      <c r="EF419" s="71" t="str">
        <f t="shared" si="7034"/>
        <v/>
      </c>
      <c r="EG419" s="71" t="str">
        <f t="shared" si="7035"/>
        <v/>
      </c>
      <c r="EH419" s="71" t="str">
        <f t="shared" si="7036"/>
        <v/>
      </c>
      <c r="EI419" s="71" t="str">
        <f t="shared" si="7037"/>
        <v/>
      </c>
      <c r="EJ419" s="71" t="str">
        <f t="shared" si="7038"/>
        <v/>
      </c>
      <c r="EK419" s="71" t="str">
        <f t="shared" si="7039"/>
        <v/>
      </c>
      <c r="EL419" s="71" t="str">
        <f t="shared" si="7040"/>
        <v/>
      </c>
      <c r="EM419" s="71" t="str">
        <f t="shared" si="7041"/>
        <v/>
      </c>
      <c r="EN419" s="71" t="str">
        <f t="shared" si="7042"/>
        <v/>
      </c>
      <c r="EO419" s="71" t="str">
        <f t="shared" si="7043"/>
        <v/>
      </c>
      <c r="EP419" s="71" t="str">
        <f t="shared" si="7044"/>
        <v/>
      </c>
      <c r="EQ419" s="71" t="str">
        <f t="shared" si="7045"/>
        <v/>
      </c>
      <c r="ER419" s="71" t="str">
        <f t="shared" si="7046"/>
        <v/>
      </c>
      <c r="ES419" s="71" t="str">
        <f t="shared" si="7047"/>
        <v/>
      </c>
      <c r="ET419" s="71" t="str">
        <f t="shared" si="7048"/>
        <v/>
      </c>
      <c r="EU419" s="71" t="str">
        <f t="shared" si="7049"/>
        <v/>
      </c>
      <c r="EV419" s="71" t="str">
        <f t="shared" si="7050"/>
        <v/>
      </c>
      <c r="EW419" s="71" t="str">
        <f t="shared" si="7051"/>
        <v/>
      </c>
      <c r="EX419" s="71" t="str">
        <f t="shared" si="7052"/>
        <v/>
      </c>
      <c r="EY419" s="71" t="str">
        <f t="shared" si="7053"/>
        <v/>
      </c>
      <c r="EZ419" s="71" t="str">
        <f t="shared" si="7054"/>
        <v/>
      </c>
      <c r="FA419" s="71" t="str">
        <f t="shared" si="7055"/>
        <v/>
      </c>
      <c r="FB419" s="71" t="str">
        <f t="shared" si="7056"/>
        <v/>
      </c>
      <c r="FC419" s="71" t="str">
        <f t="shared" si="7057"/>
        <v/>
      </c>
      <c r="FD419" s="71" t="str">
        <f t="shared" si="7058"/>
        <v/>
      </c>
      <c r="FE419" s="71" t="str">
        <f t="shared" si="7059"/>
        <v/>
      </c>
      <c r="FF419" s="71" t="str">
        <f t="shared" si="7060"/>
        <v/>
      </c>
      <c r="FG419" s="71" t="str">
        <f t="shared" si="7061"/>
        <v/>
      </c>
      <c r="FH419" s="71" t="str">
        <f t="shared" si="7062"/>
        <v/>
      </c>
      <c r="FI419" s="71" t="str">
        <f t="shared" si="7063"/>
        <v/>
      </c>
      <c r="FJ419" s="71" t="str">
        <f t="shared" si="7064"/>
        <v/>
      </c>
      <c r="FK419" s="71" t="str">
        <f t="shared" si="7065"/>
        <v/>
      </c>
      <c r="FL419" s="71" t="str">
        <f t="shared" si="7066"/>
        <v/>
      </c>
      <c r="FM419" s="71" t="str">
        <f t="shared" si="7067"/>
        <v/>
      </c>
      <c r="FN419" s="71" t="str">
        <f t="shared" si="7068"/>
        <v/>
      </c>
      <c r="FO419" s="71" t="str">
        <f t="shared" si="7069"/>
        <v/>
      </c>
      <c r="FP419" s="71" t="str">
        <f t="shared" si="7070"/>
        <v/>
      </c>
      <c r="FQ419" s="71" t="str">
        <f t="shared" si="7071"/>
        <v/>
      </c>
      <c r="FR419" s="71" t="str">
        <f t="shared" si="7072"/>
        <v/>
      </c>
      <c r="FS419" s="71" t="str">
        <f t="shared" si="7073"/>
        <v/>
      </c>
    </row>
    <row r="420" spans="1:175" ht="16.5">
      <c r="A420" s="134"/>
      <c r="B420" s="80" t="s">
        <v>1055</v>
      </c>
      <c r="C420" s="147" t="s">
        <v>1046</v>
      </c>
      <c r="K420" s="150"/>
      <c r="T420" s="152" t="s">
        <v>1056</v>
      </c>
      <c r="U420" s="85" t="s">
        <v>1048</v>
      </c>
      <c r="CN420" s="70" t="str">
        <f t="shared" si="6998"/>
        <v>InitUnitState('IK4E',,,,,,,,,,)</v>
      </c>
      <c r="CO420" s="70" t="str">
        <f t="shared" si="6999"/>
        <v>InitUnitNormal('IK4E',,,,,,,,,,)</v>
      </c>
      <c r="CP420" s="70" t="str">
        <f t="shared" si="7000"/>
        <v>InitUnitMagic('IK4E',,,,,,,,,,)</v>
      </c>
      <c r="CQ420" s="70" t="str">
        <f t="shared" si="7001"/>
        <v>InitUnitAdd('IK4E',,,,,,,,,,)</v>
      </c>
      <c r="CR420" s="70" t="str">
        <f t="shared" si="7002"/>
        <v>InitEquipData('IK4E',,"",,,,,'','','','','','',"ReplaceableTextures\\CommandButtons\\BTNSST13.blp")</v>
      </c>
      <c r="CU420" s="95" t="str">
        <f t="shared" si="7003"/>
        <v>|n</v>
      </c>
      <c r="CV420" s="61" t="str">
        <f t="shared" si="6694"/>
        <v>攻击|Cffffc926+50000|r，攻击|Cffffc926+12%|n|n|r|Cffaaaaaa○|CffFFD24D火之符印+1|r|r|n|n|Cff00ff7f点击穿戴或脱卸。|r</v>
      </c>
      <c r="CW420" s="60"/>
      <c r="CX420" s="60"/>
      <c r="CY420" s="60"/>
      <c r="CZ420" s="60"/>
      <c r="DA420" s="60"/>
      <c r="DB420" s="71" t="str">
        <f t="shared" si="7004"/>
        <v/>
      </c>
      <c r="DC420" s="71" t="str">
        <f t="shared" si="7005"/>
        <v/>
      </c>
      <c r="DD420" s="71" t="str">
        <f t="shared" si="7006"/>
        <v/>
      </c>
      <c r="DE420" s="71" t="str">
        <f t="shared" si="7007"/>
        <v/>
      </c>
      <c r="DF420" s="71" t="str">
        <f t="shared" si="7008"/>
        <v/>
      </c>
      <c r="DG420" s="71" t="str">
        <f t="shared" si="7009"/>
        <v/>
      </c>
      <c r="DH420" s="71" t="str">
        <f t="shared" si="7010"/>
        <v/>
      </c>
      <c r="DI420" s="71" t="str">
        <f t="shared" si="7011"/>
        <v/>
      </c>
      <c r="DJ420" s="71" t="str">
        <f t="shared" si="7012"/>
        <v/>
      </c>
      <c r="DK420" s="71" t="str">
        <f t="shared" si="7013"/>
        <v/>
      </c>
      <c r="DL420" s="71" t="str">
        <f t="shared" si="7014"/>
        <v/>
      </c>
      <c r="DM420" s="71" t="str">
        <f t="shared" si="7015"/>
        <v/>
      </c>
      <c r="DN420" s="71" t="str">
        <f t="shared" si="7016"/>
        <v/>
      </c>
      <c r="DO420" s="71" t="str">
        <f t="shared" si="7017"/>
        <v/>
      </c>
      <c r="DP420" s="71" t="str">
        <f t="shared" si="7018"/>
        <v/>
      </c>
      <c r="DQ420" s="71" t="str">
        <f t="shared" si="7019"/>
        <v/>
      </c>
      <c r="DR420" s="71" t="str">
        <f t="shared" si="7020"/>
        <v/>
      </c>
      <c r="DS420" s="71" t="str">
        <f t="shared" si="7021"/>
        <v/>
      </c>
      <c r="DT420" s="71" t="str">
        <f t="shared" si="7022"/>
        <v/>
      </c>
      <c r="DU420" s="71" t="str">
        <f t="shared" si="7023"/>
        <v/>
      </c>
      <c r="DV420" s="71" t="str">
        <f t="shared" si="7024"/>
        <v/>
      </c>
      <c r="DW420" s="71" t="str">
        <f t="shared" si="7025"/>
        <v/>
      </c>
      <c r="DX420" s="71" t="str">
        <f t="shared" si="7026"/>
        <v/>
      </c>
      <c r="DY420" s="71" t="str">
        <f t="shared" si="7027"/>
        <v/>
      </c>
      <c r="DZ420" s="71" t="str">
        <f t="shared" si="7028"/>
        <v/>
      </c>
      <c r="EA420" s="71" t="str">
        <f t="shared" si="7029"/>
        <v/>
      </c>
      <c r="EB420" s="71" t="str">
        <f t="shared" si="7030"/>
        <v/>
      </c>
      <c r="EC420" s="71" t="str">
        <f t="shared" si="7031"/>
        <v/>
      </c>
      <c r="ED420" s="71" t="str">
        <f t="shared" si="7032"/>
        <v/>
      </c>
      <c r="EE420" s="71" t="str">
        <f t="shared" si="7033"/>
        <v/>
      </c>
      <c r="EF420" s="71" t="str">
        <f t="shared" si="7034"/>
        <v/>
      </c>
      <c r="EG420" s="71" t="str">
        <f t="shared" si="7035"/>
        <v/>
      </c>
      <c r="EH420" s="71" t="str">
        <f t="shared" si="7036"/>
        <v/>
      </c>
      <c r="EI420" s="71" t="str">
        <f t="shared" si="7037"/>
        <v/>
      </c>
      <c r="EJ420" s="71" t="str">
        <f t="shared" si="7038"/>
        <v/>
      </c>
      <c r="EK420" s="71" t="str">
        <f t="shared" si="7039"/>
        <v/>
      </c>
      <c r="EL420" s="71" t="str">
        <f t="shared" si="7040"/>
        <v/>
      </c>
      <c r="EM420" s="71" t="str">
        <f t="shared" si="7041"/>
        <v/>
      </c>
      <c r="EN420" s="71" t="str">
        <f t="shared" si="7042"/>
        <v/>
      </c>
      <c r="EO420" s="71" t="str">
        <f t="shared" si="7043"/>
        <v/>
      </c>
      <c r="EP420" s="71" t="str">
        <f t="shared" si="7044"/>
        <v/>
      </c>
      <c r="EQ420" s="71" t="str">
        <f t="shared" si="7045"/>
        <v/>
      </c>
      <c r="ER420" s="71" t="str">
        <f t="shared" si="7046"/>
        <v/>
      </c>
      <c r="ES420" s="71" t="str">
        <f t="shared" si="7047"/>
        <v/>
      </c>
      <c r="ET420" s="71" t="str">
        <f t="shared" si="7048"/>
        <v/>
      </c>
      <c r="EU420" s="71" t="str">
        <f t="shared" si="7049"/>
        <v/>
      </c>
      <c r="EV420" s="71" t="str">
        <f t="shared" si="7050"/>
        <v/>
      </c>
      <c r="EW420" s="71" t="str">
        <f t="shared" si="7051"/>
        <v/>
      </c>
      <c r="EX420" s="71" t="str">
        <f t="shared" si="7052"/>
        <v/>
      </c>
      <c r="EY420" s="71" t="str">
        <f t="shared" si="7053"/>
        <v/>
      </c>
      <c r="EZ420" s="71" t="str">
        <f t="shared" si="7054"/>
        <v/>
      </c>
      <c r="FA420" s="71" t="str">
        <f t="shared" si="7055"/>
        <v/>
      </c>
      <c r="FB420" s="71" t="str">
        <f t="shared" si="7056"/>
        <v/>
      </c>
      <c r="FC420" s="71" t="str">
        <f t="shared" si="7057"/>
        <v/>
      </c>
      <c r="FD420" s="71" t="str">
        <f t="shared" si="7058"/>
        <v/>
      </c>
      <c r="FE420" s="71" t="str">
        <f t="shared" si="7059"/>
        <v/>
      </c>
      <c r="FF420" s="71" t="str">
        <f t="shared" si="7060"/>
        <v/>
      </c>
      <c r="FG420" s="71" t="str">
        <f t="shared" si="7061"/>
        <v/>
      </c>
      <c r="FH420" s="71" t="str">
        <f t="shared" si="7062"/>
        <v/>
      </c>
      <c r="FI420" s="71" t="str">
        <f t="shared" si="7063"/>
        <v/>
      </c>
      <c r="FJ420" s="71" t="str">
        <f t="shared" si="7064"/>
        <v/>
      </c>
      <c r="FK420" s="71" t="str">
        <f t="shared" si="7065"/>
        <v/>
      </c>
      <c r="FL420" s="71" t="str">
        <f t="shared" si="7066"/>
        <v/>
      </c>
      <c r="FM420" s="71" t="str">
        <f t="shared" si="7067"/>
        <v/>
      </c>
      <c r="FN420" s="71" t="str">
        <f t="shared" si="7068"/>
        <v/>
      </c>
      <c r="FO420" s="71" t="str">
        <f t="shared" si="7069"/>
        <v/>
      </c>
      <c r="FP420" s="71" t="str">
        <f t="shared" si="7070"/>
        <v/>
      </c>
      <c r="FQ420" s="71" t="str">
        <f t="shared" si="7071"/>
        <v/>
      </c>
      <c r="FR420" s="71" t="str">
        <f t="shared" si="7072"/>
        <v/>
      </c>
      <c r="FS420" s="71" t="str">
        <f t="shared" si="7073"/>
        <v/>
      </c>
    </row>
    <row r="421" spans="1:175" ht="16.5">
      <c r="A421" s="134"/>
      <c r="B421" s="80" t="s">
        <v>1057</v>
      </c>
      <c r="C421" s="147" t="s">
        <v>1046</v>
      </c>
      <c r="K421" s="150"/>
      <c r="T421" s="152" t="s">
        <v>1058</v>
      </c>
      <c r="U421" s="85" t="s">
        <v>1048</v>
      </c>
      <c r="CN421" s="70" t="str">
        <f t="shared" si="6998"/>
        <v>InitUnitState('IK4F',,,,,,,,,,)</v>
      </c>
      <c r="CO421" s="70" t="str">
        <f t="shared" si="6999"/>
        <v>InitUnitNormal('IK4F',,,,,,,,,,)</v>
      </c>
      <c r="CP421" s="70" t="str">
        <f t="shared" si="7000"/>
        <v>InitUnitMagic('IK4F',,,,,,,,,,)</v>
      </c>
      <c r="CQ421" s="70" t="str">
        <f t="shared" si="7001"/>
        <v>InitUnitAdd('IK4F',,,,,,,,,,)</v>
      </c>
      <c r="CR421" s="70" t="str">
        <f t="shared" si="7002"/>
        <v>InitEquipData('IK4F',,"",,,,,'','','','','','',"ReplaceableTextures\\CommandButtons\\BTNSST13.blp")</v>
      </c>
      <c r="CU421" s="95" t="str">
        <f t="shared" si="7003"/>
        <v>|n</v>
      </c>
      <c r="CV421" s="61" t="str">
        <f t="shared" si="6694"/>
        <v>攻击|Cffffc926+50000|r，攻击|Cffffc926+12%|n|n|r|Cffaaaaaa○|CffFFD24D土之符印+1|r|r|n|n|Cff00ff7f点击穿戴或脱卸。|r</v>
      </c>
      <c r="CW421" s="60"/>
      <c r="CX421" s="60"/>
      <c r="CY421" s="60"/>
      <c r="CZ421" s="60"/>
      <c r="DA421" s="60"/>
      <c r="DB421" s="71" t="str">
        <f t="shared" si="7004"/>
        <v/>
      </c>
      <c r="DC421" s="71" t="str">
        <f t="shared" si="7005"/>
        <v/>
      </c>
      <c r="DD421" s="71" t="str">
        <f t="shared" si="7006"/>
        <v/>
      </c>
      <c r="DE421" s="71" t="str">
        <f t="shared" si="7007"/>
        <v/>
      </c>
      <c r="DF421" s="71" t="str">
        <f t="shared" si="7008"/>
        <v/>
      </c>
      <c r="DG421" s="71" t="str">
        <f t="shared" si="7009"/>
        <v/>
      </c>
      <c r="DH421" s="71" t="str">
        <f t="shared" si="7010"/>
        <v/>
      </c>
      <c r="DI421" s="71" t="str">
        <f t="shared" si="7011"/>
        <v/>
      </c>
      <c r="DJ421" s="71" t="str">
        <f t="shared" si="7012"/>
        <v/>
      </c>
      <c r="DK421" s="71" t="str">
        <f t="shared" si="7013"/>
        <v/>
      </c>
      <c r="DL421" s="71" t="str">
        <f t="shared" si="7014"/>
        <v/>
      </c>
      <c r="DM421" s="71" t="str">
        <f t="shared" si="7015"/>
        <v/>
      </c>
      <c r="DN421" s="71" t="str">
        <f t="shared" si="7016"/>
        <v/>
      </c>
      <c r="DO421" s="71" t="str">
        <f t="shared" si="7017"/>
        <v/>
      </c>
      <c r="DP421" s="71" t="str">
        <f t="shared" si="7018"/>
        <v/>
      </c>
      <c r="DQ421" s="71" t="str">
        <f t="shared" si="7019"/>
        <v/>
      </c>
      <c r="DR421" s="71" t="str">
        <f t="shared" si="7020"/>
        <v/>
      </c>
      <c r="DS421" s="71" t="str">
        <f t="shared" si="7021"/>
        <v/>
      </c>
      <c r="DT421" s="71" t="str">
        <f t="shared" si="7022"/>
        <v/>
      </c>
      <c r="DU421" s="71" t="str">
        <f t="shared" si="7023"/>
        <v/>
      </c>
      <c r="DV421" s="71" t="str">
        <f t="shared" si="7024"/>
        <v/>
      </c>
      <c r="DW421" s="71" t="str">
        <f t="shared" si="7025"/>
        <v/>
      </c>
      <c r="DX421" s="71" t="str">
        <f t="shared" si="7026"/>
        <v/>
      </c>
      <c r="DY421" s="71" t="str">
        <f t="shared" si="7027"/>
        <v/>
      </c>
      <c r="DZ421" s="71" t="str">
        <f t="shared" si="7028"/>
        <v/>
      </c>
      <c r="EA421" s="71" t="str">
        <f t="shared" si="7029"/>
        <v/>
      </c>
      <c r="EB421" s="71" t="str">
        <f t="shared" si="7030"/>
        <v/>
      </c>
      <c r="EC421" s="71" t="str">
        <f t="shared" si="7031"/>
        <v/>
      </c>
      <c r="ED421" s="71" t="str">
        <f t="shared" si="7032"/>
        <v/>
      </c>
      <c r="EE421" s="71" t="str">
        <f t="shared" si="7033"/>
        <v/>
      </c>
      <c r="EF421" s="71" t="str">
        <f t="shared" si="7034"/>
        <v/>
      </c>
      <c r="EG421" s="71" t="str">
        <f t="shared" si="7035"/>
        <v/>
      </c>
      <c r="EH421" s="71" t="str">
        <f t="shared" si="7036"/>
        <v/>
      </c>
      <c r="EI421" s="71" t="str">
        <f t="shared" si="7037"/>
        <v/>
      </c>
      <c r="EJ421" s="71" t="str">
        <f t="shared" si="7038"/>
        <v/>
      </c>
      <c r="EK421" s="71" t="str">
        <f t="shared" si="7039"/>
        <v/>
      </c>
      <c r="EL421" s="71" t="str">
        <f t="shared" si="7040"/>
        <v/>
      </c>
      <c r="EM421" s="71" t="str">
        <f t="shared" si="7041"/>
        <v/>
      </c>
      <c r="EN421" s="71" t="str">
        <f t="shared" si="7042"/>
        <v/>
      </c>
      <c r="EO421" s="71" t="str">
        <f t="shared" si="7043"/>
        <v/>
      </c>
      <c r="EP421" s="71" t="str">
        <f t="shared" si="7044"/>
        <v/>
      </c>
      <c r="EQ421" s="71" t="str">
        <f t="shared" si="7045"/>
        <v/>
      </c>
      <c r="ER421" s="71" t="str">
        <f t="shared" si="7046"/>
        <v/>
      </c>
      <c r="ES421" s="71" t="str">
        <f t="shared" si="7047"/>
        <v/>
      </c>
      <c r="ET421" s="71" t="str">
        <f t="shared" si="7048"/>
        <v/>
      </c>
      <c r="EU421" s="71" t="str">
        <f t="shared" si="7049"/>
        <v/>
      </c>
      <c r="EV421" s="71" t="str">
        <f t="shared" si="7050"/>
        <v/>
      </c>
      <c r="EW421" s="71" t="str">
        <f t="shared" si="7051"/>
        <v/>
      </c>
      <c r="EX421" s="71" t="str">
        <f t="shared" si="7052"/>
        <v/>
      </c>
      <c r="EY421" s="71" t="str">
        <f t="shared" si="7053"/>
        <v/>
      </c>
      <c r="EZ421" s="71" t="str">
        <f t="shared" si="7054"/>
        <v/>
      </c>
      <c r="FA421" s="71" t="str">
        <f t="shared" si="7055"/>
        <v/>
      </c>
      <c r="FB421" s="71" t="str">
        <f t="shared" si="7056"/>
        <v/>
      </c>
      <c r="FC421" s="71" t="str">
        <f t="shared" si="7057"/>
        <v/>
      </c>
      <c r="FD421" s="71" t="str">
        <f t="shared" si="7058"/>
        <v/>
      </c>
      <c r="FE421" s="71" t="str">
        <f t="shared" si="7059"/>
        <v/>
      </c>
      <c r="FF421" s="71" t="str">
        <f t="shared" si="7060"/>
        <v/>
      </c>
      <c r="FG421" s="71" t="str">
        <f t="shared" si="7061"/>
        <v/>
      </c>
      <c r="FH421" s="71" t="str">
        <f t="shared" si="7062"/>
        <v/>
      </c>
      <c r="FI421" s="71" t="str">
        <f t="shared" si="7063"/>
        <v/>
      </c>
      <c r="FJ421" s="71" t="str">
        <f t="shared" si="7064"/>
        <v/>
      </c>
      <c r="FK421" s="71" t="str">
        <f t="shared" si="7065"/>
        <v/>
      </c>
      <c r="FL421" s="71" t="str">
        <f t="shared" si="7066"/>
        <v/>
      </c>
      <c r="FM421" s="71" t="str">
        <f t="shared" si="7067"/>
        <v/>
      </c>
      <c r="FN421" s="71" t="str">
        <f t="shared" si="7068"/>
        <v/>
      </c>
      <c r="FO421" s="71" t="str">
        <f t="shared" si="7069"/>
        <v/>
      </c>
      <c r="FP421" s="71" t="str">
        <f t="shared" si="7070"/>
        <v/>
      </c>
      <c r="FQ421" s="71" t="str">
        <f t="shared" si="7071"/>
        <v/>
      </c>
      <c r="FR421" s="71" t="str">
        <f t="shared" si="7072"/>
        <v/>
      </c>
      <c r="FS421" s="71" t="str">
        <f t="shared" si="7073"/>
        <v/>
      </c>
    </row>
    <row r="422" spans="1:175" ht="16.5">
      <c r="A422" s="134"/>
      <c r="B422" s="80" t="s">
        <v>1059</v>
      </c>
      <c r="C422" s="147" t="s">
        <v>1046</v>
      </c>
      <c r="K422" s="150"/>
      <c r="T422" s="152" t="s">
        <v>1060</v>
      </c>
      <c r="U422" s="85" t="s">
        <v>1048</v>
      </c>
      <c r="CN422" s="70" t="str">
        <f t="shared" si="6998"/>
        <v>InitUnitState('IK4G',,,,,,,,,,)</v>
      </c>
      <c r="CO422" s="70" t="str">
        <f t="shared" si="6999"/>
        <v>InitUnitNormal('IK4G',,,,,,,,,,)</v>
      </c>
      <c r="CP422" s="70" t="str">
        <f t="shared" si="7000"/>
        <v>InitUnitMagic('IK4G',,,,,,,,,,)</v>
      </c>
      <c r="CQ422" s="70" t="str">
        <f t="shared" si="7001"/>
        <v>InitUnitAdd('IK4G',,,,,,,,,,)</v>
      </c>
      <c r="CR422" s="70" t="str">
        <f t="shared" si="7002"/>
        <v>InitEquipData('IK4G',,"",,,,,'','','','','','',"ReplaceableTextures\\CommandButtons\\BTNSST13.blp")</v>
      </c>
      <c r="CU422" s="95" t="str">
        <f t="shared" si="7003"/>
        <v>|n</v>
      </c>
      <c r="CV422" s="61" t="str">
        <f t="shared" si="6694"/>
        <v>攻击|Cffffc926+50000|r，攻击|Cffffc926+12%|n|n|r|Cffaaaaaa○|CffFFD24D光之符印+1|r|r|n|n|Cff00ff7f点击穿戴或脱卸。|r</v>
      </c>
      <c r="CW422" s="60"/>
      <c r="CX422" s="60"/>
      <c r="CY422" s="60"/>
      <c r="CZ422" s="60"/>
      <c r="DA422" s="60"/>
      <c r="DB422" s="71" t="str">
        <f t="shared" si="7004"/>
        <v/>
      </c>
      <c r="DC422" s="71" t="str">
        <f t="shared" si="7005"/>
        <v/>
      </c>
      <c r="DD422" s="71" t="str">
        <f t="shared" si="7006"/>
        <v/>
      </c>
      <c r="DE422" s="71" t="str">
        <f t="shared" si="7007"/>
        <v/>
      </c>
      <c r="DF422" s="71" t="str">
        <f t="shared" si="7008"/>
        <v/>
      </c>
      <c r="DG422" s="71" t="str">
        <f t="shared" si="7009"/>
        <v/>
      </c>
      <c r="DH422" s="71" t="str">
        <f t="shared" si="7010"/>
        <v/>
      </c>
      <c r="DI422" s="71" t="str">
        <f t="shared" si="7011"/>
        <v/>
      </c>
      <c r="DJ422" s="71" t="str">
        <f t="shared" si="7012"/>
        <v/>
      </c>
      <c r="DK422" s="71" t="str">
        <f t="shared" si="7013"/>
        <v/>
      </c>
      <c r="DL422" s="71" t="str">
        <f t="shared" si="7014"/>
        <v/>
      </c>
      <c r="DM422" s="71" t="str">
        <f t="shared" si="7015"/>
        <v/>
      </c>
      <c r="DN422" s="71" t="str">
        <f t="shared" si="7016"/>
        <v/>
      </c>
      <c r="DO422" s="71" t="str">
        <f t="shared" si="7017"/>
        <v/>
      </c>
      <c r="DP422" s="71" t="str">
        <f t="shared" si="7018"/>
        <v/>
      </c>
      <c r="DQ422" s="71" t="str">
        <f t="shared" si="7019"/>
        <v/>
      </c>
      <c r="DR422" s="71" t="str">
        <f t="shared" si="7020"/>
        <v/>
      </c>
      <c r="DS422" s="71" t="str">
        <f t="shared" si="7021"/>
        <v/>
      </c>
      <c r="DT422" s="71" t="str">
        <f t="shared" si="7022"/>
        <v/>
      </c>
      <c r="DU422" s="71" t="str">
        <f t="shared" si="7023"/>
        <v/>
      </c>
      <c r="DV422" s="71" t="str">
        <f t="shared" si="7024"/>
        <v/>
      </c>
      <c r="DW422" s="71" t="str">
        <f t="shared" si="7025"/>
        <v/>
      </c>
      <c r="DX422" s="71" t="str">
        <f t="shared" si="7026"/>
        <v/>
      </c>
      <c r="DY422" s="71" t="str">
        <f t="shared" si="7027"/>
        <v/>
      </c>
      <c r="DZ422" s="71" t="str">
        <f t="shared" si="7028"/>
        <v/>
      </c>
      <c r="EA422" s="71" t="str">
        <f t="shared" si="7029"/>
        <v/>
      </c>
      <c r="EB422" s="71" t="str">
        <f t="shared" si="7030"/>
        <v/>
      </c>
      <c r="EC422" s="71" t="str">
        <f t="shared" si="7031"/>
        <v/>
      </c>
      <c r="ED422" s="71" t="str">
        <f t="shared" si="7032"/>
        <v/>
      </c>
      <c r="EE422" s="71" t="str">
        <f t="shared" si="7033"/>
        <v/>
      </c>
      <c r="EF422" s="71" t="str">
        <f t="shared" si="7034"/>
        <v/>
      </c>
      <c r="EG422" s="71" t="str">
        <f t="shared" si="7035"/>
        <v/>
      </c>
      <c r="EH422" s="71" t="str">
        <f t="shared" si="7036"/>
        <v/>
      </c>
      <c r="EI422" s="71" t="str">
        <f t="shared" si="7037"/>
        <v/>
      </c>
      <c r="EJ422" s="71" t="str">
        <f t="shared" si="7038"/>
        <v/>
      </c>
      <c r="EK422" s="71" t="str">
        <f t="shared" si="7039"/>
        <v/>
      </c>
      <c r="EL422" s="71" t="str">
        <f t="shared" si="7040"/>
        <v/>
      </c>
      <c r="EM422" s="71" t="str">
        <f t="shared" si="7041"/>
        <v/>
      </c>
      <c r="EN422" s="71" t="str">
        <f t="shared" si="7042"/>
        <v/>
      </c>
      <c r="EO422" s="71" t="str">
        <f t="shared" si="7043"/>
        <v/>
      </c>
      <c r="EP422" s="71" t="str">
        <f t="shared" si="7044"/>
        <v/>
      </c>
      <c r="EQ422" s="71" t="str">
        <f t="shared" si="7045"/>
        <v/>
      </c>
      <c r="ER422" s="71" t="str">
        <f t="shared" si="7046"/>
        <v/>
      </c>
      <c r="ES422" s="71" t="str">
        <f t="shared" si="7047"/>
        <v/>
      </c>
      <c r="ET422" s="71" t="str">
        <f t="shared" si="7048"/>
        <v/>
      </c>
      <c r="EU422" s="71" t="str">
        <f t="shared" si="7049"/>
        <v/>
      </c>
      <c r="EV422" s="71" t="str">
        <f t="shared" si="7050"/>
        <v/>
      </c>
      <c r="EW422" s="71" t="str">
        <f t="shared" si="7051"/>
        <v/>
      </c>
      <c r="EX422" s="71" t="str">
        <f t="shared" si="7052"/>
        <v/>
      </c>
      <c r="EY422" s="71" t="str">
        <f t="shared" si="7053"/>
        <v/>
      </c>
      <c r="EZ422" s="71" t="str">
        <f t="shared" si="7054"/>
        <v/>
      </c>
      <c r="FA422" s="71" t="str">
        <f t="shared" si="7055"/>
        <v/>
      </c>
      <c r="FB422" s="71" t="str">
        <f t="shared" si="7056"/>
        <v/>
      </c>
      <c r="FC422" s="71" t="str">
        <f t="shared" si="7057"/>
        <v/>
      </c>
      <c r="FD422" s="71" t="str">
        <f t="shared" si="7058"/>
        <v/>
      </c>
      <c r="FE422" s="71" t="str">
        <f t="shared" si="7059"/>
        <v/>
      </c>
      <c r="FF422" s="71" t="str">
        <f t="shared" si="7060"/>
        <v/>
      </c>
      <c r="FG422" s="71" t="str">
        <f t="shared" si="7061"/>
        <v/>
      </c>
      <c r="FH422" s="71" t="str">
        <f t="shared" si="7062"/>
        <v/>
      </c>
      <c r="FI422" s="71" t="str">
        <f t="shared" si="7063"/>
        <v/>
      </c>
      <c r="FJ422" s="71" t="str">
        <f t="shared" si="7064"/>
        <v/>
      </c>
      <c r="FK422" s="71" t="str">
        <f t="shared" si="7065"/>
        <v/>
      </c>
      <c r="FL422" s="71" t="str">
        <f t="shared" si="7066"/>
        <v/>
      </c>
      <c r="FM422" s="71" t="str">
        <f t="shared" si="7067"/>
        <v/>
      </c>
      <c r="FN422" s="71" t="str">
        <f t="shared" si="7068"/>
        <v/>
      </c>
      <c r="FO422" s="71" t="str">
        <f t="shared" si="7069"/>
        <v/>
      </c>
      <c r="FP422" s="71" t="str">
        <f t="shared" si="7070"/>
        <v/>
      </c>
      <c r="FQ422" s="71" t="str">
        <f t="shared" si="7071"/>
        <v/>
      </c>
      <c r="FR422" s="71" t="str">
        <f t="shared" si="7072"/>
        <v/>
      </c>
      <c r="FS422" s="71" t="str">
        <f t="shared" si="7073"/>
        <v/>
      </c>
    </row>
    <row r="423" spans="1:175" ht="16.5">
      <c r="A423" s="134"/>
      <c r="B423" s="80" t="s">
        <v>1061</v>
      </c>
      <c r="C423" s="147" t="s">
        <v>1046</v>
      </c>
      <c r="K423" s="150"/>
      <c r="T423" s="152" t="s">
        <v>1062</v>
      </c>
      <c r="U423" s="85" t="s">
        <v>1048</v>
      </c>
      <c r="CN423" s="70" t="str">
        <f t="shared" si="6998"/>
        <v>InitUnitState('IK4H',,,,,,,,,,)</v>
      </c>
      <c r="CO423" s="70" t="str">
        <f t="shared" si="6999"/>
        <v>InitUnitNormal('IK4H',,,,,,,,,,)</v>
      </c>
      <c r="CP423" s="70" t="str">
        <f t="shared" si="7000"/>
        <v>InitUnitMagic('IK4H',,,,,,,,,,)</v>
      </c>
      <c r="CQ423" s="70" t="str">
        <f t="shared" si="7001"/>
        <v>InitUnitAdd('IK4H',,,,,,,,,,)</v>
      </c>
      <c r="CR423" s="70" t="str">
        <f t="shared" si="7002"/>
        <v>InitEquipData('IK4H',,"",,,,,'','','','','','',"ReplaceableTextures\\CommandButtons\\BTNSST13.blp")</v>
      </c>
      <c r="CU423" s="95" t="str">
        <f t="shared" si="7003"/>
        <v>|n</v>
      </c>
      <c r="CV423" s="61" t="str">
        <f t="shared" si="6694"/>
        <v>攻击|Cffffc926+50000|r，攻击|Cffffc926+12%|n|n|r|Cffaaaaaa○|CffFFD24D雷之符印+1|r|r|n|n|Cff00ff7f点击穿戴或脱卸。|r</v>
      </c>
      <c r="CW423" s="60"/>
      <c r="CX423" s="60"/>
      <c r="CY423" s="60"/>
      <c r="CZ423" s="60"/>
      <c r="DA423" s="60"/>
      <c r="DB423" s="71" t="str">
        <f t="shared" si="7004"/>
        <v/>
      </c>
      <c r="DC423" s="71" t="str">
        <f t="shared" si="7005"/>
        <v/>
      </c>
      <c r="DD423" s="71" t="str">
        <f t="shared" si="7006"/>
        <v/>
      </c>
      <c r="DE423" s="71" t="str">
        <f t="shared" si="7007"/>
        <v/>
      </c>
      <c r="DF423" s="71" t="str">
        <f t="shared" si="7008"/>
        <v/>
      </c>
      <c r="DG423" s="71" t="str">
        <f t="shared" si="7009"/>
        <v/>
      </c>
      <c r="DH423" s="71" t="str">
        <f t="shared" si="7010"/>
        <v/>
      </c>
      <c r="DI423" s="71" t="str">
        <f t="shared" si="7011"/>
        <v/>
      </c>
      <c r="DJ423" s="71" t="str">
        <f t="shared" si="7012"/>
        <v/>
      </c>
      <c r="DK423" s="71" t="str">
        <f t="shared" si="7013"/>
        <v/>
      </c>
      <c r="DL423" s="71" t="str">
        <f t="shared" si="7014"/>
        <v/>
      </c>
      <c r="DM423" s="71" t="str">
        <f t="shared" si="7015"/>
        <v/>
      </c>
      <c r="DN423" s="71" t="str">
        <f t="shared" si="7016"/>
        <v/>
      </c>
      <c r="DO423" s="71" t="str">
        <f t="shared" si="7017"/>
        <v/>
      </c>
      <c r="DP423" s="71" t="str">
        <f t="shared" si="7018"/>
        <v/>
      </c>
      <c r="DQ423" s="71" t="str">
        <f t="shared" si="7019"/>
        <v/>
      </c>
      <c r="DR423" s="71" t="str">
        <f t="shared" si="7020"/>
        <v/>
      </c>
      <c r="DS423" s="71" t="str">
        <f t="shared" si="7021"/>
        <v/>
      </c>
      <c r="DT423" s="71" t="str">
        <f t="shared" si="7022"/>
        <v/>
      </c>
      <c r="DU423" s="71" t="str">
        <f t="shared" si="7023"/>
        <v/>
      </c>
      <c r="DV423" s="71" t="str">
        <f t="shared" si="7024"/>
        <v/>
      </c>
      <c r="DW423" s="71" t="str">
        <f t="shared" si="7025"/>
        <v/>
      </c>
      <c r="DX423" s="71" t="str">
        <f t="shared" si="7026"/>
        <v/>
      </c>
      <c r="DY423" s="71" t="str">
        <f t="shared" si="7027"/>
        <v/>
      </c>
      <c r="DZ423" s="71" t="str">
        <f t="shared" si="7028"/>
        <v/>
      </c>
      <c r="EA423" s="71" t="str">
        <f t="shared" si="7029"/>
        <v/>
      </c>
      <c r="EB423" s="71" t="str">
        <f t="shared" si="7030"/>
        <v/>
      </c>
      <c r="EC423" s="71" t="str">
        <f t="shared" si="7031"/>
        <v/>
      </c>
      <c r="ED423" s="71" t="str">
        <f t="shared" si="7032"/>
        <v/>
      </c>
      <c r="EE423" s="71" t="str">
        <f t="shared" si="7033"/>
        <v/>
      </c>
      <c r="EF423" s="71" t="str">
        <f t="shared" si="7034"/>
        <v/>
      </c>
      <c r="EG423" s="71" t="str">
        <f t="shared" si="7035"/>
        <v/>
      </c>
      <c r="EH423" s="71" t="str">
        <f t="shared" si="7036"/>
        <v/>
      </c>
      <c r="EI423" s="71" t="str">
        <f t="shared" si="7037"/>
        <v/>
      </c>
      <c r="EJ423" s="71" t="str">
        <f t="shared" si="7038"/>
        <v/>
      </c>
      <c r="EK423" s="71" t="str">
        <f t="shared" si="7039"/>
        <v/>
      </c>
      <c r="EL423" s="71" t="str">
        <f t="shared" si="7040"/>
        <v/>
      </c>
      <c r="EM423" s="71" t="str">
        <f t="shared" si="7041"/>
        <v/>
      </c>
      <c r="EN423" s="71" t="str">
        <f t="shared" si="7042"/>
        <v/>
      </c>
      <c r="EO423" s="71" t="str">
        <f t="shared" si="7043"/>
        <v/>
      </c>
      <c r="EP423" s="71" t="str">
        <f t="shared" si="7044"/>
        <v/>
      </c>
      <c r="EQ423" s="71" t="str">
        <f t="shared" si="7045"/>
        <v/>
      </c>
      <c r="ER423" s="71" t="str">
        <f t="shared" si="7046"/>
        <v/>
      </c>
      <c r="ES423" s="71" t="str">
        <f t="shared" si="7047"/>
        <v/>
      </c>
      <c r="ET423" s="71" t="str">
        <f t="shared" si="7048"/>
        <v/>
      </c>
      <c r="EU423" s="71" t="str">
        <f t="shared" si="7049"/>
        <v/>
      </c>
      <c r="EV423" s="71" t="str">
        <f t="shared" si="7050"/>
        <v/>
      </c>
      <c r="EW423" s="71" t="str">
        <f t="shared" si="7051"/>
        <v/>
      </c>
      <c r="EX423" s="71" t="str">
        <f t="shared" si="7052"/>
        <v/>
      </c>
      <c r="EY423" s="71" t="str">
        <f t="shared" si="7053"/>
        <v/>
      </c>
      <c r="EZ423" s="71" t="str">
        <f t="shared" si="7054"/>
        <v/>
      </c>
      <c r="FA423" s="71" t="str">
        <f t="shared" si="7055"/>
        <v/>
      </c>
      <c r="FB423" s="71" t="str">
        <f t="shared" si="7056"/>
        <v/>
      </c>
      <c r="FC423" s="71" t="str">
        <f t="shared" si="7057"/>
        <v/>
      </c>
      <c r="FD423" s="71" t="str">
        <f t="shared" si="7058"/>
        <v/>
      </c>
      <c r="FE423" s="71" t="str">
        <f t="shared" si="7059"/>
        <v/>
      </c>
      <c r="FF423" s="71" t="str">
        <f t="shared" si="7060"/>
        <v/>
      </c>
      <c r="FG423" s="71" t="str">
        <f t="shared" si="7061"/>
        <v/>
      </c>
      <c r="FH423" s="71" t="str">
        <f t="shared" si="7062"/>
        <v/>
      </c>
      <c r="FI423" s="71" t="str">
        <f t="shared" si="7063"/>
        <v/>
      </c>
      <c r="FJ423" s="71" t="str">
        <f t="shared" si="7064"/>
        <v/>
      </c>
      <c r="FK423" s="71" t="str">
        <f t="shared" si="7065"/>
        <v/>
      </c>
      <c r="FL423" s="71" t="str">
        <f t="shared" si="7066"/>
        <v/>
      </c>
      <c r="FM423" s="71" t="str">
        <f t="shared" si="7067"/>
        <v/>
      </c>
      <c r="FN423" s="71" t="str">
        <f t="shared" si="7068"/>
        <v/>
      </c>
      <c r="FO423" s="71" t="str">
        <f t="shared" si="7069"/>
        <v/>
      </c>
      <c r="FP423" s="71" t="str">
        <f t="shared" si="7070"/>
        <v/>
      </c>
      <c r="FQ423" s="71" t="str">
        <f t="shared" si="7071"/>
        <v/>
      </c>
      <c r="FR423" s="71" t="str">
        <f t="shared" si="7072"/>
        <v/>
      </c>
      <c r="FS423" s="71" t="str">
        <f t="shared" si="7073"/>
        <v/>
      </c>
    </row>
    <row r="424" spans="1:175" ht="16.5">
      <c r="A424" s="134"/>
      <c r="B424" s="80" t="s">
        <v>1063</v>
      </c>
      <c r="C424" s="147" t="s">
        <v>1046</v>
      </c>
      <c r="K424" s="151"/>
      <c r="T424" s="152" t="s">
        <v>1064</v>
      </c>
      <c r="U424" s="85" t="s">
        <v>1048</v>
      </c>
      <c r="CN424" s="70" t="str">
        <f t="shared" si="6998"/>
        <v>InitUnitState('IK4I',,,,,,,,,,)</v>
      </c>
      <c r="CO424" s="70" t="str">
        <f t="shared" si="6999"/>
        <v>InitUnitNormal('IK4I',,,,,,,,,,)</v>
      </c>
      <c r="CP424" s="70" t="str">
        <f t="shared" si="7000"/>
        <v>InitUnitMagic('IK4I',,,,,,,,,,)</v>
      </c>
      <c r="CQ424" s="70" t="str">
        <f t="shared" si="7001"/>
        <v>InitUnitAdd('IK4I',,,,,,,,,,)</v>
      </c>
      <c r="CR424" s="70" t="str">
        <f t="shared" si="7002"/>
        <v>InitEquipData('IK4I',,"",,,,,'','','','','','',"ReplaceableTextures\\CommandButtons\\BTNSST13.blp")</v>
      </c>
      <c r="CU424" s="95" t="str">
        <f t="shared" si="7003"/>
        <v>|n</v>
      </c>
      <c r="CV424" s="61" t="str">
        <f t="shared" si="6694"/>
        <v>攻击|Cffffc926+50000|r，攻击|Cffffc926+12%|n|n|r|Cffaaaaaa○|CffFFD24D暗之符印+1|r|r|n|n|Cff00ff7f点击穿戴或脱卸。|r</v>
      </c>
      <c r="CW424" s="60"/>
      <c r="CX424" s="60"/>
      <c r="CY424" s="60"/>
      <c r="CZ424" s="60"/>
      <c r="DA424" s="60"/>
      <c r="DB424" s="71" t="str">
        <f t="shared" si="7004"/>
        <v/>
      </c>
      <c r="DC424" s="71" t="str">
        <f t="shared" si="7005"/>
        <v/>
      </c>
      <c r="DD424" s="71" t="str">
        <f t="shared" si="7006"/>
        <v/>
      </c>
      <c r="DE424" s="71" t="str">
        <f t="shared" si="7007"/>
        <v/>
      </c>
      <c r="DF424" s="71" t="str">
        <f t="shared" si="7008"/>
        <v/>
      </c>
      <c r="DG424" s="71" t="str">
        <f t="shared" si="7009"/>
        <v/>
      </c>
      <c r="DH424" s="71" t="str">
        <f t="shared" si="7010"/>
        <v/>
      </c>
      <c r="DI424" s="71" t="str">
        <f t="shared" si="7011"/>
        <v/>
      </c>
      <c r="DJ424" s="71" t="str">
        <f t="shared" si="7012"/>
        <v/>
      </c>
      <c r="DK424" s="71" t="str">
        <f t="shared" si="7013"/>
        <v/>
      </c>
      <c r="DL424" s="71" t="str">
        <f t="shared" si="7014"/>
        <v/>
      </c>
      <c r="DM424" s="71" t="str">
        <f t="shared" si="7015"/>
        <v/>
      </c>
      <c r="DN424" s="71" t="str">
        <f t="shared" si="7016"/>
        <v/>
      </c>
      <c r="DO424" s="71" t="str">
        <f t="shared" si="7017"/>
        <v/>
      </c>
      <c r="DP424" s="71" t="str">
        <f t="shared" si="7018"/>
        <v/>
      </c>
      <c r="DQ424" s="71" t="str">
        <f t="shared" si="7019"/>
        <v/>
      </c>
      <c r="DR424" s="71" t="str">
        <f t="shared" si="7020"/>
        <v/>
      </c>
      <c r="DS424" s="71" t="str">
        <f t="shared" si="7021"/>
        <v/>
      </c>
      <c r="DT424" s="71" t="str">
        <f t="shared" si="7022"/>
        <v/>
      </c>
      <c r="DU424" s="71" t="str">
        <f t="shared" si="7023"/>
        <v/>
      </c>
      <c r="DV424" s="71" t="str">
        <f t="shared" si="7024"/>
        <v/>
      </c>
      <c r="DW424" s="71" t="str">
        <f t="shared" si="7025"/>
        <v/>
      </c>
      <c r="DX424" s="71" t="str">
        <f t="shared" si="7026"/>
        <v/>
      </c>
      <c r="DY424" s="71" t="str">
        <f t="shared" si="7027"/>
        <v/>
      </c>
      <c r="DZ424" s="71" t="str">
        <f t="shared" si="7028"/>
        <v/>
      </c>
      <c r="EA424" s="71" t="str">
        <f t="shared" si="7029"/>
        <v/>
      </c>
      <c r="EB424" s="71" t="str">
        <f t="shared" si="7030"/>
        <v/>
      </c>
      <c r="EC424" s="71" t="str">
        <f t="shared" si="7031"/>
        <v/>
      </c>
      <c r="ED424" s="71" t="str">
        <f t="shared" si="7032"/>
        <v/>
      </c>
      <c r="EE424" s="71" t="str">
        <f t="shared" si="7033"/>
        <v/>
      </c>
      <c r="EF424" s="71" t="str">
        <f t="shared" si="7034"/>
        <v/>
      </c>
      <c r="EG424" s="71" t="str">
        <f t="shared" si="7035"/>
        <v/>
      </c>
      <c r="EH424" s="71" t="str">
        <f t="shared" si="7036"/>
        <v/>
      </c>
      <c r="EI424" s="71" t="str">
        <f t="shared" si="7037"/>
        <v/>
      </c>
      <c r="EJ424" s="71" t="str">
        <f t="shared" si="7038"/>
        <v/>
      </c>
      <c r="EK424" s="71" t="str">
        <f t="shared" si="7039"/>
        <v/>
      </c>
      <c r="EL424" s="71" t="str">
        <f t="shared" si="7040"/>
        <v/>
      </c>
      <c r="EM424" s="71" t="str">
        <f t="shared" si="7041"/>
        <v/>
      </c>
      <c r="EN424" s="71" t="str">
        <f t="shared" si="7042"/>
        <v/>
      </c>
      <c r="EO424" s="71" t="str">
        <f t="shared" si="7043"/>
        <v/>
      </c>
      <c r="EP424" s="71" t="str">
        <f t="shared" si="7044"/>
        <v/>
      </c>
      <c r="EQ424" s="71" t="str">
        <f t="shared" si="7045"/>
        <v/>
      </c>
      <c r="ER424" s="71" t="str">
        <f t="shared" si="7046"/>
        <v/>
      </c>
      <c r="ES424" s="71" t="str">
        <f t="shared" si="7047"/>
        <v/>
      </c>
      <c r="ET424" s="71" t="str">
        <f t="shared" si="7048"/>
        <v/>
      </c>
      <c r="EU424" s="71" t="str">
        <f t="shared" si="7049"/>
        <v/>
      </c>
      <c r="EV424" s="71" t="str">
        <f t="shared" si="7050"/>
        <v/>
      </c>
      <c r="EW424" s="71" t="str">
        <f t="shared" si="7051"/>
        <v/>
      </c>
      <c r="EX424" s="71" t="str">
        <f t="shared" si="7052"/>
        <v/>
      </c>
      <c r="EY424" s="71" t="str">
        <f t="shared" si="7053"/>
        <v/>
      </c>
      <c r="EZ424" s="71" t="str">
        <f t="shared" si="7054"/>
        <v/>
      </c>
      <c r="FA424" s="71" t="str">
        <f t="shared" si="7055"/>
        <v/>
      </c>
      <c r="FB424" s="71" t="str">
        <f t="shared" si="7056"/>
        <v/>
      </c>
      <c r="FC424" s="71" t="str">
        <f t="shared" si="7057"/>
        <v/>
      </c>
      <c r="FD424" s="71" t="str">
        <f t="shared" si="7058"/>
        <v/>
      </c>
      <c r="FE424" s="71" t="str">
        <f t="shared" si="7059"/>
        <v/>
      </c>
      <c r="FF424" s="71" t="str">
        <f t="shared" si="7060"/>
        <v/>
      </c>
      <c r="FG424" s="71" t="str">
        <f t="shared" si="7061"/>
        <v/>
      </c>
      <c r="FH424" s="71" t="str">
        <f t="shared" si="7062"/>
        <v/>
      </c>
      <c r="FI424" s="71" t="str">
        <f t="shared" si="7063"/>
        <v/>
      </c>
      <c r="FJ424" s="71" t="str">
        <f t="shared" si="7064"/>
        <v/>
      </c>
      <c r="FK424" s="71" t="str">
        <f t="shared" si="7065"/>
        <v/>
      </c>
      <c r="FL424" s="71" t="str">
        <f t="shared" si="7066"/>
        <v/>
      </c>
      <c r="FM424" s="71" t="str">
        <f t="shared" si="7067"/>
        <v/>
      </c>
      <c r="FN424" s="71" t="str">
        <f t="shared" si="7068"/>
        <v/>
      </c>
      <c r="FO424" s="71" t="str">
        <f t="shared" si="7069"/>
        <v/>
      </c>
      <c r="FP424" s="71" t="str">
        <f t="shared" si="7070"/>
        <v/>
      </c>
      <c r="FQ424" s="71" t="str">
        <f t="shared" si="7071"/>
        <v/>
      </c>
      <c r="FR424" s="71" t="str">
        <f t="shared" si="7072"/>
        <v/>
      </c>
      <c r="FS424" s="71" t="str">
        <f t="shared" si="7073"/>
        <v/>
      </c>
    </row>
    <row r="425" spans="1:175" ht="16.5">
      <c r="A425" s="134"/>
      <c r="B425" s="80" t="s">
        <v>1065</v>
      </c>
      <c r="C425" s="147" t="s">
        <v>1066</v>
      </c>
      <c r="T425" s="152" t="s">
        <v>1067</v>
      </c>
      <c r="U425" s="85" t="s">
        <v>1068</v>
      </c>
      <c r="CN425" s="70" t="str">
        <f t="shared" si="6695"/>
        <v>InitUnitState('IK5A',,,,,,,,,,)</v>
      </c>
      <c r="CO425" s="70" t="str">
        <f t="shared" si="6696"/>
        <v>InitUnitNormal('IK5A',,,,,,,,,,)</v>
      </c>
      <c r="CP425" s="70" t="str">
        <f t="shared" si="6697"/>
        <v>InitUnitMagic('IK5A',,,,,,,,,,)</v>
      </c>
      <c r="CQ425" s="70" t="str">
        <f t="shared" si="6698"/>
        <v>InitUnitAdd('IK5A',,,,,,,,,,)</v>
      </c>
      <c r="CR425" s="70" t="str">
        <f>"InitEquipData('"&amp;B425&amp;"',"&amp;D425&amp;","&amp;CR$1&amp;A425&amp;CR$1&amp;","&amp;E425&amp;","&amp;I425&amp;","&amp;F425&amp;","&amp;G425&amp;",'"&amp;J425&amp;"','"&amp;K425&amp;"','"&amp;L425&amp;"','"&amp;M425&amp;"','"&amp;N425&amp;"','"&amp;O425&amp;"',"&amp;CR$1&amp;U434&amp;CR$1&amp;")"</f>
        <v>InitEquipData('IK5A',,"",,,,,'','','','','','',"ReplaceableTextures\\CommandButtons\\BTNSST14.blp")</v>
      </c>
      <c r="CU425" s="95" t="str">
        <f t="shared" si="6699"/>
        <v>|n</v>
      </c>
      <c r="CV425" s="61" t="str">
        <f t="shared" si="6694"/>
        <v>护甲穿透|Cffffc926+150|n|n|r|Cffaaaaaa○刻印槽 【空】|r|n|n|Cff00ff7f点击穿戴或脱卸。|r</v>
      </c>
      <c r="CW425" s="60"/>
      <c r="CX425" s="60"/>
      <c r="CY425" s="60"/>
      <c r="CZ425" s="60"/>
      <c r="DA425" s="60"/>
      <c r="DB425" s="71" t="str">
        <f t="shared" si="6700"/>
        <v/>
      </c>
      <c r="DC425" s="71" t="str">
        <f t="shared" si="6701"/>
        <v/>
      </c>
      <c r="DD425" s="71" t="str">
        <f t="shared" si="6702"/>
        <v/>
      </c>
      <c r="DE425" s="71" t="str">
        <f t="shared" si="6703"/>
        <v/>
      </c>
      <c r="DF425" s="71" t="str">
        <f t="shared" si="6704"/>
        <v/>
      </c>
      <c r="DG425" s="71" t="str">
        <f t="shared" si="6705"/>
        <v/>
      </c>
      <c r="DH425" s="71" t="str">
        <f t="shared" si="6706"/>
        <v/>
      </c>
      <c r="DI425" s="71" t="str">
        <f t="shared" si="6707"/>
        <v/>
      </c>
      <c r="DJ425" s="71" t="str">
        <f t="shared" si="6708"/>
        <v/>
      </c>
      <c r="DK425" s="71" t="str">
        <f t="shared" si="6709"/>
        <v/>
      </c>
      <c r="DL425" s="71" t="str">
        <f t="shared" si="6710"/>
        <v/>
      </c>
      <c r="DM425" s="71" t="str">
        <f t="shared" si="6711"/>
        <v/>
      </c>
      <c r="DN425" s="71" t="str">
        <f t="shared" si="6712"/>
        <v/>
      </c>
      <c r="DO425" s="71" t="str">
        <f t="shared" si="6713"/>
        <v/>
      </c>
      <c r="DP425" s="71" t="str">
        <f t="shared" si="6714"/>
        <v/>
      </c>
      <c r="DQ425" s="71" t="str">
        <f t="shared" si="6715"/>
        <v/>
      </c>
      <c r="DR425" s="71" t="str">
        <f t="shared" si="6716"/>
        <v/>
      </c>
      <c r="DS425" s="71" t="str">
        <f t="shared" si="6717"/>
        <v/>
      </c>
      <c r="DT425" s="71" t="str">
        <f t="shared" si="6718"/>
        <v/>
      </c>
      <c r="DU425" s="71" t="str">
        <f t="shared" si="6719"/>
        <v/>
      </c>
      <c r="DV425" s="71" t="str">
        <f t="shared" si="6720"/>
        <v/>
      </c>
      <c r="DW425" s="71" t="str">
        <f t="shared" si="6721"/>
        <v/>
      </c>
      <c r="DX425" s="71" t="str">
        <f t="shared" si="6722"/>
        <v/>
      </c>
      <c r="DY425" s="71" t="str">
        <f t="shared" si="6723"/>
        <v/>
      </c>
      <c r="DZ425" s="71" t="str">
        <f t="shared" si="6724"/>
        <v/>
      </c>
      <c r="EA425" s="71" t="str">
        <f t="shared" si="6725"/>
        <v/>
      </c>
      <c r="EB425" s="71" t="str">
        <f t="shared" si="6726"/>
        <v/>
      </c>
      <c r="EC425" s="71" t="str">
        <f t="shared" si="6727"/>
        <v/>
      </c>
      <c r="ED425" s="71" t="str">
        <f t="shared" si="6728"/>
        <v/>
      </c>
      <c r="EE425" s="71" t="str">
        <f t="shared" si="6729"/>
        <v/>
      </c>
      <c r="EF425" s="71" t="str">
        <f t="shared" si="6730"/>
        <v/>
      </c>
      <c r="EG425" s="71" t="str">
        <f t="shared" si="6731"/>
        <v/>
      </c>
      <c r="EH425" s="71" t="str">
        <f t="shared" si="6732"/>
        <v/>
      </c>
      <c r="EI425" s="71" t="str">
        <f t="shared" si="6733"/>
        <v/>
      </c>
      <c r="EJ425" s="71" t="str">
        <f t="shared" si="6734"/>
        <v/>
      </c>
      <c r="EK425" s="71" t="str">
        <f t="shared" si="6735"/>
        <v/>
      </c>
      <c r="EL425" s="71" t="str">
        <f t="shared" si="6736"/>
        <v/>
      </c>
      <c r="EM425" s="71" t="str">
        <f t="shared" si="6737"/>
        <v/>
      </c>
      <c r="EN425" s="71" t="str">
        <f t="shared" si="6738"/>
        <v/>
      </c>
      <c r="EO425" s="71" t="str">
        <f t="shared" si="6739"/>
        <v/>
      </c>
      <c r="EP425" s="71" t="str">
        <f t="shared" si="6740"/>
        <v/>
      </c>
      <c r="EQ425" s="71" t="str">
        <f t="shared" si="6741"/>
        <v/>
      </c>
      <c r="ER425" s="71" t="str">
        <f t="shared" si="6742"/>
        <v/>
      </c>
      <c r="ES425" s="71" t="str">
        <f t="shared" si="6743"/>
        <v/>
      </c>
      <c r="ET425" s="71" t="str">
        <f t="shared" si="6744"/>
        <v/>
      </c>
      <c r="EU425" s="71" t="str">
        <f t="shared" si="6745"/>
        <v/>
      </c>
      <c r="EV425" s="71" t="str">
        <f t="shared" si="6746"/>
        <v/>
      </c>
      <c r="EW425" s="71" t="str">
        <f t="shared" si="6747"/>
        <v/>
      </c>
      <c r="EX425" s="71" t="str">
        <f t="shared" si="6748"/>
        <v/>
      </c>
      <c r="EY425" s="71" t="str">
        <f t="shared" si="6749"/>
        <v/>
      </c>
      <c r="EZ425" s="71" t="str">
        <f t="shared" si="6750"/>
        <v/>
      </c>
      <c r="FA425" s="71" t="str">
        <f t="shared" si="6751"/>
        <v/>
      </c>
      <c r="FB425" s="71" t="str">
        <f t="shared" si="6752"/>
        <v/>
      </c>
      <c r="FC425" s="71" t="str">
        <f t="shared" si="6753"/>
        <v/>
      </c>
      <c r="FD425" s="71" t="str">
        <f t="shared" si="6754"/>
        <v/>
      </c>
      <c r="FE425" s="71" t="str">
        <f t="shared" si="6755"/>
        <v/>
      </c>
      <c r="FF425" s="71" t="str">
        <f t="shared" si="6756"/>
        <v/>
      </c>
      <c r="FG425" s="71" t="str">
        <f t="shared" si="6757"/>
        <v/>
      </c>
      <c r="FH425" s="71" t="str">
        <f t="shared" si="6758"/>
        <v/>
      </c>
      <c r="FI425" s="71" t="str">
        <f t="shared" si="6759"/>
        <v/>
      </c>
      <c r="FJ425" s="71" t="str">
        <f t="shared" si="6760"/>
        <v/>
      </c>
      <c r="FK425" s="71" t="str">
        <f t="shared" si="6761"/>
        <v/>
      </c>
      <c r="FL425" s="71" t="str">
        <f t="shared" si="6762"/>
        <v/>
      </c>
      <c r="FM425" s="71" t="str">
        <f t="shared" si="6763"/>
        <v/>
      </c>
      <c r="FN425" s="71" t="str">
        <f t="shared" si="6764"/>
        <v/>
      </c>
      <c r="FO425" s="71" t="str">
        <f t="shared" si="6765"/>
        <v/>
      </c>
      <c r="FP425" s="71" t="str">
        <f t="shared" si="6766"/>
        <v/>
      </c>
      <c r="FQ425" s="71" t="str">
        <f t="shared" si="6767"/>
        <v/>
      </c>
      <c r="FR425" s="71" t="str">
        <f t="shared" si="6768"/>
        <v/>
      </c>
      <c r="FS425" s="71" t="str">
        <f t="shared" si="6769"/>
        <v/>
      </c>
    </row>
    <row r="426" spans="1:175" ht="16.5">
      <c r="A426" s="134"/>
      <c r="B426" s="80" t="s">
        <v>1069</v>
      </c>
      <c r="C426" s="147" t="s">
        <v>1066</v>
      </c>
      <c r="K426" s="149"/>
      <c r="T426" s="152" t="s">
        <v>1070</v>
      </c>
      <c r="U426" s="85" t="s">
        <v>1068</v>
      </c>
      <c r="CN426" s="70" t="str">
        <f t="shared" ref="CN426:CN433" si="7074">"InitUnitState('"&amp;B426&amp;"',"&amp;V426&amp;","&amp;W426&amp;","&amp;X426&amp;","&amp;Y426&amp;","&amp;Z426&amp;","&amp;AA426&amp;","&amp;AB426&amp;","&amp;AC426&amp;","&amp;AD426&amp;","&amp;AE426&amp;")"</f>
        <v>InitUnitState('IK5B',,,,,,,,,,)</v>
      </c>
      <c r="CO426" s="70" t="str">
        <f t="shared" ref="CO426:CO433" si="7075">"InitUnitNormal('"&amp;B426&amp;"',"&amp;AF426&amp;","&amp;AG426&amp;","&amp;AH426&amp;","&amp;AI426&amp;","&amp;AJ426&amp;","&amp;AK426&amp;","&amp;AL426&amp;","&amp;AM426&amp;","&amp;AN426&amp;","&amp;AO426&amp;")"</f>
        <v>InitUnitNormal('IK5B',,,,,,,,,,)</v>
      </c>
      <c r="CP426" s="70" t="str">
        <f t="shared" ref="CP426:CP433" si="7076">"InitUnitMagic('"&amp;B426&amp;"',"&amp;AP426&amp;","&amp;AQ426&amp;","&amp;AR426&amp;","&amp;AS426&amp;","&amp;AT426&amp;","&amp;AU426&amp;","&amp;AV426&amp;","&amp;AW426&amp;","&amp;BI426&amp;","&amp;BJ426&amp;")"</f>
        <v>InitUnitMagic('IK5B',,,,,,,,,,)</v>
      </c>
      <c r="CQ426" s="70" t="str">
        <f t="shared" ref="CQ426:CQ433" si="7077">"InitUnitAdd('"&amp;B426&amp;"',"&amp;BK426&amp;","&amp;BL426&amp;","&amp;BM426&amp;","&amp;BN426&amp;","&amp;BO426&amp;","&amp;BP426&amp;","&amp;BQ426&amp;","&amp;BR426&amp;","&amp;BS426&amp;","&amp;BT426&amp;")"</f>
        <v>InitUnitAdd('IK5B',,,,,,,,,,)</v>
      </c>
      <c r="CR426" s="70" t="str">
        <f t="shared" ref="CR426:CR433" si="7078"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435&amp;CR$1&amp;")"</f>
        <v>InitEquipData('IK5B',,"",,,,,'','','','','','',"ReplaceableTextures\\CommandButtons\\BTNSST14.blp")</v>
      </c>
      <c r="CU426" s="95" t="str">
        <f t="shared" ref="CU426:CU433" si="7079">CONCATENATE(DB426,DC426,DD426,DE426,DF426,DG426,DH426,DI426,DJ426,DK426,DL426,DM426,DN426,DO426,DP426,DQ426,DR426,DS426,DT426,DU426,DV426,DW426,DX426,DY426,DZ426,EA426,EB426,EC426,ED426,EE426,EF426,EG426,EH426,EI426,EJ426,EK426,EL426,EM426,EN426,EO426,EP426&amp;"|n")</f>
        <v>|n</v>
      </c>
      <c r="CV426" s="61" t="str">
        <f t="shared" si="6694"/>
        <v>护甲穿透|Cffffc926+150|n|n|r|Cffaaaaaa○|CffFFD24D金之符印+1|r|r|n|n|Cff00ff7f点击穿戴或脱卸。|r</v>
      </c>
      <c r="CW426" s="60"/>
      <c r="CX426" s="60"/>
      <c r="CY426" s="60"/>
      <c r="CZ426" s="60"/>
      <c r="DA426" s="60"/>
      <c r="DB426" s="71" t="str">
        <f t="shared" ref="DB426:DB433" si="7080">IF(V426="","","|n"&amp;DB$2&amp;"+"&amp;V426&amp;DB$1)</f>
        <v/>
      </c>
      <c r="DC426" s="71" t="str">
        <f t="shared" ref="DC426:DC433" si="7081">IF(W426="","","|n"&amp;DC$2&amp;"+"&amp;W426&amp;DC$1)</f>
        <v/>
      </c>
      <c r="DD426" s="71" t="str">
        <f t="shared" ref="DD426:DD433" si="7082">IF(X426="","","|n"&amp;DD$2&amp;"+"&amp;X426&amp;DD$1)</f>
        <v/>
      </c>
      <c r="DE426" s="71" t="str">
        <f t="shared" ref="DE426:DE433" si="7083">IF(Y426="","","|n"&amp;DE$2&amp;"+"&amp;Y426&amp;DE$1)</f>
        <v/>
      </c>
      <c r="DF426" s="71" t="str">
        <f t="shared" ref="DF426:DF433" si="7084">IF(Z426="","","|n"&amp;DF$2&amp;"+"&amp;Z426&amp;DF$1)</f>
        <v/>
      </c>
      <c r="DG426" s="71" t="str">
        <f t="shared" ref="DG426:DG433" si="7085">IF(AA426="","","|n"&amp;DG$2&amp;"+"&amp;AA426&amp;DG$1)</f>
        <v/>
      </c>
      <c r="DH426" s="71" t="str">
        <f t="shared" ref="DH426:DH433" si="7086">IF(AB426="","","|n"&amp;DH$2&amp;"+"&amp;AB426&amp;DH$1)</f>
        <v/>
      </c>
      <c r="DI426" s="71" t="str">
        <f t="shared" ref="DI426:DI433" si="7087">IF(AC426="","","|n"&amp;DI$2&amp;"+"&amp;AC426&amp;DI$1)</f>
        <v/>
      </c>
      <c r="DJ426" s="71" t="str">
        <f t="shared" ref="DJ426:DJ433" si="7088">IF(AD426="","","|n"&amp;DJ$2&amp;"+"&amp;AD426&amp;DJ$1)</f>
        <v/>
      </c>
      <c r="DK426" s="71" t="str">
        <f t="shared" ref="DK426:DK433" si="7089">IF(AE426="","","|n"&amp;DK$2&amp;"+"&amp;AE426&amp;DK$1)</f>
        <v/>
      </c>
      <c r="DL426" s="71" t="str">
        <f t="shared" ref="DL426:DL433" si="7090">IF(AF426="","","|n"&amp;DL$2&amp;"+"&amp;AF426&amp;DL$1)</f>
        <v/>
      </c>
      <c r="DM426" s="71" t="str">
        <f t="shared" ref="DM426:DM433" si="7091">IF(AG426="","","|n"&amp;DM$2&amp;"+"&amp;AG426&amp;DM$1)</f>
        <v/>
      </c>
      <c r="DN426" s="71" t="str">
        <f t="shared" ref="DN426:DN433" si="7092">IF(AH426="","","|n"&amp;DN$2&amp;"+"&amp;AH426&amp;DN$1)</f>
        <v/>
      </c>
      <c r="DO426" s="71" t="str">
        <f t="shared" ref="DO426:DO433" si="7093">IF(AI426="","","|n"&amp;DO$2&amp;"+"&amp;AI426&amp;DO$1)</f>
        <v/>
      </c>
      <c r="DP426" s="71" t="str">
        <f t="shared" ref="DP426:DP433" si="7094">IF(AJ426="","","|n"&amp;DP$2&amp;"+"&amp;AJ426&amp;DP$1)</f>
        <v/>
      </c>
      <c r="DQ426" s="71" t="str">
        <f t="shared" ref="DQ426:DQ433" si="7095">IF(AK426="","","|n"&amp;DQ$2&amp;"+"&amp;AK426&amp;DQ$1)</f>
        <v/>
      </c>
      <c r="DR426" s="71" t="str">
        <f t="shared" ref="DR426:DR433" si="7096">IF(AL426="","","|n"&amp;DR$2&amp;"+"&amp;AL426&amp;DR$1)</f>
        <v/>
      </c>
      <c r="DS426" s="71" t="str">
        <f t="shared" ref="DS426:DS433" si="7097">IF(AM426="","","|n"&amp;DS$2&amp;"+"&amp;AM426&amp;DS$1)</f>
        <v/>
      </c>
      <c r="DT426" s="71" t="str">
        <f t="shared" ref="DT426:DT433" si="7098">IF(AN426="","","|n"&amp;DT$2&amp;"+"&amp;AN426&amp;DT$1)</f>
        <v/>
      </c>
      <c r="DU426" s="71" t="str">
        <f t="shared" ref="DU426:DU433" si="7099">IF(AO426="","","|n"&amp;DU$2&amp;"+"&amp;AO426&amp;DU$1)</f>
        <v/>
      </c>
      <c r="DV426" s="71" t="str">
        <f t="shared" ref="DV426:DV433" si="7100">IF(AP426="","","|n"&amp;DV$2&amp;"+"&amp;AP426&amp;DV$1)</f>
        <v/>
      </c>
      <c r="DW426" s="71" t="str">
        <f t="shared" ref="DW426:DW433" si="7101">IF(AQ426="","","|n"&amp;DW$2&amp;"+"&amp;AQ426&amp;DW$1)</f>
        <v/>
      </c>
      <c r="DX426" s="71" t="str">
        <f t="shared" ref="DX426:DX433" si="7102">IF(AR426="","","|n"&amp;DX$2&amp;"+"&amp;AR426&amp;DX$1)</f>
        <v/>
      </c>
      <c r="DY426" s="71" t="str">
        <f t="shared" ref="DY426:DY433" si="7103">IF(AS426="","","|n"&amp;DY$2&amp;"+"&amp;AS426&amp;DY$1)</f>
        <v/>
      </c>
      <c r="DZ426" s="71" t="str">
        <f t="shared" ref="DZ426:DZ433" si="7104">IF(AT426="","","|n"&amp;DZ$2&amp;"+"&amp;AT426&amp;DZ$1)</f>
        <v/>
      </c>
      <c r="EA426" s="71" t="str">
        <f t="shared" ref="EA426:EA433" si="7105">IF(AU426="","","|n"&amp;EA$2&amp;"+"&amp;AU426&amp;EA$1)</f>
        <v/>
      </c>
      <c r="EB426" s="71" t="str">
        <f t="shared" ref="EB426:EB433" si="7106">IF(AV426="","","|n"&amp;EB$2&amp;"+"&amp;AV426&amp;EB$1)</f>
        <v/>
      </c>
      <c r="EC426" s="71" t="str">
        <f t="shared" ref="EC426:EC433" si="7107">IF(AW426="","","|n"&amp;EC$2&amp;"+"&amp;AW426&amp;EC$1)</f>
        <v/>
      </c>
      <c r="ED426" s="71" t="str">
        <f t="shared" ref="ED426:ED433" si="7108">IF(AX426="","","|n"&amp;ED$2&amp;"+"&amp;AX426&amp;ED$1)</f>
        <v/>
      </c>
      <c r="EE426" s="71" t="str">
        <f t="shared" ref="EE426:EE433" si="7109">IF(AY426="","","|n"&amp;EE$2&amp;"+"&amp;AY426&amp;EE$1)</f>
        <v/>
      </c>
      <c r="EF426" s="71" t="str">
        <f t="shared" ref="EF426:EF433" si="7110">IF(AZ426="","","|n"&amp;EF$2&amp;"+"&amp;AZ426&amp;EF$1)</f>
        <v/>
      </c>
      <c r="EG426" s="71" t="str">
        <f t="shared" ref="EG426:EG433" si="7111">IF(BA426="","","|n"&amp;EG$2&amp;"+"&amp;BA426&amp;EG$1)</f>
        <v/>
      </c>
      <c r="EH426" s="71" t="str">
        <f t="shared" ref="EH426:EH433" si="7112">IF(BB426="","","|n"&amp;EH$2&amp;"+"&amp;BB426&amp;EH$1)</f>
        <v/>
      </c>
      <c r="EI426" s="71" t="str">
        <f t="shared" ref="EI426:EI433" si="7113">IF(BC426="","","|n"&amp;EI$2&amp;"+"&amp;BC426&amp;EI$1)</f>
        <v/>
      </c>
      <c r="EJ426" s="71" t="str">
        <f t="shared" ref="EJ426:EJ433" si="7114">IF(BD426="","","|n"&amp;EJ$2&amp;"+"&amp;BD426&amp;EJ$1)</f>
        <v/>
      </c>
      <c r="EK426" s="71" t="str">
        <f t="shared" ref="EK426:EK433" si="7115">IF(BE426="","","|n"&amp;EK$2&amp;"+"&amp;BE426&amp;EK$1)</f>
        <v/>
      </c>
      <c r="EL426" s="71" t="str">
        <f t="shared" ref="EL426:EL433" si="7116">IF(BF426="","","|n"&amp;EL$2&amp;"+"&amp;BF426&amp;EL$1)</f>
        <v/>
      </c>
      <c r="EM426" s="71" t="str">
        <f t="shared" ref="EM426:EM433" si="7117">IF(BG426="","","|n"&amp;EM$2&amp;"+"&amp;BG426&amp;EM$1)</f>
        <v/>
      </c>
      <c r="EN426" s="71" t="str">
        <f t="shared" ref="EN426:EN433" si="7118">IF(BH426="","","|n"&amp;EN$2&amp;"+"&amp;BH426&amp;EN$1)</f>
        <v/>
      </c>
      <c r="EO426" s="71" t="str">
        <f t="shared" ref="EO426:EO433" si="7119">IF(BI426="","","|n"&amp;EO$2&amp;"+"&amp;BI426&amp;EO$1)</f>
        <v/>
      </c>
      <c r="EP426" s="71" t="str">
        <f t="shared" ref="EP426:EP433" si="7120">IF(BJ426="","","|n"&amp;EP$2&amp;"+"&amp;BJ426&amp;EP$1)</f>
        <v/>
      </c>
      <c r="EQ426" s="71" t="str">
        <f t="shared" ref="EQ426:EQ433" si="7121">IF(BK426="","","|n"&amp;EQ$2&amp;"+"&amp;BK426&amp;EQ$1)</f>
        <v/>
      </c>
      <c r="ER426" s="71" t="str">
        <f t="shared" ref="ER426:ER433" si="7122">IF(BL426="","","|n"&amp;ER$2&amp;"+"&amp;BL426&amp;ER$1)</f>
        <v/>
      </c>
      <c r="ES426" s="71" t="str">
        <f t="shared" ref="ES426:ES433" si="7123">IF(BM426="","","|n"&amp;ES$2&amp;"+"&amp;BM426&amp;ES$1)</f>
        <v/>
      </c>
      <c r="ET426" s="71" t="str">
        <f t="shared" ref="ET426:ET433" si="7124">IF(BN426="","","|n"&amp;ET$2&amp;"+"&amp;BN426&amp;ET$1)</f>
        <v/>
      </c>
      <c r="EU426" s="71" t="str">
        <f t="shared" ref="EU426:EU433" si="7125">IF(BO426="","","|n"&amp;EU$2&amp;"+"&amp;BO426&amp;EU$1)</f>
        <v/>
      </c>
      <c r="EV426" s="71" t="str">
        <f t="shared" ref="EV426:EV433" si="7126">IF(BP426="","","|n"&amp;EV$2&amp;"+"&amp;BP426&amp;EV$1)</f>
        <v/>
      </c>
      <c r="EW426" s="71" t="str">
        <f t="shared" ref="EW426:EW433" si="7127">IF(BQ426="","","|n"&amp;EW$2&amp;"+"&amp;BQ426&amp;EW$1)</f>
        <v/>
      </c>
      <c r="EX426" s="71" t="str">
        <f t="shared" ref="EX426:EX433" si="7128">IF(BR426="","","|n"&amp;EX$2&amp;"+"&amp;BR426&amp;EX$1)</f>
        <v/>
      </c>
      <c r="EY426" s="71" t="str">
        <f t="shared" ref="EY426:EY433" si="7129">IF(BS426="","","|n"&amp;EY$2&amp;"+"&amp;BS426&amp;EY$1)</f>
        <v/>
      </c>
      <c r="EZ426" s="71" t="str">
        <f t="shared" ref="EZ426:EZ433" si="7130">IF(BT426="","","|n"&amp;EZ$2&amp;"+"&amp;BT426&amp;EZ$1)</f>
        <v/>
      </c>
      <c r="FA426" s="71" t="str">
        <f t="shared" ref="FA426:FA433" si="7131">IF(BU426="","","|n"&amp;FA$2&amp;"+"&amp;BU426&amp;FA$1)</f>
        <v/>
      </c>
      <c r="FB426" s="71" t="str">
        <f t="shared" ref="FB426:FB433" si="7132">IF(BV426="","","|n"&amp;FB$2&amp;"+"&amp;BV426&amp;FB$1)</f>
        <v/>
      </c>
      <c r="FC426" s="71" t="str">
        <f t="shared" ref="FC426:FC433" si="7133">IF(BW426="","","|n"&amp;FC$2&amp;"+"&amp;BW426&amp;FC$1)</f>
        <v/>
      </c>
      <c r="FD426" s="71" t="str">
        <f t="shared" ref="FD426:FD433" si="7134">IF(BX426="","","|n"&amp;FD$2&amp;"+"&amp;BX426&amp;FD$1)</f>
        <v/>
      </c>
      <c r="FE426" s="71" t="str">
        <f t="shared" ref="FE426:FE433" si="7135">IF(BY426="","","|n"&amp;FE$2&amp;"+"&amp;BY426&amp;FE$1)</f>
        <v/>
      </c>
      <c r="FF426" s="71" t="str">
        <f t="shared" ref="FF426:FF433" si="7136">IF(BZ426="","","|n"&amp;FF$2&amp;"+"&amp;BZ426&amp;FF$1)</f>
        <v/>
      </c>
      <c r="FG426" s="71" t="str">
        <f t="shared" ref="FG426:FG433" si="7137">IF(CA426="","","|n"&amp;FG$2&amp;"+"&amp;CA426&amp;FG$1)</f>
        <v/>
      </c>
      <c r="FH426" s="71" t="str">
        <f t="shared" ref="FH426:FH433" si="7138">IF(CB426="","","|n"&amp;FH$2&amp;"+"&amp;CB426&amp;FH$1)</f>
        <v/>
      </c>
      <c r="FI426" s="71" t="str">
        <f t="shared" ref="FI426:FI433" si="7139">IF(CC426="","","|n"&amp;FI$2&amp;"+"&amp;CC426&amp;FI$1)</f>
        <v/>
      </c>
      <c r="FJ426" s="71" t="str">
        <f t="shared" ref="FJ426:FJ433" si="7140">IF(CD426="","","|n"&amp;FJ$2&amp;"+"&amp;CD426&amp;FJ$1)</f>
        <v/>
      </c>
      <c r="FK426" s="71" t="str">
        <f t="shared" ref="FK426:FK433" si="7141">IF(CE426="","","|n"&amp;FK$2&amp;"+"&amp;CE426&amp;FK$1)</f>
        <v/>
      </c>
      <c r="FL426" s="71" t="str">
        <f t="shared" ref="FL426:FL433" si="7142">IF(CF426="","","|n"&amp;FL$2&amp;"+"&amp;CF426&amp;FL$1)</f>
        <v/>
      </c>
      <c r="FM426" s="71" t="str">
        <f t="shared" ref="FM426:FM433" si="7143">IF(CG426="","","|n"&amp;FM$2&amp;"+"&amp;CG426&amp;FM$1)</f>
        <v/>
      </c>
      <c r="FN426" s="71" t="str">
        <f t="shared" ref="FN426:FN433" si="7144">IF(CH426="","","|n"&amp;FN$2&amp;"+"&amp;CH426&amp;FN$1)</f>
        <v/>
      </c>
      <c r="FO426" s="71" t="str">
        <f t="shared" ref="FO426:FO433" si="7145">IF(CI426="","","|n"&amp;FO$2&amp;"+"&amp;CI426&amp;FO$1)</f>
        <v/>
      </c>
      <c r="FP426" s="71" t="str">
        <f t="shared" ref="FP426:FP433" si="7146">IF(CJ426="","","|n"&amp;FP$2&amp;"+"&amp;CJ426&amp;FP$1)</f>
        <v/>
      </c>
      <c r="FQ426" s="71" t="str">
        <f t="shared" ref="FQ426:FQ433" si="7147">IF(CK426="","","|n"&amp;FQ$2&amp;"+"&amp;CK426&amp;FQ$1)</f>
        <v/>
      </c>
      <c r="FR426" s="71" t="str">
        <f t="shared" ref="FR426:FR433" si="7148">IF(CL426="","","|n"&amp;FR$2&amp;"+"&amp;CL426&amp;FR$1)</f>
        <v/>
      </c>
      <c r="FS426" s="71" t="str">
        <f t="shared" ref="FS426:FS433" si="7149">IF(CM426="","","|n"&amp;FS$2&amp;"+"&amp;CM426&amp;FS$1)</f>
        <v/>
      </c>
    </row>
    <row r="427" spans="1:175" ht="16.5">
      <c r="A427" s="134"/>
      <c r="B427" s="80" t="s">
        <v>1071</v>
      </c>
      <c r="C427" s="147" t="s">
        <v>1066</v>
      </c>
      <c r="K427" s="150"/>
      <c r="T427" s="152" t="s">
        <v>1072</v>
      </c>
      <c r="U427" s="85" t="s">
        <v>1068</v>
      </c>
      <c r="CN427" s="70" t="str">
        <f t="shared" si="7074"/>
        <v>InitUnitState('IK5C',,,,,,,,,,)</v>
      </c>
      <c r="CO427" s="70" t="str">
        <f t="shared" si="7075"/>
        <v>InitUnitNormal('IK5C',,,,,,,,,,)</v>
      </c>
      <c r="CP427" s="70" t="str">
        <f t="shared" si="7076"/>
        <v>InitUnitMagic('IK5C',,,,,,,,,,)</v>
      </c>
      <c r="CQ427" s="70" t="str">
        <f t="shared" si="7077"/>
        <v>InitUnitAdd('IK5C',,,,,,,,,,)</v>
      </c>
      <c r="CR427" s="70" t="str">
        <f t="shared" si="7078"/>
        <v>InitEquipData('IK5C',,"",,,,,'','','','','','',"ReplaceableTextures\\CommandButtons\\BTNSST14.blp")</v>
      </c>
      <c r="CU427" s="95" t="str">
        <f t="shared" si="7079"/>
        <v>|n</v>
      </c>
      <c r="CV427" s="61" t="str">
        <f t="shared" si="6694"/>
        <v>护甲穿透|Cffffc926+150|n|n|r|Cffaaaaaa○|CffFFD24D木之符印+1|r|r|n|n|Cff00ff7f点击穿戴或脱卸。|r</v>
      </c>
      <c r="CW427" s="60"/>
      <c r="CX427" s="60"/>
      <c r="CY427" s="60"/>
      <c r="CZ427" s="60"/>
      <c r="DA427" s="60"/>
      <c r="DB427" s="71" t="str">
        <f t="shared" si="7080"/>
        <v/>
      </c>
      <c r="DC427" s="71" t="str">
        <f t="shared" si="7081"/>
        <v/>
      </c>
      <c r="DD427" s="71" t="str">
        <f t="shared" si="7082"/>
        <v/>
      </c>
      <c r="DE427" s="71" t="str">
        <f t="shared" si="7083"/>
        <v/>
      </c>
      <c r="DF427" s="71" t="str">
        <f t="shared" si="7084"/>
        <v/>
      </c>
      <c r="DG427" s="71" t="str">
        <f t="shared" si="7085"/>
        <v/>
      </c>
      <c r="DH427" s="71" t="str">
        <f t="shared" si="7086"/>
        <v/>
      </c>
      <c r="DI427" s="71" t="str">
        <f t="shared" si="7087"/>
        <v/>
      </c>
      <c r="DJ427" s="71" t="str">
        <f t="shared" si="7088"/>
        <v/>
      </c>
      <c r="DK427" s="71" t="str">
        <f t="shared" si="7089"/>
        <v/>
      </c>
      <c r="DL427" s="71" t="str">
        <f t="shared" si="7090"/>
        <v/>
      </c>
      <c r="DM427" s="71" t="str">
        <f t="shared" si="7091"/>
        <v/>
      </c>
      <c r="DN427" s="71" t="str">
        <f t="shared" si="7092"/>
        <v/>
      </c>
      <c r="DO427" s="71" t="str">
        <f t="shared" si="7093"/>
        <v/>
      </c>
      <c r="DP427" s="71" t="str">
        <f t="shared" si="7094"/>
        <v/>
      </c>
      <c r="DQ427" s="71" t="str">
        <f t="shared" si="7095"/>
        <v/>
      </c>
      <c r="DR427" s="71" t="str">
        <f t="shared" si="7096"/>
        <v/>
      </c>
      <c r="DS427" s="71" t="str">
        <f t="shared" si="7097"/>
        <v/>
      </c>
      <c r="DT427" s="71" t="str">
        <f t="shared" si="7098"/>
        <v/>
      </c>
      <c r="DU427" s="71" t="str">
        <f t="shared" si="7099"/>
        <v/>
      </c>
      <c r="DV427" s="71" t="str">
        <f t="shared" si="7100"/>
        <v/>
      </c>
      <c r="DW427" s="71" t="str">
        <f t="shared" si="7101"/>
        <v/>
      </c>
      <c r="DX427" s="71" t="str">
        <f t="shared" si="7102"/>
        <v/>
      </c>
      <c r="DY427" s="71" t="str">
        <f t="shared" si="7103"/>
        <v/>
      </c>
      <c r="DZ427" s="71" t="str">
        <f t="shared" si="7104"/>
        <v/>
      </c>
      <c r="EA427" s="71" t="str">
        <f t="shared" si="7105"/>
        <v/>
      </c>
      <c r="EB427" s="71" t="str">
        <f t="shared" si="7106"/>
        <v/>
      </c>
      <c r="EC427" s="71" t="str">
        <f t="shared" si="7107"/>
        <v/>
      </c>
      <c r="ED427" s="71" t="str">
        <f t="shared" si="7108"/>
        <v/>
      </c>
      <c r="EE427" s="71" t="str">
        <f t="shared" si="7109"/>
        <v/>
      </c>
      <c r="EF427" s="71" t="str">
        <f t="shared" si="7110"/>
        <v/>
      </c>
      <c r="EG427" s="71" t="str">
        <f t="shared" si="7111"/>
        <v/>
      </c>
      <c r="EH427" s="71" t="str">
        <f t="shared" si="7112"/>
        <v/>
      </c>
      <c r="EI427" s="71" t="str">
        <f t="shared" si="7113"/>
        <v/>
      </c>
      <c r="EJ427" s="71" t="str">
        <f t="shared" si="7114"/>
        <v/>
      </c>
      <c r="EK427" s="71" t="str">
        <f t="shared" si="7115"/>
        <v/>
      </c>
      <c r="EL427" s="71" t="str">
        <f t="shared" si="7116"/>
        <v/>
      </c>
      <c r="EM427" s="71" t="str">
        <f t="shared" si="7117"/>
        <v/>
      </c>
      <c r="EN427" s="71" t="str">
        <f t="shared" si="7118"/>
        <v/>
      </c>
      <c r="EO427" s="71" t="str">
        <f t="shared" si="7119"/>
        <v/>
      </c>
      <c r="EP427" s="71" t="str">
        <f t="shared" si="7120"/>
        <v/>
      </c>
      <c r="EQ427" s="71" t="str">
        <f t="shared" si="7121"/>
        <v/>
      </c>
      <c r="ER427" s="71" t="str">
        <f t="shared" si="7122"/>
        <v/>
      </c>
      <c r="ES427" s="71" t="str">
        <f t="shared" si="7123"/>
        <v/>
      </c>
      <c r="ET427" s="71" t="str">
        <f t="shared" si="7124"/>
        <v/>
      </c>
      <c r="EU427" s="71" t="str">
        <f t="shared" si="7125"/>
        <v/>
      </c>
      <c r="EV427" s="71" t="str">
        <f t="shared" si="7126"/>
        <v/>
      </c>
      <c r="EW427" s="71" t="str">
        <f t="shared" si="7127"/>
        <v/>
      </c>
      <c r="EX427" s="71" t="str">
        <f t="shared" si="7128"/>
        <v/>
      </c>
      <c r="EY427" s="71" t="str">
        <f t="shared" si="7129"/>
        <v/>
      </c>
      <c r="EZ427" s="71" t="str">
        <f t="shared" si="7130"/>
        <v/>
      </c>
      <c r="FA427" s="71" t="str">
        <f t="shared" si="7131"/>
        <v/>
      </c>
      <c r="FB427" s="71" t="str">
        <f t="shared" si="7132"/>
        <v/>
      </c>
      <c r="FC427" s="71" t="str">
        <f t="shared" si="7133"/>
        <v/>
      </c>
      <c r="FD427" s="71" t="str">
        <f t="shared" si="7134"/>
        <v/>
      </c>
      <c r="FE427" s="71" t="str">
        <f t="shared" si="7135"/>
        <v/>
      </c>
      <c r="FF427" s="71" t="str">
        <f t="shared" si="7136"/>
        <v/>
      </c>
      <c r="FG427" s="71" t="str">
        <f t="shared" si="7137"/>
        <v/>
      </c>
      <c r="FH427" s="71" t="str">
        <f t="shared" si="7138"/>
        <v/>
      </c>
      <c r="FI427" s="71" t="str">
        <f t="shared" si="7139"/>
        <v/>
      </c>
      <c r="FJ427" s="71" t="str">
        <f t="shared" si="7140"/>
        <v/>
      </c>
      <c r="FK427" s="71" t="str">
        <f t="shared" si="7141"/>
        <v/>
      </c>
      <c r="FL427" s="71" t="str">
        <f t="shared" si="7142"/>
        <v/>
      </c>
      <c r="FM427" s="71" t="str">
        <f t="shared" si="7143"/>
        <v/>
      </c>
      <c r="FN427" s="71" t="str">
        <f t="shared" si="7144"/>
        <v/>
      </c>
      <c r="FO427" s="71" t="str">
        <f t="shared" si="7145"/>
        <v/>
      </c>
      <c r="FP427" s="71" t="str">
        <f t="shared" si="7146"/>
        <v/>
      </c>
      <c r="FQ427" s="71" t="str">
        <f t="shared" si="7147"/>
        <v/>
      </c>
      <c r="FR427" s="71" t="str">
        <f t="shared" si="7148"/>
        <v/>
      </c>
      <c r="FS427" s="71" t="str">
        <f t="shared" si="7149"/>
        <v/>
      </c>
    </row>
    <row r="428" spans="1:175" ht="16.5">
      <c r="A428" s="134"/>
      <c r="B428" s="80" t="s">
        <v>1073</v>
      </c>
      <c r="C428" s="147" t="s">
        <v>1066</v>
      </c>
      <c r="K428" s="150"/>
      <c r="T428" s="152" t="s">
        <v>1074</v>
      </c>
      <c r="U428" s="85" t="s">
        <v>1068</v>
      </c>
      <c r="CN428" s="70" t="str">
        <f t="shared" si="7074"/>
        <v>InitUnitState('IK5D',,,,,,,,,,)</v>
      </c>
      <c r="CO428" s="70" t="str">
        <f t="shared" si="7075"/>
        <v>InitUnitNormal('IK5D',,,,,,,,,,)</v>
      </c>
      <c r="CP428" s="70" t="str">
        <f t="shared" si="7076"/>
        <v>InitUnitMagic('IK5D',,,,,,,,,,)</v>
      </c>
      <c r="CQ428" s="70" t="str">
        <f t="shared" si="7077"/>
        <v>InitUnitAdd('IK5D',,,,,,,,,,)</v>
      </c>
      <c r="CR428" s="70" t="str">
        <f t="shared" si="7078"/>
        <v>InitEquipData('IK5D',,"",,,,,'','','','','','',"ReplaceableTextures\\CommandButtons\\BTNSST14.blp")</v>
      </c>
      <c r="CU428" s="95" t="str">
        <f t="shared" si="7079"/>
        <v>|n</v>
      </c>
      <c r="CV428" s="61" t="str">
        <f t="shared" si="6694"/>
        <v>护甲穿透|Cffffc926+150|n|n|r|Cffaaaaaa○|CffFFD24D水之符印+1|r|r|n|n|Cff00ff7f点击穿戴或脱卸。|r</v>
      </c>
      <c r="CW428" s="60"/>
      <c r="CX428" s="60"/>
      <c r="CY428" s="60"/>
      <c r="CZ428" s="60"/>
      <c r="DA428" s="60"/>
      <c r="DB428" s="71" t="str">
        <f t="shared" si="7080"/>
        <v/>
      </c>
      <c r="DC428" s="71" t="str">
        <f t="shared" si="7081"/>
        <v/>
      </c>
      <c r="DD428" s="71" t="str">
        <f t="shared" si="7082"/>
        <v/>
      </c>
      <c r="DE428" s="71" t="str">
        <f t="shared" si="7083"/>
        <v/>
      </c>
      <c r="DF428" s="71" t="str">
        <f t="shared" si="7084"/>
        <v/>
      </c>
      <c r="DG428" s="71" t="str">
        <f t="shared" si="7085"/>
        <v/>
      </c>
      <c r="DH428" s="71" t="str">
        <f t="shared" si="7086"/>
        <v/>
      </c>
      <c r="DI428" s="71" t="str">
        <f t="shared" si="7087"/>
        <v/>
      </c>
      <c r="DJ428" s="71" t="str">
        <f t="shared" si="7088"/>
        <v/>
      </c>
      <c r="DK428" s="71" t="str">
        <f t="shared" si="7089"/>
        <v/>
      </c>
      <c r="DL428" s="71" t="str">
        <f t="shared" si="7090"/>
        <v/>
      </c>
      <c r="DM428" s="71" t="str">
        <f t="shared" si="7091"/>
        <v/>
      </c>
      <c r="DN428" s="71" t="str">
        <f t="shared" si="7092"/>
        <v/>
      </c>
      <c r="DO428" s="71" t="str">
        <f t="shared" si="7093"/>
        <v/>
      </c>
      <c r="DP428" s="71" t="str">
        <f t="shared" si="7094"/>
        <v/>
      </c>
      <c r="DQ428" s="71" t="str">
        <f t="shared" si="7095"/>
        <v/>
      </c>
      <c r="DR428" s="71" t="str">
        <f t="shared" si="7096"/>
        <v/>
      </c>
      <c r="DS428" s="71" t="str">
        <f t="shared" si="7097"/>
        <v/>
      </c>
      <c r="DT428" s="71" t="str">
        <f t="shared" si="7098"/>
        <v/>
      </c>
      <c r="DU428" s="71" t="str">
        <f t="shared" si="7099"/>
        <v/>
      </c>
      <c r="DV428" s="71" t="str">
        <f t="shared" si="7100"/>
        <v/>
      </c>
      <c r="DW428" s="71" t="str">
        <f t="shared" si="7101"/>
        <v/>
      </c>
      <c r="DX428" s="71" t="str">
        <f t="shared" si="7102"/>
        <v/>
      </c>
      <c r="DY428" s="71" t="str">
        <f t="shared" si="7103"/>
        <v/>
      </c>
      <c r="DZ428" s="71" t="str">
        <f t="shared" si="7104"/>
        <v/>
      </c>
      <c r="EA428" s="71" t="str">
        <f t="shared" si="7105"/>
        <v/>
      </c>
      <c r="EB428" s="71" t="str">
        <f t="shared" si="7106"/>
        <v/>
      </c>
      <c r="EC428" s="71" t="str">
        <f t="shared" si="7107"/>
        <v/>
      </c>
      <c r="ED428" s="71" t="str">
        <f t="shared" si="7108"/>
        <v/>
      </c>
      <c r="EE428" s="71" t="str">
        <f t="shared" si="7109"/>
        <v/>
      </c>
      <c r="EF428" s="71" t="str">
        <f t="shared" si="7110"/>
        <v/>
      </c>
      <c r="EG428" s="71" t="str">
        <f t="shared" si="7111"/>
        <v/>
      </c>
      <c r="EH428" s="71" t="str">
        <f t="shared" si="7112"/>
        <v/>
      </c>
      <c r="EI428" s="71" t="str">
        <f t="shared" si="7113"/>
        <v/>
      </c>
      <c r="EJ428" s="71" t="str">
        <f t="shared" si="7114"/>
        <v/>
      </c>
      <c r="EK428" s="71" t="str">
        <f t="shared" si="7115"/>
        <v/>
      </c>
      <c r="EL428" s="71" t="str">
        <f t="shared" si="7116"/>
        <v/>
      </c>
      <c r="EM428" s="71" t="str">
        <f t="shared" si="7117"/>
        <v/>
      </c>
      <c r="EN428" s="71" t="str">
        <f t="shared" si="7118"/>
        <v/>
      </c>
      <c r="EO428" s="71" t="str">
        <f t="shared" si="7119"/>
        <v/>
      </c>
      <c r="EP428" s="71" t="str">
        <f t="shared" si="7120"/>
        <v/>
      </c>
      <c r="EQ428" s="71" t="str">
        <f t="shared" si="7121"/>
        <v/>
      </c>
      <c r="ER428" s="71" t="str">
        <f t="shared" si="7122"/>
        <v/>
      </c>
      <c r="ES428" s="71" t="str">
        <f t="shared" si="7123"/>
        <v/>
      </c>
      <c r="ET428" s="71" t="str">
        <f t="shared" si="7124"/>
        <v/>
      </c>
      <c r="EU428" s="71" t="str">
        <f t="shared" si="7125"/>
        <v/>
      </c>
      <c r="EV428" s="71" t="str">
        <f t="shared" si="7126"/>
        <v/>
      </c>
      <c r="EW428" s="71" t="str">
        <f t="shared" si="7127"/>
        <v/>
      </c>
      <c r="EX428" s="71" t="str">
        <f t="shared" si="7128"/>
        <v/>
      </c>
      <c r="EY428" s="71" t="str">
        <f t="shared" si="7129"/>
        <v/>
      </c>
      <c r="EZ428" s="71" t="str">
        <f t="shared" si="7130"/>
        <v/>
      </c>
      <c r="FA428" s="71" t="str">
        <f t="shared" si="7131"/>
        <v/>
      </c>
      <c r="FB428" s="71" t="str">
        <f t="shared" si="7132"/>
        <v/>
      </c>
      <c r="FC428" s="71" t="str">
        <f t="shared" si="7133"/>
        <v/>
      </c>
      <c r="FD428" s="71" t="str">
        <f t="shared" si="7134"/>
        <v/>
      </c>
      <c r="FE428" s="71" t="str">
        <f t="shared" si="7135"/>
        <v/>
      </c>
      <c r="FF428" s="71" t="str">
        <f t="shared" si="7136"/>
        <v/>
      </c>
      <c r="FG428" s="71" t="str">
        <f t="shared" si="7137"/>
        <v/>
      </c>
      <c r="FH428" s="71" t="str">
        <f t="shared" si="7138"/>
        <v/>
      </c>
      <c r="FI428" s="71" t="str">
        <f t="shared" si="7139"/>
        <v/>
      </c>
      <c r="FJ428" s="71" t="str">
        <f t="shared" si="7140"/>
        <v/>
      </c>
      <c r="FK428" s="71" t="str">
        <f t="shared" si="7141"/>
        <v/>
      </c>
      <c r="FL428" s="71" t="str">
        <f t="shared" si="7142"/>
        <v/>
      </c>
      <c r="FM428" s="71" t="str">
        <f t="shared" si="7143"/>
        <v/>
      </c>
      <c r="FN428" s="71" t="str">
        <f t="shared" si="7144"/>
        <v/>
      </c>
      <c r="FO428" s="71" t="str">
        <f t="shared" si="7145"/>
        <v/>
      </c>
      <c r="FP428" s="71" t="str">
        <f t="shared" si="7146"/>
        <v/>
      </c>
      <c r="FQ428" s="71" t="str">
        <f t="shared" si="7147"/>
        <v/>
      </c>
      <c r="FR428" s="71" t="str">
        <f t="shared" si="7148"/>
        <v/>
      </c>
      <c r="FS428" s="71" t="str">
        <f t="shared" si="7149"/>
        <v/>
      </c>
    </row>
    <row r="429" spans="1:175" ht="16.5">
      <c r="A429" s="134"/>
      <c r="B429" s="80" t="s">
        <v>1075</v>
      </c>
      <c r="C429" s="147" t="s">
        <v>1066</v>
      </c>
      <c r="K429" s="150"/>
      <c r="T429" s="152" t="s">
        <v>1076</v>
      </c>
      <c r="U429" s="85" t="s">
        <v>1068</v>
      </c>
      <c r="CN429" s="70" t="str">
        <f t="shared" si="7074"/>
        <v>InitUnitState('IK5E',,,,,,,,,,)</v>
      </c>
      <c r="CO429" s="70" t="str">
        <f t="shared" si="7075"/>
        <v>InitUnitNormal('IK5E',,,,,,,,,,)</v>
      </c>
      <c r="CP429" s="70" t="str">
        <f t="shared" si="7076"/>
        <v>InitUnitMagic('IK5E',,,,,,,,,,)</v>
      </c>
      <c r="CQ429" s="70" t="str">
        <f t="shared" si="7077"/>
        <v>InitUnitAdd('IK5E',,,,,,,,,,)</v>
      </c>
      <c r="CR429" s="70" t="str">
        <f t="shared" si="7078"/>
        <v>InitEquipData('IK5E',,"",,,,,'','','','','','',"ReplaceableTextures\\CommandButtons\\BTNSST14.blp")</v>
      </c>
      <c r="CU429" s="95" t="str">
        <f t="shared" si="7079"/>
        <v>|n</v>
      </c>
      <c r="CV429" s="61" t="str">
        <f t="shared" si="6694"/>
        <v>护甲穿透|Cffffc926+150|n|n|r|Cffaaaaaa○|CffFFD24D火之符印+1|r|r|n|n|Cff00ff7f点击穿戴或脱卸。|r</v>
      </c>
      <c r="CW429" s="60"/>
      <c r="CX429" s="60"/>
      <c r="CY429" s="60"/>
      <c r="CZ429" s="60"/>
      <c r="DA429" s="60"/>
      <c r="DB429" s="71" t="str">
        <f t="shared" si="7080"/>
        <v/>
      </c>
      <c r="DC429" s="71" t="str">
        <f t="shared" si="7081"/>
        <v/>
      </c>
      <c r="DD429" s="71" t="str">
        <f t="shared" si="7082"/>
        <v/>
      </c>
      <c r="DE429" s="71" t="str">
        <f t="shared" si="7083"/>
        <v/>
      </c>
      <c r="DF429" s="71" t="str">
        <f t="shared" si="7084"/>
        <v/>
      </c>
      <c r="DG429" s="71" t="str">
        <f t="shared" si="7085"/>
        <v/>
      </c>
      <c r="DH429" s="71" t="str">
        <f t="shared" si="7086"/>
        <v/>
      </c>
      <c r="DI429" s="71" t="str">
        <f t="shared" si="7087"/>
        <v/>
      </c>
      <c r="DJ429" s="71" t="str">
        <f t="shared" si="7088"/>
        <v/>
      </c>
      <c r="DK429" s="71" t="str">
        <f t="shared" si="7089"/>
        <v/>
      </c>
      <c r="DL429" s="71" t="str">
        <f t="shared" si="7090"/>
        <v/>
      </c>
      <c r="DM429" s="71" t="str">
        <f t="shared" si="7091"/>
        <v/>
      </c>
      <c r="DN429" s="71" t="str">
        <f t="shared" si="7092"/>
        <v/>
      </c>
      <c r="DO429" s="71" t="str">
        <f t="shared" si="7093"/>
        <v/>
      </c>
      <c r="DP429" s="71" t="str">
        <f t="shared" si="7094"/>
        <v/>
      </c>
      <c r="DQ429" s="71" t="str">
        <f t="shared" si="7095"/>
        <v/>
      </c>
      <c r="DR429" s="71" t="str">
        <f t="shared" si="7096"/>
        <v/>
      </c>
      <c r="DS429" s="71" t="str">
        <f t="shared" si="7097"/>
        <v/>
      </c>
      <c r="DT429" s="71" t="str">
        <f t="shared" si="7098"/>
        <v/>
      </c>
      <c r="DU429" s="71" t="str">
        <f t="shared" si="7099"/>
        <v/>
      </c>
      <c r="DV429" s="71" t="str">
        <f t="shared" si="7100"/>
        <v/>
      </c>
      <c r="DW429" s="71" t="str">
        <f t="shared" si="7101"/>
        <v/>
      </c>
      <c r="DX429" s="71" t="str">
        <f t="shared" si="7102"/>
        <v/>
      </c>
      <c r="DY429" s="71" t="str">
        <f t="shared" si="7103"/>
        <v/>
      </c>
      <c r="DZ429" s="71" t="str">
        <f t="shared" si="7104"/>
        <v/>
      </c>
      <c r="EA429" s="71" t="str">
        <f t="shared" si="7105"/>
        <v/>
      </c>
      <c r="EB429" s="71" t="str">
        <f t="shared" si="7106"/>
        <v/>
      </c>
      <c r="EC429" s="71" t="str">
        <f t="shared" si="7107"/>
        <v/>
      </c>
      <c r="ED429" s="71" t="str">
        <f t="shared" si="7108"/>
        <v/>
      </c>
      <c r="EE429" s="71" t="str">
        <f t="shared" si="7109"/>
        <v/>
      </c>
      <c r="EF429" s="71" t="str">
        <f t="shared" si="7110"/>
        <v/>
      </c>
      <c r="EG429" s="71" t="str">
        <f t="shared" si="7111"/>
        <v/>
      </c>
      <c r="EH429" s="71" t="str">
        <f t="shared" si="7112"/>
        <v/>
      </c>
      <c r="EI429" s="71" t="str">
        <f t="shared" si="7113"/>
        <v/>
      </c>
      <c r="EJ429" s="71" t="str">
        <f t="shared" si="7114"/>
        <v/>
      </c>
      <c r="EK429" s="71" t="str">
        <f t="shared" si="7115"/>
        <v/>
      </c>
      <c r="EL429" s="71" t="str">
        <f t="shared" si="7116"/>
        <v/>
      </c>
      <c r="EM429" s="71" t="str">
        <f t="shared" si="7117"/>
        <v/>
      </c>
      <c r="EN429" s="71" t="str">
        <f t="shared" si="7118"/>
        <v/>
      </c>
      <c r="EO429" s="71" t="str">
        <f t="shared" si="7119"/>
        <v/>
      </c>
      <c r="EP429" s="71" t="str">
        <f t="shared" si="7120"/>
        <v/>
      </c>
      <c r="EQ429" s="71" t="str">
        <f t="shared" si="7121"/>
        <v/>
      </c>
      <c r="ER429" s="71" t="str">
        <f t="shared" si="7122"/>
        <v/>
      </c>
      <c r="ES429" s="71" t="str">
        <f t="shared" si="7123"/>
        <v/>
      </c>
      <c r="ET429" s="71" t="str">
        <f t="shared" si="7124"/>
        <v/>
      </c>
      <c r="EU429" s="71" t="str">
        <f t="shared" si="7125"/>
        <v/>
      </c>
      <c r="EV429" s="71" t="str">
        <f t="shared" si="7126"/>
        <v/>
      </c>
      <c r="EW429" s="71" t="str">
        <f t="shared" si="7127"/>
        <v/>
      </c>
      <c r="EX429" s="71" t="str">
        <f t="shared" si="7128"/>
        <v/>
      </c>
      <c r="EY429" s="71" t="str">
        <f t="shared" si="7129"/>
        <v/>
      </c>
      <c r="EZ429" s="71" t="str">
        <f t="shared" si="7130"/>
        <v/>
      </c>
      <c r="FA429" s="71" t="str">
        <f t="shared" si="7131"/>
        <v/>
      </c>
      <c r="FB429" s="71" t="str">
        <f t="shared" si="7132"/>
        <v/>
      </c>
      <c r="FC429" s="71" t="str">
        <f t="shared" si="7133"/>
        <v/>
      </c>
      <c r="FD429" s="71" t="str">
        <f t="shared" si="7134"/>
        <v/>
      </c>
      <c r="FE429" s="71" t="str">
        <f t="shared" si="7135"/>
        <v/>
      </c>
      <c r="FF429" s="71" t="str">
        <f t="shared" si="7136"/>
        <v/>
      </c>
      <c r="FG429" s="71" t="str">
        <f t="shared" si="7137"/>
        <v/>
      </c>
      <c r="FH429" s="71" t="str">
        <f t="shared" si="7138"/>
        <v/>
      </c>
      <c r="FI429" s="71" t="str">
        <f t="shared" si="7139"/>
        <v/>
      </c>
      <c r="FJ429" s="71" t="str">
        <f t="shared" si="7140"/>
        <v/>
      </c>
      <c r="FK429" s="71" t="str">
        <f t="shared" si="7141"/>
        <v/>
      </c>
      <c r="FL429" s="71" t="str">
        <f t="shared" si="7142"/>
        <v/>
      </c>
      <c r="FM429" s="71" t="str">
        <f t="shared" si="7143"/>
        <v/>
      </c>
      <c r="FN429" s="71" t="str">
        <f t="shared" si="7144"/>
        <v/>
      </c>
      <c r="FO429" s="71" t="str">
        <f t="shared" si="7145"/>
        <v/>
      </c>
      <c r="FP429" s="71" t="str">
        <f t="shared" si="7146"/>
        <v/>
      </c>
      <c r="FQ429" s="71" t="str">
        <f t="shared" si="7147"/>
        <v/>
      </c>
      <c r="FR429" s="71" t="str">
        <f t="shared" si="7148"/>
        <v/>
      </c>
      <c r="FS429" s="71" t="str">
        <f t="shared" si="7149"/>
        <v/>
      </c>
    </row>
    <row r="430" spans="1:175" ht="16.5">
      <c r="A430" s="134"/>
      <c r="B430" s="80" t="s">
        <v>1077</v>
      </c>
      <c r="C430" s="147" t="s">
        <v>1066</v>
      </c>
      <c r="K430" s="150"/>
      <c r="T430" s="152" t="s">
        <v>1078</v>
      </c>
      <c r="U430" s="85" t="s">
        <v>1068</v>
      </c>
      <c r="CN430" s="70" t="str">
        <f t="shared" si="7074"/>
        <v>InitUnitState('IK5F',,,,,,,,,,)</v>
      </c>
      <c r="CO430" s="70" t="str">
        <f t="shared" si="7075"/>
        <v>InitUnitNormal('IK5F',,,,,,,,,,)</v>
      </c>
      <c r="CP430" s="70" t="str">
        <f t="shared" si="7076"/>
        <v>InitUnitMagic('IK5F',,,,,,,,,,)</v>
      </c>
      <c r="CQ430" s="70" t="str">
        <f t="shared" si="7077"/>
        <v>InitUnitAdd('IK5F',,,,,,,,,,)</v>
      </c>
      <c r="CR430" s="70" t="str">
        <f t="shared" si="7078"/>
        <v>InitEquipData('IK5F',,"",,,,,'','','','','','',"ReplaceableTextures\\CommandButtons\\BTNSST14.blp")</v>
      </c>
      <c r="CU430" s="95" t="str">
        <f t="shared" si="7079"/>
        <v>|n</v>
      </c>
      <c r="CV430" s="61" t="str">
        <f t="shared" si="6694"/>
        <v>护甲穿透|Cffffc926+150|n|n|r|Cffaaaaaa○|CffFFD24D土之符印+1|r|r|n|n|Cff00ff7f点击穿戴或脱卸。|r</v>
      </c>
      <c r="CW430" s="60"/>
      <c r="CX430" s="60"/>
      <c r="CY430" s="60"/>
      <c r="CZ430" s="60"/>
      <c r="DA430" s="60"/>
      <c r="DB430" s="71" t="str">
        <f t="shared" si="7080"/>
        <v/>
      </c>
      <c r="DC430" s="71" t="str">
        <f t="shared" si="7081"/>
        <v/>
      </c>
      <c r="DD430" s="71" t="str">
        <f t="shared" si="7082"/>
        <v/>
      </c>
      <c r="DE430" s="71" t="str">
        <f t="shared" si="7083"/>
        <v/>
      </c>
      <c r="DF430" s="71" t="str">
        <f t="shared" si="7084"/>
        <v/>
      </c>
      <c r="DG430" s="71" t="str">
        <f t="shared" si="7085"/>
        <v/>
      </c>
      <c r="DH430" s="71" t="str">
        <f t="shared" si="7086"/>
        <v/>
      </c>
      <c r="DI430" s="71" t="str">
        <f t="shared" si="7087"/>
        <v/>
      </c>
      <c r="DJ430" s="71" t="str">
        <f t="shared" si="7088"/>
        <v/>
      </c>
      <c r="DK430" s="71" t="str">
        <f t="shared" si="7089"/>
        <v/>
      </c>
      <c r="DL430" s="71" t="str">
        <f t="shared" si="7090"/>
        <v/>
      </c>
      <c r="DM430" s="71" t="str">
        <f t="shared" si="7091"/>
        <v/>
      </c>
      <c r="DN430" s="71" t="str">
        <f t="shared" si="7092"/>
        <v/>
      </c>
      <c r="DO430" s="71" t="str">
        <f t="shared" si="7093"/>
        <v/>
      </c>
      <c r="DP430" s="71" t="str">
        <f t="shared" si="7094"/>
        <v/>
      </c>
      <c r="DQ430" s="71" t="str">
        <f t="shared" si="7095"/>
        <v/>
      </c>
      <c r="DR430" s="71" t="str">
        <f t="shared" si="7096"/>
        <v/>
      </c>
      <c r="DS430" s="71" t="str">
        <f t="shared" si="7097"/>
        <v/>
      </c>
      <c r="DT430" s="71" t="str">
        <f t="shared" si="7098"/>
        <v/>
      </c>
      <c r="DU430" s="71" t="str">
        <f t="shared" si="7099"/>
        <v/>
      </c>
      <c r="DV430" s="71" t="str">
        <f t="shared" si="7100"/>
        <v/>
      </c>
      <c r="DW430" s="71" t="str">
        <f t="shared" si="7101"/>
        <v/>
      </c>
      <c r="DX430" s="71" t="str">
        <f t="shared" si="7102"/>
        <v/>
      </c>
      <c r="DY430" s="71" t="str">
        <f t="shared" si="7103"/>
        <v/>
      </c>
      <c r="DZ430" s="71" t="str">
        <f t="shared" si="7104"/>
        <v/>
      </c>
      <c r="EA430" s="71" t="str">
        <f t="shared" si="7105"/>
        <v/>
      </c>
      <c r="EB430" s="71" t="str">
        <f t="shared" si="7106"/>
        <v/>
      </c>
      <c r="EC430" s="71" t="str">
        <f t="shared" si="7107"/>
        <v/>
      </c>
      <c r="ED430" s="71" t="str">
        <f t="shared" si="7108"/>
        <v/>
      </c>
      <c r="EE430" s="71" t="str">
        <f t="shared" si="7109"/>
        <v/>
      </c>
      <c r="EF430" s="71" t="str">
        <f t="shared" si="7110"/>
        <v/>
      </c>
      <c r="EG430" s="71" t="str">
        <f t="shared" si="7111"/>
        <v/>
      </c>
      <c r="EH430" s="71" t="str">
        <f t="shared" si="7112"/>
        <v/>
      </c>
      <c r="EI430" s="71" t="str">
        <f t="shared" si="7113"/>
        <v/>
      </c>
      <c r="EJ430" s="71" t="str">
        <f t="shared" si="7114"/>
        <v/>
      </c>
      <c r="EK430" s="71" t="str">
        <f t="shared" si="7115"/>
        <v/>
      </c>
      <c r="EL430" s="71" t="str">
        <f t="shared" si="7116"/>
        <v/>
      </c>
      <c r="EM430" s="71" t="str">
        <f t="shared" si="7117"/>
        <v/>
      </c>
      <c r="EN430" s="71" t="str">
        <f t="shared" si="7118"/>
        <v/>
      </c>
      <c r="EO430" s="71" t="str">
        <f t="shared" si="7119"/>
        <v/>
      </c>
      <c r="EP430" s="71" t="str">
        <f t="shared" si="7120"/>
        <v/>
      </c>
      <c r="EQ430" s="71" t="str">
        <f t="shared" si="7121"/>
        <v/>
      </c>
      <c r="ER430" s="71" t="str">
        <f t="shared" si="7122"/>
        <v/>
      </c>
      <c r="ES430" s="71" t="str">
        <f t="shared" si="7123"/>
        <v/>
      </c>
      <c r="ET430" s="71" t="str">
        <f t="shared" si="7124"/>
        <v/>
      </c>
      <c r="EU430" s="71" t="str">
        <f t="shared" si="7125"/>
        <v/>
      </c>
      <c r="EV430" s="71" t="str">
        <f t="shared" si="7126"/>
        <v/>
      </c>
      <c r="EW430" s="71" t="str">
        <f t="shared" si="7127"/>
        <v/>
      </c>
      <c r="EX430" s="71" t="str">
        <f t="shared" si="7128"/>
        <v/>
      </c>
      <c r="EY430" s="71" t="str">
        <f t="shared" si="7129"/>
        <v/>
      </c>
      <c r="EZ430" s="71" t="str">
        <f t="shared" si="7130"/>
        <v/>
      </c>
      <c r="FA430" s="71" t="str">
        <f t="shared" si="7131"/>
        <v/>
      </c>
      <c r="FB430" s="71" t="str">
        <f t="shared" si="7132"/>
        <v/>
      </c>
      <c r="FC430" s="71" t="str">
        <f t="shared" si="7133"/>
        <v/>
      </c>
      <c r="FD430" s="71" t="str">
        <f t="shared" si="7134"/>
        <v/>
      </c>
      <c r="FE430" s="71" t="str">
        <f t="shared" si="7135"/>
        <v/>
      </c>
      <c r="FF430" s="71" t="str">
        <f t="shared" si="7136"/>
        <v/>
      </c>
      <c r="FG430" s="71" t="str">
        <f t="shared" si="7137"/>
        <v/>
      </c>
      <c r="FH430" s="71" t="str">
        <f t="shared" si="7138"/>
        <v/>
      </c>
      <c r="FI430" s="71" t="str">
        <f t="shared" si="7139"/>
        <v/>
      </c>
      <c r="FJ430" s="71" t="str">
        <f t="shared" si="7140"/>
        <v/>
      </c>
      <c r="FK430" s="71" t="str">
        <f t="shared" si="7141"/>
        <v/>
      </c>
      <c r="FL430" s="71" t="str">
        <f t="shared" si="7142"/>
        <v/>
      </c>
      <c r="FM430" s="71" t="str">
        <f t="shared" si="7143"/>
        <v/>
      </c>
      <c r="FN430" s="71" t="str">
        <f t="shared" si="7144"/>
        <v/>
      </c>
      <c r="FO430" s="71" t="str">
        <f t="shared" si="7145"/>
        <v/>
      </c>
      <c r="FP430" s="71" t="str">
        <f t="shared" si="7146"/>
        <v/>
      </c>
      <c r="FQ430" s="71" t="str">
        <f t="shared" si="7147"/>
        <v/>
      </c>
      <c r="FR430" s="71" t="str">
        <f t="shared" si="7148"/>
        <v/>
      </c>
      <c r="FS430" s="71" t="str">
        <f t="shared" si="7149"/>
        <v/>
      </c>
    </row>
    <row r="431" spans="1:175" ht="16.5">
      <c r="A431" s="134"/>
      <c r="B431" s="80" t="s">
        <v>1079</v>
      </c>
      <c r="C431" s="147" t="s">
        <v>1066</v>
      </c>
      <c r="K431" s="150"/>
      <c r="T431" s="152" t="s">
        <v>1080</v>
      </c>
      <c r="U431" s="85" t="s">
        <v>1068</v>
      </c>
      <c r="CN431" s="70" t="str">
        <f t="shared" si="7074"/>
        <v>InitUnitState('IK5G',,,,,,,,,,)</v>
      </c>
      <c r="CO431" s="70" t="str">
        <f t="shared" si="7075"/>
        <v>InitUnitNormal('IK5G',,,,,,,,,,)</v>
      </c>
      <c r="CP431" s="70" t="str">
        <f t="shared" si="7076"/>
        <v>InitUnitMagic('IK5G',,,,,,,,,,)</v>
      </c>
      <c r="CQ431" s="70" t="str">
        <f t="shared" si="7077"/>
        <v>InitUnitAdd('IK5G',,,,,,,,,,)</v>
      </c>
      <c r="CR431" s="70" t="str">
        <f t="shared" si="7078"/>
        <v>InitEquipData('IK5G',,"",,,,,'','','','','','',"ReplaceableTextures\\CommandButtons\\BTNSST14.blp")</v>
      </c>
      <c r="CU431" s="95" t="str">
        <f t="shared" si="7079"/>
        <v>|n</v>
      </c>
      <c r="CV431" s="61" t="str">
        <f t="shared" si="6694"/>
        <v>护甲穿透|Cffffc926+150|n|n|r|Cffaaaaaa○|CffFFD24D光之符印+1|r|r|n|n|Cff00ff7f点击穿戴或脱卸。|r</v>
      </c>
      <c r="CW431" s="60"/>
      <c r="CX431" s="60"/>
      <c r="CY431" s="60"/>
      <c r="CZ431" s="60"/>
      <c r="DA431" s="60"/>
      <c r="DB431" s="71" t="str">
        <f t="shared" si="7080"/>
        <v/>
      </c>
      <c r="DC431" s="71" t="str">
        <f t="shared" si="7081"/>
        <v/>
      </c>
      <c r="DD431" s="71" t="str">
        <f t="shared" si="7082"/>
        <v/>
      </c>
      <c r="DE431" s="71" t="str">
        <f t="shared" si="7083"/>
        <v/>
      </c>
      <c r="DF431" s="71" t="str">
        <f t="shared" si="7084"/>
        <v/>
      </c>
      <c r="DG431" s="71" t="str">
        <f t="shared" si="7085"/>
        <v/>
      </c>
      <c r="DH431" s="71" t="str">
        <f t="shared" si="7086"/>
        <v/>
      </c>
      <c r="DI431" s="71" t="str">
        <f t="shared" si="7087"/>
        <v/>
      </c>
      <c r="DJ431" s="71" t="str">
        <f t="shared" si="7088"/>
        <v/>
      </c>
      <c r="DK431" s="71" t="str">
        <f t="shared" si="7089"/>
        <v/>
      </c>
      <c r="DL431" s="71" t="str">
        <f t="shared" si="7090"/>
        <v/>
      </c>
      <c r="DM431" s="71" t="str">
        <f t="shared" si="7091"/>
        <v/>
      </c>
      <c r="DN431" s="71" t="str">
        <f t="shared" si="7092"/>
        <v/>
      </c>
      <c r="DO431" s="71" t="str">
        <f t="shared" si="7093"/>
        <v/>
      </c>
      <c r="DP431" s="71" t="str">
        <f t="shared" si="7094"/>
        <v/>
      </c>
      <c r="DQ431" s="71" t="str">
        <f t="shared" si="7095"/>
        <v/>
      </c>
      <c r="DR431" s="71" t="str">
        <f t="shared" si="7096"/>
        <v/>
      </c>
      <c r="DS431" s="71" t="str">
        <f t="shared" si="7097"/>
        <v/>
      </c>
      <c r="DT431" s="71" t="str">
        <f t="shared" si="7098"/>
        <v/>
      </c>
      <c r="DU431" s="71" t="str">
        <f t="shared" si="7099"/>
        <v/>
      </c>
      <c r="DV431" s="71" t="str">
        <f t="shared" si="7100"/>
        <v/>
      </c>
      <c r="DW431" s="71" t="str">
        <f t="shared" si="7101"/>
        <v/>
      </c>
      <c r="DX431" s="71" t="str">
        <f t="shared" si="7102"/>
        <v/>
      </c>
      <c r="DY431" s="71" t="str">
        <f t="shared" si="7103"/>
        <v/>
      </c>
      <c r="DZ431" s="71" t="str">
        <f t="shared" si="7104"/>
        <v/>
      </c>
      <c r="EA431" s="71" t="str">
        <f t="shared" si="7105"/>
        <v/>
      </c>
      <c r="EB431" s="71" t="str">
        <f t="shared" si="7106"/>
        <v/>
      </c>
      <c r="EC431" s="71" t="str">
        <f t="shared" si="7107"/>
        <v/>
      </c>
      <c r="ED431" s="71" t="str">
        <f t="shared" si="7108"/>
        <v/>
      </c>
      <c r="EE431" s="71" t="str">
        <f t="shared" si="7109"/>
        <v/>
      </c>
      <c r="EF431" s="71" t="str">
        <f t="shared" si="7110"/>
        <v/>
      </c>
      <c r="EG431" s="71" t="str">
        <f t="shared" si="7111"/>
        <v/>
      </c>
      <c r="EH431" s="71" t="str">
        <f t="shared" si="7112"/>
        <v/>
      </c>
      <c r="EI431" s="71" t="str">
        <f t="shared" si="7113"/>
        <v/>
      </c>
      <c r="EJ431" s="71" t="str">
        <f t="shared" si="7114"/>
        <v/>
      </c>
      <c r="EK431" s="71" t="str">
        <f t="shared" si="7115"/>
        <v/>
      </c>
      <c r="EL431" s="71" t="str">
        <f t="shared" si="7116"/>
        <v/>
      </c>
      <c r="EM431" s="71" t="str">
        <f t="shared" si="7117"/>
        <v/>
      </c>
      <c r="EN431" s="71" t="str">
        <f t="shared" si="7118"/>
        <v/>
      </c>
      <c r="EO431" s="71" t="str">
        <f t="shared" si="7119"/>
        <v/>
      </c>
      <c r="EP431" s="71" t="str">
        <f t="shared" si="7120"/>
        <v/>
      </c>
      <c r="EQ431" s="71" t="str">
        <f t="shared" si="7121"/>
        <v/>
      </c>
      <c r="ER431" s="71" t="str">
        <f t="shared" si="7122"/>
        <v/>
      </c>
      <c r="ES431" s="71" t="str">
        <f t="shared" si="7123"/>
        <v/>
      </c>
      <c r="ET431" s="71" t="str">
        <f t="shared" si="7124"/>
        <v/>
      </c>
      <c r="EU431" s="71" t="str">
        <f t="shared" si="7125"/>
        <v/>
      </c>
      <c r="EV431" s="71" t="str">
        <f t="shared" si="7126"/>
        <v/>
      </c>
      <c r="EW431" s="71" t="str">
        <f t="shared" si="7127"/>
        <v/>
      </c>
      <c r="EX431" s="71" t="str">
        <f t="shared" si="7128"/>
        <v/>
      </c>
      <c r="EY431" s="71" t="str">
        <f t="shared" si="7129"/>
        <v/>
      </c>
      <c r="EZ431" s="71" t="str">
        <f t="shared" si="7130"/>
        <v/>
      </c>
      <c r="FA431" s="71" t="str">
        <f t="shared" si="7131"/>
        <v/>
      </c>
      <c r="FB431" s="71" t="str">
        <f t="shared" si="7132"/>
        <v/>
      </c>
      <c r="FC431" s="71" t="str">
        <f t="shared" si="7133"/>
        <v/>
      </c>
      <c r="FD431" s="71" t="str">
        <f t="shared" si="7134"/>
        <v/>
      </c>
      <c r="FE431" s="71" t="str">
        <f t="shared" si="7135"/>
        <v/>
      </c>
      <c r="FF431" s="71" t="str">
        <f t="shared" si="7136"/>
        <v/>
      </c>
      <c r="FG431" s="71" t="str">
        <f t="shared" si="7137"/>
        <v/>
      </c>
      <c r="FH431" s="71" t="str">
        <f t="shared" si="7138"/>
        <v/>
      </c>
      <c r="FI431" s="71" t="str">
        <f t="shared" si="7139"/>
        <v/>
      </c>
      <c r="FJ431" s="71" t="str">
        <f t="shared" si="7140"/>
        <v/>
      </c>
      <c r="FK431" s="71" t="str">
        <f t="shared" si="7141"/>
        <v/>
      </c>
      <c r="FL431" s="71" t="str">
        <f t="shared" si="7142"/>
        <v/>
      </c>
      <c r="FM431" s="71" t="str">
        <f t="shared" si="7143"/>
        <v/>
      </c>
      <c r="FN431" s="71" t="str">
        <f t="shared" si="7144"/>
        <v/>
      </c>
      <c r="FO431" s="71" t="str">
        <f t="shared" si="7145"/>
        <v/>
      </c>
      <c r="FP431" s="71" t="str">
        <f t="shared" si="7146"/>
        <v/>
      </c>
      <c r="FQ431" s="71" t="str">
        <f t="shared" si="7147"/>
        <v/>
      </c>
      <c r="FR431" s="71" t="str">
        <f t="shared" si="7148"/>
        <v/>
      </c>
      <c r="FS431" s="71" t="str">
        <f t="shared" si="7149"/>
        <v/>
      </c>
    </row>
    <row r="432" spans="1:175" ht="16.5">
      <c r="A432" s="134"/>
      <c r="B432" s="80" t="s">
        <v>1081</v>
      </c>
      <c r="C432" s="147" t="s">
        <v>1066</v>
      </c>
      <c r="K432" s="150"/>
      <c r="T432" s="152" t="s">
        <v>1082</v>
      </c>
      <c r="U432" s="85" t="s">
        <v>1068</v>
      </c>
      <c r="CN432" s="70" t="str">
        <f t="shared" si="7074"/>
        <v>InitUnitState('IK5H',,,,,,,,,,)</v>
      </c>
      <c r="CO432" s="70" t="str">
        <f t="shared" si="7075"/>
        <v>InitUnitNormal('IK5H',,,,,,,,,,)</v>
      </c>
      <c r="CP432" s="70" t="str">
        <f t="shared" si="7076"/>
        <v>InitUnitMagic('IK5H',,,,,,,,,,)</v>
      </c>
      <c r="CQ432" s="70" t="str">
        <f t="shared" si="7077"/>
        <v>InitUnitAdd('IK5H',,,,,,,,,,)</v>
      </c>
      <c r="CR432" s="70" t="str">
        <f t="shared" si="7078"/>
        <v>InitEquipData('IK5H',,"",,,,,'','','','','','',"ReplaceableTextures\\CommandButtons\\BTNSST14.blp")</v>
      </c>
      <c r="CU432" s="95" t="str">
        <f t="shared" si="7079"/>
        <v>|n</v>
      </c>
      <c r="CV432" s="61" t="str">
        <f t="shared" si="6694"/>
        <v>护甲穿透|Cffffc926+150|n|n|r|Cffaaaaaa○|CffFFD24D雷之符印+1|r|r|n|n|Cff00ff7f点击穿戴或脱卸。|r</v>
      </c>
      <c r="CW432" s="60"/>
      <c r="CX432" s="60"/>
      <c r="CY432" s="60"/>
      <c r="CZ432" s="60"/>
      <c r="DA432" s="60"/>
      <c r="DB432" s="71" t="str">
        <f t="shared" si="7080"/>
        <v/>
      </c>
      <c r="DC432" s="71" t="str">
        <f t="shared" si="7081"/>
        <v/>
      </c>
      <c r="DD432" s="71" t="str">
        <f t="shared" si="7082"/>
        <v/>
      </c>
      <c r="DE432" s="71" t="str">
        <f t="shared" si="7083"/>
        <v/>
      </c>
      <c r="DF432" s="71" t="str">
        <f t="shared" si="7084"/>
        <v/>
      </c>
      <c r="DG432" s="71" t="str">
        <f t="shared" si="7085"/>
        <v/>
      </c>
      <c r="DH432" s="71" t="str">
        <f t="shared" si="7086"/>
        <v/>
      </c>
      <c r="DI432" s="71" t="str">
        <f t="shared" si="7087"/>
        <v/>
      </c>
      <c r="DJ432" s="71" t="str">
        <f t="shared" si="7088"/>
        <v/>
      </c>
      <c r="DK432" s="71" t="str">
        <f t="shared" si="7089"/>
        <v/>
      </c>
      <c r="DL432" s="71" t="str">
        <f t="shared" si="7090"/>
        <v/>
      </c>
      <c r="DM432" s="71" t="str">
        <f t="shared" si="7091"/>
        <v/>
      </c>
      <c r="DN432" s="71" t="str">
        <f t="shared" si="7092"/>
        <v/>
      </c>
      <c r="DO432" s="71" t="str">
        <f t="shared" si="7093"/>
        <v/>
      </c>
      <c r="DP432" s="71" t="str">
        <f t="shared" si="7094"/>
        <v/>
      </c>
      <c r="DQ432" s="71" t="str">
        <f t="shared" si="7095"/>
        <v/>
      </c>
      <c r="DR432" s="71" t="str">
        <f t="shared" si="7096"/>
        <v/>
      </c>
      <c r="DS432" s="71" t="str">
        <f t="shared" si="7097"/>
        <v/>
      </c>
      <c r="DT432" s="71" t="str">
        <f t="shared" si="7098"/>
        <v/>
      </c>
      <c r="DU432" s="71" t="str">
        <f t="shared" si="7099"/>
        <v/>
      </c>
      <c r="DV432" s="71" t="str">
        <f t="shared" si="7100"/>
        <v/>
      </c>
      <c r="DW432" s="71" t="str">
        <f t="shared" si="7101"/>
        <v/>
      </c>
      <c r="DX432" s="71" t="str">
        <f t="shared" si="7102"/>
        <v/>
      </c>
      <c r="DY432" s="71" t="str">
        <f t="shared" si="7103"/>
        <v/>
      </c>
      <c r="DZ432" s="71" t="str">
        <f t="shared" si="7104"/>
        <v/>
      </c>
      <c r="EA432" s="71" t="str">
        <f t="shared" si="7105"/>
        <v/>
      </c>
      <c r="EB432" s="71" t="str">
        <f t="shared" si="7106"/>
        <v/>
      </c>
      <c r="EC432" s="71" t="str">
        <f t="shared" si="7107"/>
        <v/>
      </c>
      <c r="ED432" s="71" t="str">
        <f t="shared" si="7108"/>
        <v/>
      </c>
      <c r="EE432" s="71" t="str">
        <f t="shared" si="7109"/>
        <v/>
      </c>
      <c r="EF432" s="71" t="str">
        <f t="shared" si="7110"/>
        <v/>
      </c>
      <c r="EG432" s="71" t="str">
        <f t="shared" si="7111"/>
        <v/>
      </c>
      <c r="EH432" s="71" t="str">
        <f t="shared" si="7112"/>
        <v/>
      </c>
      <c r="EI432" s="71" t="str">
        <f t="shared" si="7113"/>
        <v/>
      </c>
      <c r="EJ432" s="71" t="str">
        <f t="shared" si="7114"/>
        <v/>
      </c>
      <c r="EK432" s="71" t="str">
        <f t="shared" si="7115"/>
        <v/>
      </c>
      <c r="EL432" s="71" t="str">
        <f t="shared" si="7116"/>
        <v/>
      </c>
      <c r="EM432" s="71" t="str">
        <f t="shared" si="7117"/>
        <v/>
      </c>
      <c r="EN432" s="71" t="str">
        <f t="shared" si="7118"/>
        <v/>
      </c>
      <c r="EO432" s="71" t="str">
        <f t="shared" si="7119"/>
        <v/>
      </c>
      <c r="EP432" s="71" t="str">
        <f t="shared" si="7120"/>
        <v/>
      </c>
      <c r="EQ432" s="71" t="str">
        <f t="shared" si="7121"/>
        <v/>
      </c>
      <c r="ER432" s="71" t="str">
        <f t="shared" si="7122"/>
        <v/>
      </c>
      <c r="ES432" s="71" t="str">
        <f t="shared" si="7123"/>
        <v/>
      </c>
      <c r="ET432" s="71" t="str">
        <f t="shared" si="7124"/>
        <v/>
      </c>
      <c r="EU432" s="71" t="str">
        <f t="shared" si="7125"/>
        <v/>
      </c>
      <c r="EV432" s="71" t="str">
        <f t="shared" si="7126"/>
        <v/>
      </c>
      <c r="EW432" s="71" t="str">
        <f t="shared" si="7127"/>
        <v/>
      </c>
      <c r="EX432" s="71" t="str">
        <f t="shared" si="7128"/>
        <v/>
      </c>
      <c r="EY432" s="71" t="str">
        <f t="shared" si="7129"/>
        <v/>
      </c>
      <c r="EZ432" s="71" t="str">
        <f t="shared" si="7130"/>
        <v/>
      </c>
      <c r="FA432" s="71" t="str">
        <f t="shared" si="7131"/>
        <v/>
      </c>
      <c r="FB432" s="71" t="str">
        <f t="shared" si="7132"/>
        <v/>
      </c>
      <c r="FC432" s="71" t="str">
        <f t="shared" si="7133"/>
        <v/>
      </c>
      <c r="FD432" s="71" t="str">
        <f t="shared" si="7134"/>
        <v/>
      </c>
      <c r="FE432" s="71" t="str">
        <f t="shared" si="7135"/>
        <v/>
      </c>
      <c r="FF432" s="71" t="str">
        <f t="shared" si="7136"/>
        <v/>
      </c>
      <c r="FG432" s="71" t="str">
        <f t="shared" si="7137"/>
        <v/>
      </c>
      <c r="FH432" s="71" t="str">
        <f t="shared" si="7138"/>
        <v/>
      </c>
      <c r="FI432" s="71" t="str">
        <f t="shared" si="7139"/>
        <v/>
      </c>
      <c r="FJ432" s="71" t="str">
        <f t="shared" si="7140"/>
        <v/>
      </c>
      <c r="FK432" s="71" t="str">
        <f t="shared" si="7141"/>
        <v/>
      </c>
      <c r="FL432" s="71" t="str">
        <f t="shared" si="7142"/>
        <v/>
      </c>
      <c r="FM432" s="71" t="str">
        <f t="shared" si="7143"/>
        <v/>
      </c>
      <c r="FN432" s="71" t="str">
        <f t="shared" si="7144"/>
        <v/>
      </c>
      <c r="FO432" s="71" t="str">
        <f t="shared" si="7145"/>
        <v/>
      </c>
      <c r="FP432" s="71" t="str">
        <f t="shared" si="7146"/>
        <v/>
      </c>
      <c r="FQ432" s="71" t="str">
        <f t="shared" si="7147"/>
        <v/>
      </c>
      <c r="FR432" s="71" t="str">
        <f t="shared" si="7148"/>
        <v/>
      </c>
      <c r="FS432" s="71" t="str">
        <f t="shared" si="7149"/>
        <v/>
      </c>
    </row>
    <row r="433" spans="1:175" ht="16.5">
      <c r="A433" s="134"/>
      <c r="B433" s="80" t="s">
        <v>1083</v>
      </c>
      <c r="C433" s="147" t="s">
        <v>1066</v>
      </c>
      <c r="K433" s="151"/>
      <c r="T433" s="152" t="s">
        <v>1084</v>
      </c>
      <c r="U433" s="85" t="s">
        <v>1068</v>
      </c>
      <c r="CN433" s="70" t="str">
        <f t="shared" si="7074"/>
        <v>InitUnitState('IK5I',,,,,,,,,,)</v>
      </c>
      <c r="CO433" s="70" t="str">
        <f t="shared" si="7075"/>
        <v>InitUnitNormal('IK5I',,,,,,,,,,)</v>
      </c>
      <c r="CP433" s="70" t="str">
        <f t="shared" si="7076"/>
        <v>InitUnitMagic('IK5I',,,,,,,,,,)</v>
      </c>
      <c r="CQ433" s="70" t="str">
        <f t="shared" si="7077"/>
        <v>InitUnitAdd('IK5I',,,,,,,,,,)</v>
      </c>
      <c r="CR433" s="70" t="str">
        <f t="shared" si="7078"/>
        <v>InitEquipData('IK5I',,"",,,,,'','','','','','',"ReplaceableTextures\\CommandButtons\\BTNSST14.blp")</v>
      </c>
      <c r="CU433" s="95" t="str">
        <f t="shared" si="7079"/>
        <v>|n</v>
      </c>
      <c r="CV433" s="61" t="str">
        <f t="shared" si="6694"/>
        <v>护甲穿透|Cffffc926+150|n|n|r|Cffaaaaaa○|CffFFD24D暗之符印+1|r|r|n|n|Cff00ff7f点击穿戴或脱卸。|r</v>
      </c>
      <c r="CW433" s="60"/>
      <c r="CX433" s="60"/>
      <c r="CY433" s="60"/>
      <c r="CZ433" s="60"/>
      <c r="DA433" s="60"/>
      <c r="DB433" s="71" t="str">
        <f t="shared" si="7080"/>
        <v/>
      </c>
      <c r="DC433" s="71" t="str">
        <f t="shared" si="7081"/>
        <v/>
      </c>
      <c r="DD433" s="71" t="str">
        <f t="shared" si="7082"/>
        <v/>
      </c>
      <c r="DE433" s="71" t="str">
        <f t="shared" si="7083"/>
        <v/>
      </c>
      <c r="DF433" s="71" t="str">
        <f t="shared" si="7084"/>
        <v/>
      </c>
      <c r="DG433" s="71" t="str">
        <f t="shared" si="7085"/>
        <v/>
      </c>
      <c r="DH433" s="71" t="str">
        <f t="shared" si="7086"/>
        <v/>
      </c>
      <c r="DI433" s="71" t="str">
        <f t="shared" si="7087"/>
        <v/>
      </c>
      <c r="DJ433" s="71" t="str">
        <f t="shared" si="7088"/>
        <v/>
      </c>
      <c r="DK433" s="71" t="str">
        <f t="shared" si="7089"/>
        <v/>
      </c>
      <c r="DL433" s="71" t="str">
        <f t="shared" si="7090"/>
        <v/>
      </c>
      <c r="DM433" s="71" t="str">
        <f t="shared" si="7091"/>
        <v/>
      </c>
      <c r="DN433" s="71" t="str">
        <f t="shared" si="7092"/>
        <v/>
      </c>
      <c r="DO433" s="71" t="str">
        <f t="shared" si="7093"/>
        <v/>
      </c>
      <c r="DP433" s="71" t="str">
        <f t="shared" si="7094"/>
        <v/>
      </c>
      <c r="DQ433" s="71" t="str">
        <f t="shared" si="7095"/>
        <v/>
      </c>
      <c r="DR433" s="71" t="str">
        <f t="shared" si="7096"/>
        <v/>
      </c>
      <c r="DS433" s="71" t="str">
        <f t="shared" si="7097"/>
        <v/>
      </c>
      <c r="DT433" s="71" t="str">
        <f t="shared" si="7098"/>
        <v/>
      </c>
      <c r="DU433" s="71" t="str">
        <f t="shared" si="7099"/>
        <v/>
      </c>
      <c r="DV433" s="71" t="str">
        <f t="shared" si="7100"/>
        <v/>
      </c>
      <c r="DW433" s="71" t="str">
        <f t="shared" si="7101"/>
        <v/>
      </c>
      <c r="DX433" s="71" t="str">
        <f t="shared" si="7102"/>
        <v/>
      </c>
      <c r="DY433" s="71" t="str">
        <f t="shared" si="7103"/>
        <v/>
      </c>
      <c r="DZ433" s="71" t="str">
        <f t="shared" si="7104"/>
        <v/>
      </c>
      <c r="EA433" s="71" t="str">
        <f t="shared" si="7105"/>
        <v/>
      </c>
      <c r="EB433" s="71" t="str">
        <f t="shared" si="7106"/>
        <v/>
      </c>
      <c r="EC433" s="71" t="str">
        <f t="shared" si="7107"/>
        <v/>
      </c>
      <c r="ED433" s="71" t="str">
        <f t="shared" si="7108"/>
        <v/>
      </c>
      <c r="EE433" s="71" t="str">
        <f t="shared" si="7109"/>
        <v/>
      </c>
      <c r="EF433" s="71" t="str">
        <f t="shared" si="7110"/>
        <v/>
      </c>
      <c r="EG433" s="71" t="str">
        <f t="shared" si="7111"/>
        <v/>
      </c>
      <c r="EH433" s="71" t="str">
        <f t="shared" si="7112"/>
        <v/>
      </c>
      <c r="EI433" s="71" t="str">
        <f t="shared" si="7113"/>
        <v/>
      </c>
      <c r="EJ433" s="71" t="str">
        <f t="shared" si="7114"/>
        <v/>
      </c>
      <c r="EK433" s="71" t="str">
        <f t="shared" si="7115"/>
        <v/>
      </c>
      <c r="EL433" s="71" t="str">
        <f t="shared" si="7116"/>
        <v/>
      </c>
      <c r="EM433" s="71" t="str">
        <f t="shared" si="7117"/>
        <v/>
      </c>
      <c r="EN433" s="71" t="str">
        <f t="shared" si="7118"/>
        <v/>
      </c>
      <c r="EO433" s="71" t="str">
        <f t="shared" si="7119"/>
        <v/>
      </c>
      <c r="EP433" s="71" t="str">
        <f t="shared" si="7120"/>
        <v/>
      </c>
      <c r="EQ433" s="71" t="str">
        <f t="shared" si="7121"/>
        <v/>
      </c>
      <c r="ER433" s="71" t="str">
        <f t="shared" si="7122"/>
        <v/>
      </c>
      <c r="ES433" s="71" t="str">
        <f t="shared" si="7123"/>
        <v/>
      </c>
      <c r="ET433" s="71" t="str">
        <f t="shared" si="7124"/>
        <v/>
      </c>
      <c r="EU433" s="71" t="str">
        <f t="shared" si="7125"/>
        <v/>
      </c>
      <c r="EV433" s="71" t="str">
        <f t="shared" si="7126"/>
        <v/>
      </c>
      <c r="EW433" s="71" t="str">
        <f t="shared" si="7127"/>
        <v/>
      </c>
      <c r="EX433" s="71" t="str">
        <f t="shared" si="7128"/>
        <v/>
      </c>
      <c r="EY433" s="71" t="str">
        <f t="shared" si="7129"/>
        <v/>
      </c>
      <c r="EZ433" s="71" t="str">
        <f t="shared" si="7130"/>
        <v/>
      </c>
      <c r="FA433" s="71" t="str">
        <f t="shared" si="7131"/>
        <v/>
      </c>
      <c r="FB433" s="71" t="str">
        <f t="shared" si="7132"/>
        <v/>
      </c>
      <c r="FC433" s="71" t="str">
        <f t="shared" si="7133"/>
        <v/>
      </c>
      <c r="FD433" s="71" t="str">
        <f t="shared" si="7134"/>
        <v/>
      </c>
      <c r="FE433" s="71" t="str">
        <f t="shared" si="7135"/>
        <v/>
      </c>
      <c r="FF433" s="71" t="str">
        <f t="shared" si="7136"/>
        <v/>
      </c>
      <c r="FG433" s="71" t="str">
        <f t="shared" si="7137"/>
        <v/>
      </c>
      <c r="FH433" s="71" t="str">
        <f t="shared" si="7138"/>
        <v/>
      </c>
      <c r="FI433" s="71" t="str">
        <f t="shared" si="7139"/>
        <v/>
      </c>
      <c r="FJ433" s="71" t="str">
        <f t="shared" si="7140"/>
        <v/>
      </c>
      <c r="FK433" s="71" t="str">
        <f t="shared" si="7141"/>
        <v/>
      </c>
      <c r="FL433" s="71" t="str">
        <f t="shared" si="7142"/>
        <v/>
      </c>
      <c r="FM433" s="71" t="str">
        <f t="shared" si="7143"/>
        <v/>
      </c>
      <c r="FN433" s="71" t="str">
        <f t="shared" si="7144"/>
        <v/>
      </c>
      <c r="FO433" s="71" t="str">
        <f t="shared" si="7145"/>
        <v/>
      </c>
      <c r="FP433" s="71" t="str">
        <f t="shared" si="7146"/>
        <v/>
      </c>
      <c r="FQ433" s="71" t="str">
        <f t="shared" si="7147"/>
        <v/>
      </c>
      <c r="FR433" s="71" t="str">
        <f t="shared" si="7148"/>
        <v/>
      </c>
      <c r="FS433" s="71" t="str">
        <f t="shared" si="7149"/>
        <v/>
      </c>
    </row>
    <row r="434" spans="1:175" ht="16.5">
      <c r="A434" s="134"/>
      <c r="B434" s="80" t="s">
        <v>1085</v>
      </c>
      <c r="C434" s="147" t="s">
        <v>1086</v>
      </c>
      <c r="T434" s="152" t="s">
        <v>1087</v>
      </c>
      <c r="U434" s="85" t="s">
        <v>1088</v>
      </c>
      <c r="CN434" s="70" t="str">
        <f t="shared" si="6695"/>
        <v>InitUnitState('IK6A',,,,,,,,,,)</v>
      </c>
      <c r="CO434" s="70" t="str">
        <f t="shared" si="6696"/>
        <v>InitUnitNormal('IK6A',,,,,,,,,,)</v>
      </c>
      <c r="CP434" s="70" t="str">
        <f t="shared" si="6697"/>
        <v>InitUnitMagic('IK6A',,,,,,,,,,)</v>
      </c>
      <c r="CQ434" s="70" t="str">
        <f t="shared" si="6698"/>
        <v>InitUnitAdd('IK6A',,,,,,,,,,)</v>
      </c>
      <c r="CR434" s="70" t="str">
        <f>"InitEquipData('"&amp;B434&amp;"',"&amp;D434&amp;","&amp;CR$1&amp;A434&amp;CR$1&amp;","&amp;E434&amp;","&amp;I434&amp;","&amp;F434&amp;","&amp;G434&amp;",'"&amp;J434&amp;"','"&amp;K434&amp;"','"&amp;L434&amp;"','"&amp;M434&amp;"','"&amp;N434&amp;"','"&amp;O434&amp;"',"&amp;CR$1&amp;U443&amp;CR$1&amp;")"</f>
        <v>InitEquipData('IK6A',,"",,,,,'','','','','','',"ReplaceableTextures\\CommandButtons\\BTNSST15.blp")</v>
      </c>
      <c r="CU434" s="95" t="str">
        <f t="shared" si="6699"/>
        <v>|n</v>
      </c>
      <c r="CV434" s="61" t="str">
        <f t="shared" si="6694"/>
        <v>暴击伤害|Cffffc926+60%|n|n|r|Cffaaaaaa○刻印槽 【空】|r|n|n|Cff00ff7f点击穿戴或脱卸。|r</v>
      </c>
      <c r="CW434" s="60"/>
      <c r="CX434" s="60"/>
      <c r="CY434" s="60"/>
      <c r="CZ434" s="60"/>
      <c r="DA434" s="60"/>
      <c r="DB434" s="71" t="str">
        <f t="shared" si="6700"/>
        <v/>
      </c>
      <c r="DC434" s="71" t="str">
        <f t="shared" si="6701"/>
        <v/>
      </c>
      <c r="DD434" s="71" t="str">
        <f t="shared" si="6702"/>
        <v/>
      </c>
      <c r="DE434" s="71" t="str">
        <f t="shared" si="6703"/>
        <v/>
      </c>
      <c r="DF434" s="71" t="str">
        <f t="shared" si="6704"/>
        <v/>
      </c>
      <c r="DG434" s="71" t="str">
        <f t="shared" si="6705"/>
        <v/>
      </c>
      <c r="DH434" s="71" t="str">
        <f t="shared" si="6706"/>
        <v/>
      </c>
      <c r="DI434" s="71" t="str">
        <f t="shared" si="6707"/>
        <v/>
      </c>
      <c r="DJ434" s="71" t="str">
        <f t="shared" si="6708"/>
        <v/>
      </c>
      <c r="DK434" s="71" t="str">
        <f t="shared" si="6709"/>
        <v/>
      </c>
      <c r="DL434" s="71" t="str">
        <f t="shared" si="6710"/>
        <v/>
      </c>
      <c r="DM434" s="71" t="str">
        <f t="shared" si="6711"/>
        <v/>
      </c>
      <c r="DN434" s="71" t="str">
        <f t="shared" si="6712"/>
        <v/>
      </c>
      <c r="DO434" s="71" t="str">
        <f t="shared" si="6713"/>
        <v/>
      </c>
      <c r="DP434" s="71" t="str">
        <f t="shared" si="6714"/>
        <v/>
      </c>
      <c r="DQ434" s="71" t="str">
        <f t="shared" si="6715"/>
        <v/>
      </c>
      <c r="DR434" s="71" t="str">
        <f t="shared" si="6716"/>
        <v/>
      </c>
      <c r="DS434" s="71" t="str">
        <f t="shared" si="6717"/>
        <v/>
      </c>
      <c r="DT434" s="71" t="str">
        <f t="shared" si="6718"/>
        <v/>
      </c>
      <c r="DU434" s="71" t="str">
        <f t="shared" si="6719"/>
        <v/>
      </c>
      <c r="DV434" s="71" t="str">
        <f t="shared" si="6720"/>
        <v/>
      </c>
      <c r="DW434" s="71" t="str">
        <f t="shared" si="6721"/>
        <v/>
      </c>
      <c r="DX434" s="71" t="str">
        <f t="shared" si="6722"/>
        <v/>
      </c>
      <c r="DY434" s="71" t="str">
        <f t="shared" si="6723"/>
        <v/>
      </c>
      <c r="DZ434" s="71" t="str">
        <f t="shared" si="6724"/>
        <v/>
      </c>
      <c r="EA434" s="71" t="str">
        <f t="shared" si="6725"/>
        <v/>
      </c>
      <c r="EB434" s="71" t="str">
        <f t="shared" si="6726"/>
        <v/>
      </c>
      <c r="EC434" s="71" t="str">
        <f t="shared" si="6727"/>
        <v/>
      </c>
      <c r="ED434" s="71" t="str">
        <f t="shared" si="6728"/>
        <v/>
      </c>
      <c r="EE434" s="71" t="str">
        <f t="shared" si="6729"/>
        <v/>
      </c>
      <c r="EF434" s="71" t="str">
        <f t="shared" si="6730"/>
        <v/>
      </c>
      <c r="EG434" s="71" t="str">
        <f t="shared" si="6731"/>
        <v/>
      </c>
      <c r="EH434" s="71" t="str">
        <f t="shared" si="6732"/>
        <v/>
      </c>
      <c r="EI434" s="71" t="str">
        <f t="shared" si="6733"/>
        <v/>
      </c>
      <c r="EJ434" s="71" t="str">
        <f t="shared" si="6734"/>
        <v/>
      </c>
      <c r="EK434" s="71" t="str">
        <f t="shared" si="6735"/>
        <v/>
      </c>
      <c r="EL434" s="71" t="str">
        <f t="shared" si="6736"/>
        <v/>
      </c>
      <c r="EM434" s="71" t="str">
        <f t="shared" si="6737"/>
        <v/>
      </c>
      <c r="EN434" s="71" t="str">
        <f t="shared" si="6738"/>
        <v/>
      </c>
      <c r="EO434" s="71" t="str">
        <f t="shared" si="6739"/>
        <v/>
      </c>
      <c r="EP434" s="71" t="str">
        <f t="shared" si="6740"/>
        <v/>
      </c>
      <c r="EQ434" s="71" t="str">
        <f t="shared" si="6741"/>
        <v/>
      </c>
      <c r="ER434" s="71" t="str">
        <f t="shared" si="6742"/>
        <v/>
      </c>
      <c r="ES434" s="71" t="str">
        <f t="shared" si="6743"/>
        <v/>
      </c>
      <c r="ET434" s="71" t="str">
        <f t="shared" si="6744"/>
        <v/>
      </c>
      <c r="EU434" s="71" t="str">
        <f t="shared" si="6745"/>
        <v/>
      </c>
      <c r="EV434" s="71" t="str">
        <f t="shared" si="6746"/>
        <v/>
      </c>
      <c r="EW434" s="71" t="str">
        <f t="shared" si="6747"/>
        <v/>
      </c>
      <c r="EX434" s="71" t="str">
        <f t="shared" si="6748"/>
        <v/>
      </c>
      <c r="EY434" s="71" t="str">
        <f t="shared" si="6749"/>
        <v/>
      </c>
      <c r="EZ434" s="71" t="str">
        <f t="shared" si="6750"/>
        <v/>
      </c>
      <c r="FA434" s="71" t="str">
        <f t="shared" si="6751"/>
        <v/>
      </c>
      <c r="FB434" s="71" t="str">
        <f t="shared" si="6752"/>
        <v/>
      </c>
      <c r="FC434" s="71" t="str">
        <f t="shared" si="6753"/>
        <v/>
      </c>
      <c r="FD434" s="71" t="str">
        <f t="shared" si="6754"/>
        <v/>
      </c>
      <c r="FE434" s="71" t="str">
        <f t="shared" si="6755"/>
        <v/>
      </c>
      <c r="FF434" s="71" t="str">
        <f t="shared" si="6756"/>
        <v/>
      </c>
      <c r="FG434" s="71" t="str">
        <f t="shared" si="6757"/>
        <v/>
      </c>
      <c r="FH434" s="71" t="str">
        <f t="shared" si="6758"/>
        <v/>
      </c>
      <c r="FI434" s="71" t="str">
        <f t="shared" si="6759"/>
        <v/>
      </c>
      <c r="FJ434" s="71" t="str">
        <f t="shared" si="6760"/>
        <v/>
      </c>
      <c r="FK434" s="71" t="str">
        <f t="shared" si="6761"/>
        <v/>
      </c>
      <c r="FL434" s="71" t="str">
        <f t="shared" si="6762"/>
        <v/>
      </c>
      <c r="FM434" s="71" t="str">
        <f t="shared" si="6763"/>
        <v/>
      </c>
      <c r="FN434" s="71" t="str">
        <f t="shared" si="6764"/>
        <v/>
      </c>
      <c r="FO434" s="71" t="str">
        <f t="shared" si="6765"/>
        <v/>
      </c>
      <c r="FP434" s="71" t="str">
        <f t="shared" si="6766"/>
        <v/>
      </c>
      <c r="FQ434" s="71" t="str">
        <f t="shared" si="6767"/>
        <v/>
      </c>
      <c r="FR434" s="71" t="str">
        <f t="shared" si="6768"/>
        <v/>
      </c>
      <c r="FS434" s="71" t="str">
        <f t="shared" si="6769"/>
        <v/>
      </c>
    </row>
    <row r="435" spans="1:175" ht="16.5">
      <c r="A435" s="134"/>
      <c r="B435" s="80" t="s">
        <v>1089</v>
      </c>
      <c r="C435" s="147" t="s">
        <v>1086</v>
      </c>
      <c r="K435" s="149"/>
      <c r="T435" s="152" t="s">
        <v>1090</v>
      </c>
      <c r="U435" s="85" t="s">
        <v>1088</v>
      </c>
      <c r="CN435" s="70" t="str">
        <f t="shared" ref="CN435:CN442" si="7150">"InitUnitState('"&amp;B435&amp;"',"&amp;V435&amp;","&amp;W435&amp;","&amp;X435&amp;","&amp;Y435&amp;","&amp;Z435&amp;","&amp;AA435&amp;","&amp;AB435&amp;","&amp;AC435&amp;","&amp;AD435&amp;","&amp;AE435&amp;")"</f>
        <v>InitUnitState('IK6B',,,,,,,,,,)</v>
      </c>
      <c r="CO435" s="70" t="str">
        <f t="shared" ref="CO435:CO442" si="7151">"InitUnitNormal('"&amp;B435&amp;"',"&amp;AF435&amp;","&amp;AG435&amp;","&amp;AH435&amp;","&amp;AI435&amp;","&amp;AJ435&amp;","&amp;AK435&amp;","&amp;AL435&amp;","&amp;AM435&amp;","&amp;AN435&amp;","&amp;AO435&amp;")"</f>
        <v>InitUnitNormal('IK6B',,,,,,,,,,)</v>
      </c>
      <c r="CP435" s="70" t="str">
        <f t="shared" ref="CP435:CP442" si="7152">"InitUnitMagic('"&amp;B435&amp;"',"&amp;AP435&amp;","&amp;AQ435&amp;","&amp;AR435&amp;","&amp;AS435&amp;","&amp;AT435&amp;","&amp;AU435&amp;","&amp;AV435&amp;","&amp;AW435&amp;","&amp;BI435&amp;","&amp;BJ435&amp;")"</f>
        <v>InitUnitMagic('IK6B',,,,,,,,,,)</v>
      </c>
      <c r="CQ435" s="70" t="str">
        <f t="shared" ref="CQ435:CQ442" si="7153">"InitUnitAdd('"&amp;B435&amp;"',"&amp;BK435&amp;","&amp;BL435&amp;","&amp;BM435&amp;","&amp;BN435&amp;","&amp;BO435&amp;","&amp;BP435&amp;","&amp;BQ435&amp;","&amp;BR435&amp;","&amp;BS435&amp;","&amp;BT435&amp;")"</f>
        <v>InitUnitAdd('IK6B',,,,,,,,,,)</v>
      </c>
      <c r="CR435" s="70" t="str">
        <f t="shared" ref="CR435:CR442" si="7154"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444&amp;CR$1&amp;")"</f>
        <v>InitEquipData('IK6B',,"",,,,,'','','','','','',"ReplaceableTextures\\CommandButtons\\BTNSST15.blp")</v>
      </c>
      <c r="CU435" s="95" t="str">
        <f t="shared" ref="CU435:CU442" si="7155">CONCATENATE(DB435,DC435,DD435,DE435,DF435,DG435,DH435,DI435,DJ435,DK435,DL435,DM435,DN435,DO435,DP435,DQ435,DR435,DS435,DT435,DU435,DV435,DW435,DX435,DY435,DZ435,EA435,EB435,EC435,ED435,EE435,EF435,EG435,EH435,EI435,EJ435,EK435,EL435,EM435,EN435,EO435,EP435&amp;"|n")</f>
        <v>|n</v>
      </c>
      <c r="CV435" s="61" t="str">
        <f t="shared" si="6694"/>
        <v>暴击伤害|Cffffc926+60%|n|n|r|Cffaaaaaa○|CffFFD24D金之符印+1|r|r|n|n|Cff00ff7f点击穿戴或脱卸。|r</v>
      </c>
      <c r="CW435" s="60"/>
      <c r="CX435" s="60"/>
      <c r="CY435" s="60"/>
      <c r="CZ435" s="60"/>
      <c r="DA435" s="60"/>
      <c r="DB435" s="71" t="str">
        <f t="shared" ref="DB435:DB442" si="7156">IF(V435="","","|n"&amp;DB$2&amp;"+"&amp;V435&amp;DB$1)</f>
        <v/>
      </c>
      <c r="DC435" s="71" t="str">
        <f t="shared" ref="DC435:DC442" si="7157">IF(W435="","","|n"&amp;DC$2&amp;"+"&amp;W435&amp;DC$1)</f>
        <v/>
      </c>
      <c r="DD435" s="71" t="str">
        <f t="shared" ref="DD435:DD442" si="7158">IF(X435="","","|n"&amp;DD$2&amp;"+"&amp;X435&amp;DD$1)</f>
        <v/>
      </c>
      <c r="DE435" s="71" t="str">
        <f t="shared" ref="DE435:DE442" si="7159">IF(Y435="","","|n"&amp;DE$2&amp;"+"&amp;Y435&amp;DE$1)</f>
        <v/>
      </c>
      <c r="DF435" s="71" t="str">
        <f t="shared" ref="DF435:DF442" si="7160">IF(Z435="","","|n"&amp;DF$2&amp;"+"&amp;Z435&amp;DF$1)</f>
        <v/>
      </c>
      <c r="DG435" s="71" t="str">
        <f t="shared" ref="DG435:DG442" si="7161">IF(AA435="","","|n"&amp;DG$2&amp;"+"&amp;AA435&amp;DG$1)</f>
        <v/>
      </c>
      <c r="DH435" s="71" t="str">
        <f t="shared" ref="DH435:DH442" si="7162">IF(AB435="","","|n"&amp;DH$2&amp;"+"&amp;AB435&amp;DH$1)</f>
        <v/>
      </c>
      <c r="DI435" s="71" t="str">
        <f t="shared" ref="DI435:DI442" si="7163">IF(AC435="","","|n"&amp;DI$2&amp;"+"&amp;AC435&amp;DI$1)</f>
        <v/>
      </c>
      <c r="DJ435" s="71" t="str">
        <f t="shared" ref="DJ435:DJ442" si="7164">IF(AD435="","","|n"&amp;DJ$2&amp;"+"&amp;AD435&amp;DJ$1)</f>
        <v/>
      </c>
      <c r="DK435" s="71" t="str">
        <f t="shared" ref="DK435:DK442" si="7165">IF(AE435="","","|n"&amp;DK$2&amp;"+"&amp;AE435&amp;DK$1)</f>
        <v/>
      </c>
      <c r="DL435" s="71" t="str">
        <f t="shared" ref="DL435:DL442" si="7166">IF(AF435="","","|n"&amp;DL$2&amp;"+"&amp;AF435&amp;DL$1)</f>
        <v/>
      </c>
      <c r="DM435" s="71" t="str">
        <f t="shared" ref="DM435:DM442" si="7167">IF(AG435="","","|n"&amp;DM$2&amp;"+"&amp;AG435&amp;DM$1)</f>
        <v/>
      </c>
      <c r="DN435" s="71" t="str">
        <f t="shared" ref="DN435:DN442" si="7168">IF(AH435="","","|n"&amp;DN$2&amp;"+"&amp;AH435&amp;DN$1)</f>
        <v/>
      </c>
      <c r="DO435" s="71" t="str">
        <f t="shared" ref="DO435:DO442" si="7169">IF(AI435="","","|n"&amp;DO$2&amp;"+"&amp;AI435&amp;DO$1)</f>
        <v/>
      </c>
      <c r="DP435" s="71" t="str">
        <f t="shared" ref="DP435:DP442" si="7170">IF(AJ435="","","|n"&amp;DP$2&amp;"+"&amp;AJ435&amp;DP$1)</f>
        <v/>
      </c>
      <c r="DQ435" s="71" t="str">
        <f t="shared" ref="DQ435:DQ442" si="7171">IF(AK435="","","|n"&amp;DQ$2&amp;"+"&amp;AK435&amp;DQ$1)</f>
        <v/>
      </c>
      <c r="DR435" s="71" t="str">
        <f t="shared" ref="DR435:DR442" si="7172">IF(AL435="","","|n"&amp;DR$2&amp;"+"&amp;AL435&amp;DR$1)</f>
        <v/>
      </c>
      <c r="DS435" s="71" t="str">
        <f t="shared" ref="DS435:DS442" si="7173">IF(AM435="","","|n"&amp;DS$2&amp;"+"&amp;AM435&amp;DS$1)</f>
        <v/>
      </c>
      <c r="DT435" s="71" t="str">
        <f t="shared" ref="DT435:DT442" si="7174">IF(AN435="","","|n"&amp;DT$2&amp;"+"&amp;AN435&amp;DT$1)</f>
        <v/>
      </c>
      <c r="DU435" s="71" t="str">
        <f t="shared" ref="DU435:DU442" si="7175">IF(AO435="","","|n"&amp;DU$2&amp;"+"&amp;AO435&amp;DU$1)</f>
        <v/>
      </c>
      <c r="DV435" s="71" t="str">
        <f t="shared" ref="DV435:DV442" si="7176">IF(AP435="","","|n"&amp;DV$2&amp;"+"&amp;AP435&amp;DV$1)</f>
        <v/>
      </c>
      <c r="DW435" s="71" t="str">
        <f t="shared" ref="DW435:DW442" si="7177">IF(AQ435="","","|n"&amp;DW$2&amp;"+"&amp;AQ435&amp;DW$1)</f>
        <v/>
      </c>
      <c r="DX435" s="71" t="str">
        <f t="shared" ref="DX435:DX442" si="7178">IF(AR435="","","|n"&amp;DX$2&amp;"+"&amp;AR435&amp;DX$1)</f>
        <v/>
      </c>
      <c r="DY435" s="71" t="str">
        <f t="shared" ref="DY435:DY442" si="7179">IF(AS435="","","|n"&amp;DY$2&amp;"+"&amp;AS435&amp;DY$1)</f>
        <v/>
      </c>
      <c r="DZ435" s="71" t="str">
        <f t="shared" ref="DZ435:DZ442" si="7180">IF(AT435="","","|n"&amp;DZ$2&amp;"+"&amp;AT435&amp;DZ$1)</f>
        <v/>
      </c>
      <c r="EA435" s="71" t="str">
        <f t="shared" ref="EA435:EA442" si="7181">IF(AU435="","","|n"&amp;EA$2&amp;"+"&amp;AU435&amp;EA$1)</f>
        <v/>
      </c>
      <c r="EB435" s="71" t="str">
        <f t="shared" ref="EB435:EB442" si="7182">IF(AV435="","","|n"&amp;EB$2&amp;"+"&amp;AV435&amp;EB$1)</f>
        <v/>
      </c>
      <c r="EC435" s="71" t="str">
        <f t="shared" ref="EC435:EC442" si="7183">IF(AW435="","","|n"&amp;EC$2&amp;"+"&amp;AW435&amp;EC$1)</f>
        <v/>
      </c>
      <c r="ED435" s="71" t="str">
        <f t="shared" ref="ED435:ED442" si="7184">IF(AX435="","","|n"&amp;ED$2&amp;"+"&amp;AX435&amp;ED$1)</f>
        <v/>
      </c>
      <c r="EE435" s="71" t="str">
        <f t="shared" ref="EE435:EE442" si="7185">IF(AY435="","","|n"&amp;EE$2&amp;"+"&amp;AY435&amp;EE$1)</f>
        <v/>
      </c>
      <c r="EF435" s="71" t="str">
        <f t="shared" ref="EF435:EF442" si="7186">IF(AZ435="","","|n"&amp;EF$2&amp;"+"&amp;AZ435&amp;EF$1)</f>
        <v/>
      </c>
      <c r="EG435" s="71" t="str">
        <f t="shared" ref="EG435:EG442" si="7187">IF(BA435="","","|n"&amp;EG$2&amp;"+"&amp;BA435&amp;EG$1)</f>
        <v/>
      </c>
      <c r="EH435" s="71" t="str">
        <f t="shared" ref="EH435:EH442" si="7188">IF(BB435="","","|n"&amp;EH$2&amp;"+"&amp;BB435&amp;EH$1)</f>
        <v/>
      </c>
      <c r="EI435" s="71" t="str">
        <f t="shared" ref="EI435:EI442" si="7189">IF(BC435="","","|n"&amp;EI$2&amp;"+"&amp;BC435&amp;EI$1)</f>
        <v/>
      </c>
      <c r="EJ435" s="71" t="str">
        <f t="shared" ref="EJ435:EJ442" si="7190">IF(BD435="","","|n"&amp;EJ$2&amp;"+"&amp;BD435&amp;EJ$1)</f>
        <v/>
      </c>
      <c r="EK435" s="71" t="str">
        <f t="shared" ref="EK435:EK442" si="7191">IF(BE435="","","|n"&amp;EK$2&amp;"+"&amp;BE435&amp;EK$1)</f>
        <v/>
      </c>
      <c r="EL435" s="71" t="str">
        <f t="shared" ref="EL435:EL442" si="7192">IF(BF435="","","|n"&amp;EL$2&amp;"+"&amp;BF435&amp;EL$1)</f>
        <v/>
      </c>
      <c r="EM435" s="71" t="str">
        <f t="shared" ref="EM435:EM442" si="7193">IF(BG435="","","|n"&amp;EM$2&amp;"+"&amp;BG435&amp;EM$1)</f>
        <v/>
      </c>
      <c r="EN435" s="71" t="str">
        <f t="shared" ref="EN435:EN442" si="7194">IF(BH435="","","|n"&amp;EN$2&amp;"+"&amp;BH435&amp;EN$1)</f>
        <v/>
      </c>
      <c r="EO435" s="71" t="str">
        <f t="shared" ref="EO435:EO442" si="7195">IF(BI435="","","|n"&amp;EO$2&amp;"+"&amp;BI435&amp;EO$1)</f>
        <v/>
      </c>
      <c r="EP435" s="71" t="str">
        <f t="shared" ref="EP435:EP442" si="7196">IF(BJ435="","","|n"&amp;EP$2&amp;"+"&amp;BJ435&amp;EP$1)</f>
        <v/>
      </c>
      <c r="EQ435" s="71" t="str">
        <f t="shared" ref="EQ435:EQ442" si="7197">IF(BK435="","","|n"&amp;EQ$2&amp;"+"&amp;BK435&amp;EQ$1)</f>
        <v/>
      </c>
      <c r="ER435" s="71" t="str">
        <f t="shared" ref="ER435:ER442" si="7198">IF(BL435="","","|n"&amp;ER$2&amp;"+"&amp;BL435&amp;ER$1)</f>
        <v/>
      </c>
      <c r="ES435" s="71" t="str">
        <f t="shared" ref="ES435:ES442" si="7199">IF(BM435="","","|n"&amp;ES$2&amp;"+"&amp;BM435&amp;ES$1)</f>
        <v/>
      </c>
      <c r="ET435" s="71" t="str">
        <f t="shared" ref="ET435:ET442" si="7200">IF(BN435="","","|n"&amp;ET$2&amp;"+"&amp;BN435&amp;ET$1)</f>
        <v/>
      </c>
      <c r="EU435" s="71" t="str">
        <f t="shared" ref="EU435:EU442" si="7201">IF(BO435="","","|n"&amp;EU$2&amp;"+"&amp;BO435&amp;EU$1)</f>
        <v/>
      </c>
      <c r="EV435" s="71" t="str">
        <f t="shared" ref="EV435:EV442" si="7202">IF(BP435="","","|n"&amp;EV$2&amp;"+"&amp;BP435&amp;EV$1)</f>
        <v/>
      </c>
      <c r="EW435" s="71" t="str">
        <f t="shared" ref="EW435:EW442" si="7203">IF(BQ435="","","|n"&amp;EW$2&amp;"+"&amp;BQ435&amp;EW$1)</f>
        <v/>
      </c>
      <c r="EX435" s="71" t="str">
        <f t="shared" ref="EX435:EX442" si="7204">IF(BR435="","","|n"&amp;EX$2&amp;"+"&amp;BR435&amp;EX$1)</f>
        <v/>
      </c>
      <c r="EY435" s="71" t="str">
        <f t="shared" ref="EY435:EY442" si="7205">IF(BS435="","","|n"&amp;EY$2&amp;"+"&amp;BS435&amp;EY$1)</f>
        <v/>
      </c>
      <c r="EZ435" s="71" t="str">
        <f t="shared" ref="EZ435:EZ442" si="7206">IF(BT435="","","|n"&amp;EZ$2&amp;"+"&amp;BT435&amp;EZ$1)</f>
        <v/>
      </c>
      <c r="FA435" s="71" t="str">
        <f t="shared" ref="FA435:FA442" si="7207">IF(BU435="","","|n"&amp;FA$2&amp;"+"&amp;BU435&amp;FA$1)</f>
        <v/>
      </c>
      <c r="FB435" s="71" t="str">
        <f t="shared" ref="FB435:FB442" si="7208">IF(BV435="","","|n"&amp;FB$2&amp;"+"&amp;BV435&amp;FB$1)</f>
        <v/>
      </c>
      <c r="FC435" s="71" t="str">
        <f t="shared" ref="FC435:FC442" si="7209">IF(BW435="","","|n"&amp;FC$2&amp;"+"&amp;BW435&amp;FC$1)</f>
        <v/>
      </c>
      <c r="FD435" s="71" t="str">
        <f t="shared" ref="FD435:FD442" si="7210">IF(BX435="","","|n"&amp;FD$2&amp;"+"&amp;BX435&amp;FD$1)</f>
        <v/>
      </c>
      <c r="FE435" s="71" t="str">
        <f t="shared" ref="FE435:FE442" si="7211">IF(BY435="","","|n"&amp;FE$2&amp;"+"&amp;BY435&amp;FE$1)</f>
        <v/>
      </c>
      <c r="FF435" s="71" t="str">
        <f t="shared" ref="FF435:FF442" si="7212">IF(BZ435="","","|n"&amp;FF$2&amp;"+"&amp;BZ435&amp;FF$1)</f>
        <v/>
      </c>
      <c r="FG435" s="71" t="str">
        <f t="shared" ref="FG435:FG442" si="7213">IF(CA435="","","|n"&amp;FG$2&amp;"+"&amp;CA435&amp;FG$1)</f>
        <v/>
      </c>
      <c r="FH435" s="71" t="str">
        <f t="shared" ref="FH435:FH442" si="7214">IF(CB435="","","|n"&amp;FH$2&amp;"+"&amp;CB435&amp;FH$1)</f>
        <v/>
      </c>
      <c r="FI435" s="71" t="str">
        <f t="shared" ref="FI435:FI442" si="7215">IF(CC435="","","|n"&amp;FI$2&amp;"+"&amp;CC435&amp;FI$1)</f>
        <v/>
      </c>
      <c r="FJ435" s="71" t="str">
        <f t="shared" ref="FJ435:FJ442" si="7216">IF(CD435="","","|n"&amp;FJ$2&amp;"+"&amp;CD435&amp;FJ$1)</f>
        <v/>
      </c>
      <c r="FK435" s="71" t="str">
        <f t="shared" ref="FK435:FK442" si="7217">IF(CE435="","","|n"&amp;FK$2&amp;"+"&amp;CE435&amp;FK$1)</f>
        <v/>
      </c>
      <c r="FL435" s="71" t="str">
        <f t="shared" ref="FL435:FL442" si="7218">IF(CF435="","","|n"&amp;FL$2&amp;"+"&amp;CF435&amp;FL$1)</f>
        <v/>
      </c>
      <c r="FM435" s="71" t="str">
        <f t="shared" ref="FM435:FM442" si="7219">IF(CG435="","","|n"&amp;FM$2&amp;"+"&amp;CG435&amp;FM$1)</f>
        <v/>
      </c>
      <c r="FN435" s="71" t="str">
        <f t="shared" ref="FN435:FN442" si="7220">IF(CH435="","","|n"&amp;FN$2&amp;"+"&amp;CH435&amp;FN$1)</f>
        <v/>
      </c>
      <c r="FO435" s="71" t="str">
        <f t="shared" ref="FO435:FO442" si="7221">IF(CI435="","","|n"&amp;FO$2&amp;"+"&amp;CI435&amp;FO$1)</f>
        <v/>
      </c>
      <c r="FP435" s="71" t="str">
        <f t="shared" ref="FP435:FP442" si="7222">IF(CJ435="","","|n"&amp;FP$2&amp;"+"&amp;CJ435&amp;FP$1)</f>
        <v/>
      </c>
      <c r="FQ435" s="71" t="str">
        <f t="shared" ref="FQ435:FQ442" si="7223">IF(CK435="","","|n"&amp;FQ$2&amp;"+"&amp;CK435&amp;FQ$1)</f>
        <v/>
      </c>
      <c r="FR435" s="71" t="str">
        <f t="shared" ref="FR435:FR442" si="7224">IF(CL435="","","|n"&amp;FR$2&amp;"+"&amp;CL435&amp;FR$1)</f>
        <v/>
      </c>
      <c r="FS435" s="71" t="str">
        <f t="shared" ref="FS435:FS442" si="7225">IF(CM435="","","|n"&amp;FS$2&amp;"+"&amp;CM435&amp;FS$1)</f>
        <v/>
      </c>
    </row>
    <row r="436" spans="1:175" ht="16.5">
      <c r="A436" s="134"/>
      <c r="B436" s="80" t="s">
        <v>1091</v>
      </c>
      <c r="C436" s="147" t="s">
        <v>1086</v>
      </c>
      <c r="K436" s="150"/>
      <c r="T436" s="152" t="s">
        <v>1092</v>
      </c>
      <c r="U436" s="85" t="s">
        <v>1088</v>
      </c>
      <c r="CN436" s="70" t="str">
        <f t="shared" si="7150"/>
        <v>InitUnitState('IK6C',,,,,,,,,,)</v>
      </c>
      <c r="CO436" s="70" t="str">
        <f t="shared" si="7151"/>
        <v>InitUnitNormal('IK6C',,,,,,,,,,)</v>
      </c>
      <c r="CP436" s="70" t="str">
        <f t="shared" si="7152"/>
        <v>InitUnitMagic('IK6C',,,,,,,,,,)</v>
      </c>
      <c r="CQ436" s="70" t="str">
        <f t="shared" si="7153"/>
        <v>InitUnitAdd('IK6C',,,,,,,,,,)</v>
      </c>
      <c r="CR436" s="70" t="str">
        <f t="shared" si="7154"/>
        <v>InitEquipData('IK6C',,"",,,,,'','','','','','',"ReplaceableTextures\\CommandButtons\\BTNSST15.blp")</v>
      </c>
      <c r="CU436" s="95" t="str">
        <f t="shared" si="7155"/>
        <v>|n</v>
      </c>
      <c r="CV436" s="61" t="str">
        <f t="shared" si="6694"/>
        <v>暴击伤害|Cffffc926+60%|n|n|r|Cffaaaaaa○|CffFFD24D木之符印+1|r|r|n|n|Cff00ff7f点击穿戴或脱卸。|r</v>
      </c>
      <c r="CW436" s="60"/>
      <c r="CX436" s="60"/>
      <c r="CY436" s="60"/>
      <c r="CZ436" s="60"/>
      <c r="DA436" s="60"/>
      <c r="DB436" s="71" t="str">
        <f t="shared" si="7156"/>
        <v/>
      </c>
      <c r="DC436" s="71" t="str">
        <f t="shared" si="7157"/>
        <v/>
      </c>
      <c r="DD436" s="71" t="str">
        <f t="shared" si="7158"/>
        <v/>
      </c>
      <c r="DE436" s="71" t="str">
        <f t="shared" si="7159"/>
        <v/>
      </c>
      <c r="DF436" s="71" t="str">
        <f t="shared" si="7160"/>
        <v/>
      </c>
      <c r="DG436" s="71" t="str">
        <f t="shared" si="7161"/>
        <v/>
      </c>
      <c r="DH436" s="71" t="str">
        <f t="shared" si="7162"/>
        <v/>
      </c>
      <c r="DI436" s="71" t="str">
        <f t="shared" si="7163"/>
        <v/>
      </c>
      <c r="DJ436" s="71" t="str">
        <f t="shared" si="7164"/>
        <v/>
      </c>
      <c r="DK436" s="71" t="str">
        <f t="shared" si="7165"/>
        <v/>
      </c>
      <c r="DL436" s="71" t="str">
        <f t="shared" si="7166"/>
        <v/>
      </c>
      <c r="DM436" s="71" t="str">
        <f t="shared" si="7167"/>
        <v/>
      </c>
      <c r="DN436" s="71" t="str">
        <f t="shared" si="7168"/>
        <v/>
      </c>
      <c r="DO436" s="71" t="str">
        <f t="shared" si="7169"/>
        <v/>
      </c>
      <c r="DP436" s="71" t="str">
        <f t="shared" si="7170"/>
        <v/>
      </c>
      <c r="DQ436" s="71" t="str">
        <f t="shared" si="7171"/>
        <v/>
      </c>
      <c r="DR436" s="71" t="str">
        <f t="shared" si="7172"/>
        <v/>
      </c>
      <c r="DS436" s="71" t="str">
        <f t="shared" si="7173"/>
        <v/>
      </c>
      <c r="DT436" s="71" t="str">
        <f t="shared" si="7174"/>
        <v/>
      </c>
      <c r="DU436" s="71" t="str">
        <f t="shared" si="7175"/>
        <v/>
      </c>
      <c r="DV436" s="71" t="str">
        <f t="shared" si="7176"/>
        <v/>
      </c>
      <c r="DW436" s="71" t="str">
        <f t="shared" si="7177"/>
        <v/>
      </c>
      <c r="DX436" s="71" t="str">
        <f t="shared" si="7178"/>
        <v/>
      </c>
      <c r="DY436" s="71" t="str">
        <f t="shared" si="7179"/>
        <v/>
      </c>
      <c r="DZ436" s="71" t="str">
        <f t="shared" si="7180"/>
        <v/>
      </c>
      <c r="EA436" s="71" t="str">
        <f t="shared" si="7181"/>
        <v/>
      </c>
      <c r="EB436" s="71" t="str">
        <f t="shared" si="7182"/>
        <v/>
      </c>
      <c r="EC436" s="71" t="str">
        <f t="shared" si="7183"/>
        <v/>
      </c>
      <c r="ED436" s="71" t="str">
        <f t="shared" si="7184"/>
        <v/>
      </c>
      <c r="EE436" s="71" t="str">
        <f t="shared" si="7185"/>
        <v/>
      </c>
      <c r="EF436" s="71" t="str">
        <f t="shared" si="7186"/>
        <v/>
      </c>
      <c r="EG436" s="71" t="str">
        <f t="shared" si="7187"/>
        <v/>
      </c>
      <c r="EH436" s="71" t="str">
        <f t="shared" si="7188"/>
        <v/>
      </c>
      <c r="EI436" s="71" t="str">
        <f t="shared" si="7189"/>
        <v/>
      </c>
      <c r="EJ436" s="71" t="str">
        <f t="shared" si="7190"/>
        <v/>
      </c>
      <c r="EK436" s="71" t="str">
        <f t="shared" si="7191"/>
        <v/>
      </c>
      <c r="EL436" s="71" t="str">
        <f t="shared" si="7192"/>
        <v/>
      </c>
      <c r="EM436" s="71" t="str">
        <f t="shared" si="7193"/>
        <v/>
      </c>
      <c r="EN436" s="71" t="str">
        <f t="shared" si="7194"/>
        <v/>
      </c>
      <c r="EO436" s="71" t="str">
        <f t="shared" si="7195"/>
        <v/>
      </c>
      <c r="EP436" s="71" t="str">
        <f t="shared" si="7196"/>
        <v/>
      </c>
      <c r="EQ436" s="71" t="str">
        <f t="shared" si="7197"/>
        <v/>
      </c>
      <c r="ER436" s="71" t="str">
        <f t="shared" si="7198"/>
        <v/>
      </c>
      <c r="ES436" s="71" t="str">
        <f t="shared" si="7199"/>
        <v/>
      </c>
      <c r="ET436" s="71" t="str">
        <f t="shared" si="7200"/>
        <v/>
      </c>
      <c r="EU436" s="71" t="str">
        <f t="shared" si="7201"/>
        <v/>
      </c>
      <c r="EV436" s="71" t="str">
        <f t="shared" si="7202"/>
        <v/>
      </c>
      <c r="EW436" s="71" t="str">
        <f t="shared" si="7203"/>
        <v/>
      </c>
      <c r="EX436" s="71" t="str">
        <f t="shared" si="7204"/>
        <v/>
      </c>
      <c r="EY436" s="71" t="str">
        <f t="shared" si="7205"/>
        <v/>
      </c>
      <c r="EZ436" s="71" t="str">
        <f t="shared" si="7206"/>
        <v/>
      </c>
      <c r="FA436" s="71" t="str">
        <f t="shared" si="7207"/>
        <v/>
      </c>
      <c r="FB436" s="71" t="str">
        <f t="shared" si="7208"/>
        <v/>
      </c>
      <c r="FC436" s="71" t="str">
        <f t="shared" si="7209"/>
        <v/>
      </c>
      <c r="FD436" s="71" t="str">
        <f t="shared" si="7210"/>
        <v/>
      </c>
      <c r="FE436" s="71" t="str">
        <f t="shared" si="7211"/>
        <v/>
      </c>
      <c r="FF436" s="71" t="str">
        <f t="shared" si="7212"/>
        <v/>
      </c>
      <c r="FG436" s="71" t="str">
        <f t="shared" si="7213"/>
        <v/>
      </c>
      <c r="FH436" s="71" t="str">
        <f t="shared" si="7214"/>
        <v/>
      </c>
      <c r="FI436" s="71" t="str">
        <f t="shared" si="7215"/>
        <v/>
      </c>
      <c r="FJ436" s="71" t="str">
        <f t="shared" si="7216"/>
        <v/>
      </c>
      <c r="FK436" s="71" t="str">
        <f t="shared" si="7217"/>
        <v/>
      </c>
      <c r="FL436" s="71" t="str">
        <f t="shared" si="7218"/>
        <v/>
      </c>
      <c r="FM436" s="71" t="str">
        <f t="shared" si="7219"/>
        <v/>
      </c>
      <c r="FN436" s="71" t="str">
        <f t="shared" si="7220"/>
        <v/>
      </c>
      <c r="FO436" s="71" t="str">
        <f t="shared" si="7221"/>
        <v/>
      </c>
      <c r="FP436" s="71" t="str">
        <f t="shared" si="7222"/>
        <v/>
      </c>
      <c r="FQ436" s="71" t="str">
        <f t="shared" si="7223"/>
        <v/>
      </c>
      <c r="FR436" s="71" t="str">
        <f t="shared" si="7224"/>
        <v/>
      </c>
      <c r="FS436" s="71" t="str">
        <f t="shared" si="7225"/>
        <v/>
      </c>
    </row>
    <row r="437" spans="1:175" ht="16.5">
      <c r="A437" s="134"/>
      <c r="B437" s="80" t="s">
        <v>1093</v>
      </c>
      <c r="C437" s="147" t="s">
        <v>1086</v>
      </c>
      <c r="K437" s="150"/>
      <c r="T437" s="152" t="s">
        <v>1094</v>
      </c>
      <c r="U437" s="85" t="s">
        <v>1088</v>
      </c>
      <c r="CN437" s="70" t="str">
        <f t="shared" si="7150"/>
        <v>InitUnitState('IK6D',,,,,,,,,,)</v>
      </c>
      <c r="CO437" s="70" t="str">
        <f t="shared" si="7151"/>
        <v>InitUnitNormal('IK6D',,,,,,,,,,)</v>
      </c>
      <c r="CP437" s="70" t="str">
        <f t="shared" si="7152"/>
        <v>InitUnitMagic('IK6D',,,,,,,,,,)</v>
      </c>
      <c r="CQ437" s="70" t="str">
        <f t="shared" si="7153"/>
        <v>InitUnitAdd('IK6D',,,,,,,,,,)</v>
      </c>
      <c r="CR437" s="70" t="str">
        <f t="shared" si="7154"/>
        <v>InitEquipData('IK6D',,"",,,,,'','','','','','',"ReplaceableTextures\\CommandButtons\\BTNSST15.blp")</v>
      </c>
      <c r="CU437" s="95" t="str">
        <f t="shared" si="7155"/>
        <v>|n</v>
      </c>
      <c r="CV437" s="61" t="str">
        <f t="shared" si="6694"/>
        <v>暴击伤害|Cffffc926+60%|n|n|r|Cffaaaaaa○|CffFFD24D水之符印+1|r|r|n|n|Cff00ff7f点击穿戴或脱卸。|r</v>
      </c>
      <c r="CW437" s="60"/>
      <c r="CX437" s="60"/>
      <c r="CY437" s="60"/>
      <c r="CZ437" s="60"/>
      <c r="DA437" s="60"/>
      <c r="DB437" s="71" t="str">
        <f t="shared" si="7156"/>
        <v/>
      </c>
      <c r="DC437" s="71" t="str">
        <f t="shared" si="7157"/>
        <v/>
      </c>
      <c r="DD437" s="71" t="str">
        <f t="shared" si="7158"/>
        <v/>
      </c>
      <c r="DE437" s="71" t="str">
        <f t="shared" si="7159"/>
        <v/>
      </c>
      <c r="DF437" s="71" t="str">
        <f t="shared" si="7160"/>
        <v/>
      </c>
      <c r="DG437" s="71" t="str">
        <f t="shared" si="7161"/>
        <v/>
      </c>
      <c r="DH437" s="71" t="str">
        <f t="shared" si="7162"/>
        <v/>
      </c>
      <c r="DI437" s="71" t="str">
        <f t="shared" si="7163"/>
        <v/>
      </c>
      <c r="DJ437" s="71" t="str">
        <f t="shared" si="7164"/>
        <v/>
      </c>
      <c r="DK437" s="71" t="str">
        <f t="shared" si="7165"/>
        <v/>
      </c>
      <c r="DL437" s="71" t="str">
        <f t="shared" si="7166"/>
        <v/>
      </c>
      <c r="DM437" s="71" t="str">
        <f t="shared" si="7167"/>
        <v/>
      </c>
      <c r="DN437" s="71" t="str">
        <f t="shared" si="7168"/>
        <v/>
      </c>
      <c r="DO437" s="71" t="str">
        <f t="shared" si="7169"/>
        <v/>
      </c>
      <c r="DP437" s="71" t="str">
        <f t="shared" si="7170"/>
        <v/>
      </c>
      <c r="DQ437" s="71" t="str">
        <f t="shared" si="7171"/>
        <v/>
      </c>
      <c r="DR437" s="71" t="str">
        <f t="shared" si="7172"/>
        <v/>
      </c>
      <c r="DS437" s="71" t="str">
        <f t="shared" si="7173"/>
        <v/>
      </c>
      <c r="DT437" s="71" t="str">
        <f t="shared" si="7174"/>
        <v/>
      </c>
      <c r="DU437" s="71" t="str">
        <f t="shared" si="7175"/>
        <v/>
      </c>
      <c r="DV437" s="71" t="str">
        <f t="shared" si="7176"/>
        <v/>
      </c>
      <c r="DW437" s="71" t="str">
        <f t="shared" si="7177"/>
        <v/>
      </c>
      <c r="DX437" s="71" t="str">
        <f t="shared" si="7178"/>
        <v/>
      </c>
      <c r="DY437" s="71" t="str">
        <f t="shared" si="7179"/>
        <v/>
      </c>
      <c r="DZ437" s="71" t="str">
        <f t="shared" si="7180"/>
        <v/>
      </c>
      <c r="EA437" s="71" t="str">
        <f t="shared" si="7181"/>
        <v/>
      </c>
      <c r="EB437" s="71" t="str">
        <f t="shared" si="7182"/>
        <v/>
      </c>
      <c r="EC437" s="71" t="str">
        <f t="shared" si="7183"/>
        <v/>
      </c>
      <c r="ED437" s="71" t="str">
        <f t="shared" si="7184"/>
        <v/>
      </c>
      <c r="EE437" s="71" t="str">
        <f t="shared" si="7185"/>
        <v/>
      </c>
      <c r="EF437" s="71" t="str">
        <f t="shared" si="7186"/>
        <v/>
      </c>
      <c r="EG437" s="71" t="str">
        <f t="shared" si="7187"/>
        <v/>
      </c>
      <c r="EH437" s="71" t="str">
        <f t="shared" si="7188"/>
        <v/>
      </c>
      <c r="EI437" s="71" t="str">
        <f t="shared" si="7189"/>
        <v/>
      </c>
      <c r="EJ437" s="71" t="str">
        <f t="shared" si="7190"/>
        <v/>
      </c>
      <c r="EK437" s="71" t="str">
        <f t="shared" si="7191"/>
        <v/>
      </c>
      <c r="EL437" s="71" t="str">
        <f t="shared" si="7192"/>
        <v/>
      </c>
      <c r="EM437" s="71" t="str">
        <f t="shared" si="7193"/>
        <v/>
      </c>
      <c r="EN437" s="71" t="str">
        <f t="shared" si="7194"/>
        <v/>
      </c>
      <c r="EO437" s="71" t="str">
        <f t="shared" si="7195"/>
        <v/>
      </c>
      <c r="EP437" s="71" t="str">
        <f t="shared" si="7196"/>
        <v/>
      </c>
      <c r="EQ437" s="71" t="str">
        <f t="shared" si="7197"/>
        <v/>
      </c>
      <c r="ER437" s="71" t="str">
        <f t="shared" si="7198"/>
        <v/>
      </c>
      <c r="ES437" s="71" t="str">
        <f t="shared" si="7199"/>
        <v/>
      </c>
      <c r="ET437" s="71" t="str">
        <f t="shared" si="7200"/>
        <v/>
      </c>
      <c r="EU437" s="71" t="str">
        <f t="shared" si="7201"/>
        <v/>
      </c>
      <c r="EV437" s="71" t="str">
        <f t="shared" si="7202"/>
        <v/>
      </c>
      <c r="EW437" s="71" t="str">
        <f t="shared" si="7203"/>
        <v/>
      </c>
      <c r="EX437" s="71" t="str">
        <f t="shared" si="7204"/>
        <v/>
      </c>
      <c r="EY437" s="71" t="str">
        <f t="shared" si="7205"/>
        <v/>
      </c>
      <c r="EZ437" s="71" t="str">
        <f t="shared" si="7206"/>
        <v/>
      </c>
      <c r="FA437" s="71" t="str">
        <f t="shared" si="7207"/>
        <v/>
      </c>
      <c r="FB437" s="71" t="str">
        <f t="shared" si="7208"/>
        <v/>
      </c>
      <c r="FC437" s="71" t="str">
        <f t="shared" si="7209"/>
        <v/>
      </c>
      <c r="FD437" s="71" t="str">
        <f t="shared" si="7210"/>
        <v/>
      </c>
      <c r="FE437" s="71" t="str">
        <f t="shared" si="7211"/>
        <v/>
      </c>
      <c r="FF437" s="71" t="str">
        <f t="shared" si="7212"/>
        <v/>
      </c>
      <c r="FG437" s="71" t="str">
        <f t="shared" si="7213"/>
        <v/>
      </c>
      <c r="FH437" s="71" t="str">
        <f t="shared" si="7214"/>
        <v/>
      </c>
      <c r="FI437" s="71" t="str">
        <f t="shared" si="7215"/>
        <v/>
      </c>
      <c r="FJ437" s="71" t="str">
        <f t="shared" si="7216"/>
        <v/>
      </c>
      <c r="FK437" s="71" t="str">
        <f t="shared" si="7217"/>
        <v/>
      </c>
      <c r="FL437" s="71" t="str">
        <f t="shared" si="7218"/>
        <v/>
      </c>
      <c r="FM437" s="71" t="str">
        <f t="shared" si="7219"/>
        <v/>
      </c>
      <c r="FN437" s="71" t="str">
        <f t="shared" si="7220"/>
        <v/>
      </c>
      <c r="FO437" s="71" t="str">
        <f t="shared" si="7221"/>
        <v/>
      </c>
      <c r="FP437" s="71" t="str">
        <f t="shared" si="7222"/>
        <v/>
      </c>
      <c r="FQ437" s="71" t="str">
        <f t="shared" si="7223"/>
        <v/>
      </c>
      <c r="FR437" s="71" t="str">
        <f t="shared" si="7224"/>
        <v/>
      </c>
      <c r="FS437" s="71" t="str">
        <f t="shared" si="7225"/>
        <v/>
      </c>
    </row>
    <row r="438" spans="1:175" ht="16.5">
      <c r="A438" s="134"/>
      <c r="B438" s="80" t="s">
        <v>1095</v>
      </c>
      <c r="C438" s="147" t="s">
        <v>1086</v>
      </c>
      <c r="K438" s="150"/>
      <c r="T438" s="152" t="s">
        <v>1096</v>
      </c>
      <c r="U438" s="85" t="s">
        <v>1088</v>
      </c>
      <c r="CN438" s="70" t="str">
        <f t="shared" si="7150"/>
        <v>InitUnitState('IK6E',,,,,,,,,,)</v>
      </c>
      <c r="CO438" s="70" t="str">
        <f t="shared" si="7151"/>
        <v>InitUnitNormal('IK6E',,,,,,,,,,)</v>
      </c>
      <c r="CP438" s="70" t="str">
        <f t="shared" si="7152"/>
        <v>InitUnitMagic('IK6E',,,,,,,,,,)</v>
      </c>
      <c r="CQ438" s="70" t="str">
        <f t="shared" si="7153"/>
        <v>InitUnitAdd('IK6E',,,,,,,,,,)</v>
      </c>
      <c r="CR438" s="70" t="str">
        <f t="shared" si="7154"/>
        <v>InitEquipData('IK6E',,"",,,,,'','','','','','',"ReplaceableTextures\\CommandButtons\\BTNSST15.blp")</v>
      </c>
      <c r="CU438" s="95" t="str">
        <f t="shared" si="7155"/>
        <v>|n</v>
      </c>
      <c r="CV438" s="61" t="str">
        <f t="shared" si="6694"/>
        <v>暴击伤害|Cffffc926+60%|n|n|r|Cffaaaaaa○|CffFFD24D火之符印+1|r|r|n|n|Cff00ff7f点击穿戴或脱卸。|r</v>
      </c>
      <c r="CW438" s="60"/>
      <c r="CX438" s="60"/>
      <c r="CY438" s="60"/>
      <c r="CZ438" s="60"/>
      <c r="DA438" s="60"/>
      <c r="DB438" s="71" t="str">
        <f t="shared" si="7156"/>
        <v/>
      </c>
      <c r="DC438" s="71" t="str">
        <f t="shared" si="7157"/>
        <v/>
      </c>
      <c r="DD438" s="71" t="str">
        <f t="shared" si="7158"/>
        <v/>
      </c>
      <c r="DE438" s="71" t="str">
        <f t="shared" si="7159"/>
        <v/>
      </c>
      <c r="DF438" s="71" t="str">
        <f t="shared" si="7160"/>
        <v/>
      </c>
      <c r="DG438" s="71" t="str">
        <f t="shared" si="7161"/>
        <v/>
      </c>
      <c r="DH438" s="71" t="str">
        <f t="shared" si="7162"/>
        <v/>
      </c>
      <c r="DI438" s="71" t="str">
        <f t="shared" si="7163"/>
        <v/>
      </c>
      <c r="DJ438" s="71" t="str">
        <f t="shared" si="7164"/>
        <v/>
      </c>
      <c r="DK438" s="71" t="str">
        <f t="shared" si="7165"/>
        <v/>
      </c>
      <c r="DL438" s="71" t="str">
        <f t="shared" si="7166"/>
        <v/>
      </c>
      <c r="DM438" s="71" t="str">
        <f t="shared" si="7167"/>
        <v/>
      </c>
      <c r="DN438" s="71" t="str">
        <f t="shared" si="7168"/>
        <v/>
      </c>
      <c r="DO438" s="71" t="str">
        <f t="shared" si="7169"/>
        <v/>
      </c>
      <c r="DP438" s="71" t="str">
        <f t="shared" si="7170"/>
        <v/>
      </c>
      <c r="DQ438" s="71" t="str">
        <f t="shared" si="7171"/>
        <v/>
      </c>
      <c r="DR438" s="71" t="str">
        <f t="shared" si="7172"/>
        <v/>
      </c>
      <c r="DS438" s="71" t="str">
        <f t="shared" si="7173"/>
        <v/>
      </c>
      <c r="DT438" s="71" t="str">
        <f t="shared" si="7174"/>
        <v/>
      </c>
      <c r="DU438" s="71" t="str">
        <f t="shared" si="7175"/>
        <v/>
      </c>
      <c r="DV438" s="71" t="str">
        <f t="shared" si="7176"/>
        <v/>
      </c>
      <c r="DW438" s="71" t="str">
        <f t="shared" si="7177"/>
        <v/>
      </c>
      <c r="DX438" s="71" t="str">
        <f t="shared" si="7178"/>
        <v/>
      </c>
      <c r="DY438" s="71" t="str">
        <f t="shared" si="7179"/>
        <v/>
      </c>
      <c r="DZ438" s="71" t="str">
        <f t="shared" si="7180"/>
        <v/>
      </c>
      <c r="EA438" s="71" t="str">
        <f t="shared" si="7181"/>
        <v/>
      </c>
      <c r="EB438" s="71" t="str">
        <f t="shared" si="7182"/>
        <v/>
      </c>
      <c r="EC438" s="71" t="str">
        <f t="shared" si="7183"/>
        <v/>
      </c>
      <c r="ED438" s="71" t="str">
        <f t="shared" si="7184"/>
        <v/>
      </c>
      <c r="EE438" s="71" t="str">
        <f t="shared" si="7185"/>
        <v/>
      </c>
      <c r="EF438" s="71" t="str">
        <f t="shared" si="7186"/>
        <v/>
      </c>
      <c r="EG438" s="71" t="str">
        <f t="shared" si="7187"/>
        <v/>
      </c>
      <c r="EH438" s="71" t="str">
        <f t="shared" si="7188"/>
        <v/>
      </c>
      <c r="EI438" s="71" t="str">
        <f t="shared" si="7189"/>
        <v/>
      </c>
      <c r="EJ438" s="71" t="str">
        <f t="shared" si="7190"/>
        <v/>
      </c>
      <c r="EK438" s="71" t="str">
        <f t="shared" si="7191"/>
        <v/>
      </c>
      <c r="EL438" s="71" t="str">
        <f t="shared" si="7192"/>
        <v/>
      </c>
      <c r="EM438" s="71" t="str">
        <f t="shared" si="7193"/>
        <v/>
      </c>
      <c r="EN438" s="71" t="str">
        <f t="shared" si="7194"/>
        <v/>
      </c>
      <c r="EO438" s="71" t="str">
        <f t="shared" si="7195"/>
        <v/>
      </c>
      <c r="EP438" s="71" t="str">
        <f t="shared" si="7196"/>
        <v/>
      </c>
      <c r="EQ438" s="71" t="str">
        <f t="shared" si="7197"/>
        <v/>
      </c>
      <c r="ER438" s="71" t="str">
        <f t="shared" si="7198"/>
        <v/>
      </c>
      <c r="ES438" s="71" t="str">
        <f t="shared" si="7199"/>
        <v/>
      </c>
      <c r="ET438" s="71" t="str">
        <f t="shared" si="7200"/>
        <v/>
      </c>
      <c r="EU438" s="71" t="str">
        <f t="shared" si="7201"/>
        <v/>
      </c>
      <c r="EV438" s="71" t="str">
        <f t="shared" si="7202"/>
        <v/>
      </c>
      <c r="EW438" s="71" t="str">
        <f t="shared" si="7203"/>
        <v/>
      </c>
      <c r="EX438" s="71" t="str">
        <f t="shared" si="7204"/>
        <v/>
      </c>
      <c r="EY438" s="71" t="str">
        <f t="shared" si="7205"/>
        <v/>
      </c>
      <c r="EZ438" s="71" t="str">
        <f t="shared" si="7206"/>
        <v/>
      </c>
      <c r="FA438" s="71" t="str">
        <f t="shared" si="7207"/>
        <v/>
      </c>
      <c r="FB438" s="71" t="str">
        <f t="shared" si="7208"/>
        <v/>
      </c>
      <c r="FC438" s="71" t="str">
        <f t="shared" si="7209"/>
        <v/>
      </c>
      <c r="FD438" s="71" t="str">
        <f t="shared" si="7210"/>
        <v/>
      </c>
      <c r="FE438" s="71" t="str">
        <f t="shared" si="7211"/>
        <v/>
      </c>
      <c r="FF438" s="71" t="str">
        <f t="shared" si="7212"/>
        <v/>
      </c>
      <c r="FG438" s="71" t="str">
        <f t="shared" si="7213"/>
        <v/>
      </c>
      <c r="FH438" s="71" t="str">
        <f t="shared" si="7214"/>
        <v/>
      </c>
      <c r="FI438" s="71" t="str">
        <f t="shared" si="7215"/>
        <v/>
      </c>
      <c r="FJ438" s="71" t="str">
        <f t="shared" si="7216"/>
        <v/>
      </c>
      <c r="FK438" s="71" t="str">
        <f t="shared" si="7217"/>
        <v/>
      </c>
      <c r="FL438" s="71" t="str">
        <f t="shared" si="7218"/>
        <v/>
      </c>
      <c r="FM438" s="71" t="str">
        <f t="shared" si="7219"/>
        <v/>
      </c>
      <c r="FN438" s="71" t="str">
        <f t="shared" si="7220"/>
        <v/>
      </c>
      <c r="FO438" s="71" t="str">
        <f t="shared" si="7221"/>
        <v/>
      </c>
      <c r="FP438" s="71" t="str">
        <f t="shared" si="7222"/>
        <v/>
      </c>
      <c r="FQ438" s="71" t="str">
        <f t="shared" si="7223"/>
        <v/>
      </c>
      <c r="FR438" s="71" t="str">
        <f t="shared" si="7224"/>
        <v/>
      </c>
      <c r="FS438" s="71" t="str">
        <f t="shared" si="7225"/>
        <v/>
      </c>
    </row>
    <row r="439" spans="1:175" ht="16.5">
      <c r="A439" s="134"/>
      <c r="B439" s="80" t="s">
        <v>1097</v>
      </c>
      <c r="C439" s="147" t="s">
        <v>1086</v>
      </c>
      <c r="K439" s="150"/>
      <c r="T439" s="152" t="s">
        <v>1098</v>
      </c>
      <c r="U439" s="85" t="s">
        <v>1088</v>
      </c>
      <c r="CN439" s="70" t="str">
        <f t="shared" si="7150"/>
        <v>InitUnitState('IK6F',,,,,,,,,,)</v>
      </c>
      <c r="CO439" s="70" t="str">
        <f t="shared" si="7151"/>
        <v>InitUnitNormal('IK6F',,,,,,,,,,)</v>
      </c>
      <c r="CP439" s="70" t="str">
        <f t="shared" si="7152"/>
        <v>InitUnitMagic('IK6F',,,,,,,,,,)</v>
      </c>
      <c r="CQ439" s="70" t="str">
        <f t="shared" si="7153"/>
        <v>InitUnitAdd('IK6F',,,,,,,,,,)</v>
      </c>
      <c r="CR439" s="70" t="str">
        <f t="shared" si="7154"/>
        <v>InitEquipData('IK6F',,"",,,,,'','','','','','',"ReplaceableTextures\\CommandButtons\\BTNSST15.blp")</v>
      </c>
      <c r="CU439" s="95" t="str">
        <f t="shared" si="7155"/>
        <v>|n</v>
      </c>
      <c r="CV439" s="61" t="str">
        <f t="shared" si="6694"/>
        <v>暴击伤害|Cffffc926+60%|n|n|r|Cffaaaaaa○|CffFFD24D土之符印+1|r|r|n|n|Cff00ff7f点击穿戴或脱卸。|r</v>
      </c>
      <c r="CW439" s="60"/>
      <c r="CX439" s="60"/>
      <c r="CY439" s="60"/>
      <c r="CZ439" s="60"/>
      <c r="DA439" s="60"/>
      <c r="DB439" s="71" t="str">
        <f t="shared" si="7156"/>
        <v/>
      </c>
      <c r="DC439" s="71" t="str">
        <f t="shared" si="7157"/>
        <v/>
      </c>
      <c r="DD439" s="71" t="str">
        <f t="shared" si="7158"/>
        <v/>
      </c>
      <c r="DE439" s="71" t="str">
        <f t="shared" si="7159"/>
        <v/>
      </c>
      <c r="DF439" s="71" t="str">
        <f t="shared" si="7160"/>
        <v/>
      </c>
      <c r="DG439" s="71" t="str">
        <f t="shared" si="7161"/>
        <v/>
      </c>
      <c r="DH439" s="71" t="str">
        <f t="shared" si="7162"/>
        <v/>
      </c>
      <c r="DI439" s="71" t="str">
        <f t="shared" si="7163"/>
        <v/>
      </c>
      <c r="DJ439" s="71" t="str">
        <f t="shared" si="7164"/>
        <v/>
      </c>
      <c r="DK439" s="71" t="str">
        <f t="shared" si="7165"/>
        <v/>
      </c>
      <c r="DL439" s="71" t="str">
        <f t="shared" si="7166"/>
        <v/>
      </c>
      <c r="DM439" s="71" t="str">
        <f t="shared" si="7167"/>
        <v/>
      </c>
      <c r="DN439" s="71" t="str">
        <f t="shared" si="7168"/>
        <v/>
      </c>
      <c r="DO439" s="71" t="str">
        <f t="shared" si="7169"/>
        <v/>
      </c>
      <c r="DP439" s="71" t="str">
        <f t="shared" si="7170"/>
        <v/>
      </c>
      <c r="DQ439" s="71" t="str">
        <f t="shared" si="7171"/>
        <v/>
      </c>
      <c r="DR439" s="71" t="str">
        <f t="shared" si="7172"/>
        <v/>
      </c>
      <c r="DS439" s="71" t="str">
        <f t="shared" si="7173"/>
        <v/>
      </c>
      <c r="DT439" s="71" t="str">
        <f t="shared" si="7174"/>
        <v/>
      </c>
      <c r="DU439" s="71" t="str">
        <f t="shared" si="7175"/>
        <v/>
      </c>
      <c r="DV439" s="71" t="str">
        <f t="shared" si="7176"/>
        <v/>
      </c>
      <c r="DW439" s="71" t="str">
        <f t="shared" si="7177"/>
        <v/>
      </c>
      <c r="DX439" s="71" t="str">
        <f t="shared" si="7178"/>
        <v/>
      </c>
      <c r="DY439" s="71" t="str">
        <f t="shared" si="7179"/>
        <v/>
      </c>
      <c r="DZ439" s="71" t="str">
        <f t="shared" si="7180"/>
        <v/>
      </c>
      <c r="EA439" s="71" t="str">
        <f t="shared" si="7181"/>
        <v/>
      </c>
      <c r="EB439" s="71" t="str">
        <f t="shared" si="7182"/>
        <v/>
      </c>
      <c r="EC439" s="71" t="str">
        <f t="shared" si="7183"/>
        <v/>
      </c>
      <c r="ED439" s="71" t="str">
        <f t="shared" si="7184"/>
        <v/>
      </c>
      <c r="EE439" s="71" t="str">
        <f t="shared" si="7185"/>
        <v/>
      </c>
      <c r="EF439" s="71" t="str">
        <f t="shared" si="7186"/>
        <v/>
      </c>
      <c r="EG439" s="71" t="str">
        <f t="shared" si="7187"/>
        <v/>
      </c>
      <c r="EH439" s="71" t="str">
        <f t="shared" si="7188"/>
        <v/>
      </c>
      <c r="EI439" s="71" t="str">
        <f t="shared" si="7189"/>
        <v/>
      </c>
      <c r="EJ439" s="71" t="str">
        <f t="shared" si="7190"/>
        <v/>
      </c>
      <c r="EK439" s="71" t="str">
        <f t="shared" si="7191"/>
        <v/>
      </c>
      <c r="EL439" s="71" t="str">
        <f t="shared" si="7192"/>
        <v/>
      </c>
      <c r="EM439" s="71" t="str">
        <f t="shared" si="7193"/>
        <v/>
      </c>
      <c r="EN439" s="71" t="str">
        <f t="shared" si="7194"/>
        <v/>
      </c>
      <c r="EO439" s="71" t="str">
        <f t="shared" si="7195"/>
        <v/>
      </c>
      <c r="EP439" s="71" t="str">
        <f t="shared" si="7196"/>
        <v/>
      </c>
      <c r="EQ439" s="71" t="str">
        <f t="shared" si="7197"/>
        <v/>
      </c>
      <c r="ER439" s="71" t="str">
        <f t="shared" si="7198"/>
        <v/>
      </c>
      <c r="ES439" s="71" t="str">
        <f t="shared" si="7199"/>
        <v/>
      </c>
      <c r="ET439" s="71" t="str">
        <f t="shared" si="7200"/>
        <v/>
      </c>
      <c r="EU439" s="71" t="str">
        <f t="shared" si="7201"/>
        <v/>
      </c>
      <c r="EV439" s="71" t="str">
        <f t="shared" si="7202"/>
        <v/>
      </c>
      <c r="EW439" s="71" t="str">
        <f t="shared" si="7203"/>
        <v/>
      </c>
      <c r="EX439" s="71" t="str">
        <f t="shared" si="7204"/>
        <v/>
      </c>
      <c r="EY439" s="71" t="str">
        <f t="shared" si="7205"/>
        <v/>
      </c>
      <c r="EZ439" s="71" t="str">
        <f t="shared" si="7206"/>
        <v/>
      </c>
      <c r="FA439" s="71" t="str">
        <f t="shared" si="7207"/>
        <v/>
      </c>
      <c r="FB439" s="71" t="str">
        <f t="shared" si="7208"/>
        <v/>
      </c>
      <c r="FC439" s="71" t="str">
        <f t="shared" si="7209"/>
        <v/>
      </c>
      <c r="FD439" s="71" t="str">
        <f t="shared" si="7210"/>
        <v/>
      </c>
      <c r="FE439" s="71" t="str">
        <f t="shared" si="7211"/>
        <v/>
      </c>
      <c r="FF439" s="71" t="str">
        <f t="shared" si="7212"/>
        <v/>
      </c>
      <c r="FG439" s="71" t="str">
        <f t="shared" si="7213"/>
        <v/>
      </c>
      <c r="FH439" s="71" t="str">
        <f t="shared" si="7214"/>
        <v/>
      </c>
      <c r="FI439" s="71" t="str">
        <f t="shared" si="7215"/>
        <v/>
      </c>
      <c r="FJ439" s="71" t="str">
        <f t="shared" si="7216"/>
        <v/>
      </c>
      <c r="FK439" s="71" t="str">
        <f t="shared" si="7217"/>
        <v/>
      </c>
      <c r="FL439" s="71" t="str">
        <f t="shared" si="7218"/>
        <v/>
      </c>
      <c r="FM439" s="71" t="str">
        <f t="shared" si="7219"/>
        <v/>
      </c>
      <c r="FN439" s="71" t="str">
        <f t="shared" si="7220"/>
        <v/>
      </c>
      <c r="FO439" s="71" t="str">
        <f t="shared" si="7221"/>
        <v/>
      </c>
      <c r="FP439" s="71" t="str">
        <f t="shared" si="7222"/>
        <v/>
      </c>
      <c r="FQ439" s="71" t="str">
        <f t="shared" si="7223"/>
        <v/>
      </c>
      <c r="FR439" s="71" t="str">
        <f t="shared" si="7224"/>
        <v/>
      </c>
      <c r="FS439" s="71" t="str">
        <f t="shared" si="7225"/>
        <v/>
      </c>
    </row>
    <row r="440" spans="1:175" ht="16.5">
      <c r="A440" s="134"/>
      <c r="B440" s="80" t="s">
        <v>1099</v>
      </c>
      <c r="C440" s="147" t="s">
        <v>1086</v>
      </c>
      <c r="K440" s="150"/>
      <c r="T440" s="152" t="s">
        <v>1100</v>
      </c>
      <c r="U440" s="85" t="s">
        <v>1088</v>
      </c>
      <c r="CN440" s="70" t="str">
        <f t="shared" si="7150"/>
        <v>InitUnitState('IK6G',,,,,,,,,,)</v>
      </c>
      <c r="CO440" s="70" t="str">
        <f t="shared" si="7151"/>
        <v>InitUnitNormal('IK6G',,,,,,,,,,)</v>
      </c>
      <c r="CP440" s="70" t="str">
        <f t="shared" si="7152"/>
        <v>InitUnitMagic('IK6G',,,,,,,,,,)</v>
      </c>
      <c r="CQ440" s="70" t="str">
        <f t="shared" si="7153"/>
        <v>InitUnitAdd('IK6G',,,,,,,,,,)</v>
      </c>
      <c r="CR440" s="70" t="str">
        <f t="shared" si="7154"/>
        <v>InitEquipData('IK6G',,"",,,,,'','','','','','',"ReplaceableTextures\\CommandButtons\\BTNSST15.blp")</v>
      </c>
      <c r="CU440" s="95" t="str">
        <f t="shared" si="7155"/>
        <v>|n</v>
      </c>
      <c r="CV440" s="61" t="str">
        <f t="shared" si="6694"/>
        <v>暴击伤害|Cffffc926+60%|n|n|r|Cffaaaaaa○|CffFFD24D光之符印+1|r|r|n|n|Cff00ff7f点击穿戴或脱卸。|r</v>
      </c>
      <c r="CW440" s="60"/>
      <c r="CX440" s="60"/>
      <c r="CY440" s="60"/>
      <c r="CZ440" s="60"/>
      <c r="DA440" s="60"/>
      <c r="DB440" s="71" t="str">
        <f t="shared" si="7156"/>
        <v/>
      </c>
      <c r="DC440" s="71" t="str">
        <f t="shared" si="7157"/>
        <v/>
      </c>
      <c r="DD440" s="71" t="str">
        <f t="shared" si="7158"/>
        <v/>
      </c>
      <c r="DE440" s="71" t="str">
        <f t="shared" si="7159"/>
        <v/>
      </c>
      <c r="DF440" s="71" t="str">
        <f t="shared" si="7160"/>
        <v/>
      </c>
      <c r="DG440" s="71" t="str">
        <f t="shared" si="7161"/>
        <v/>
      </c>
      <c r="DH440" s="71" t="str">
        <f t="shared" si="7162"/>
        <v/>
      </c>
      <c r="DI440" s="71" t="str">
        <f t="shared" si="7163"/>
        <v/>
      </c>
      <c r="DJ440" s="71" t="str">
        <f t="shared" si="7164"/>
        <v/>
      </c>
      <c r="DK440" s="71" t="str">
        <f t="shared" si="7165"/>
        <v/>
      </c>
      <c r="DL440" s="71" t="str">
        <f t="shared" si="7166"/>
        <v/>
      </c>
      <c r="DM440" s="71" t="str">
        <f t="shared" si="7167"/>
        <v/>
      </c>
      <c r="DN440" s="71" t="str">
        <f t="shared" si="7168"/>
        <v/>
      </c>
      <c r="DO440" s="71" t="str">
        <f t="shared" si="7169"/>
        <v/>
      </c>
      <c r="DP440" s="71" t="str">
        <f t="shared" si="7170"/>
        <v/>
      </c>
      <c r="DQ440" s="71" t="str">
        <f t="shared" si="7171"/>
        <v/>
      </c>
      <c r="DR440" s="71" t="str">
        <f t="shared" si="7172"/>
        <v/>
      </c>
      <c r="DS440" s="71" t="str">
        <f t="shared" si="7173"/>
        <v/>
      </c>
      <c r="DT440" s="71" t="str">
        <f t="shared" si="7174"/>
        <v/>
      </c>
      <c r="DU440" s="71" t="str">
        <f t="shared" si="7175"/>
        <v/>
      </c>
      <c r="DV440" s="71" t="str">
        <f t="shared" si="7176"/>
        <v/>
      </c>
      <c r="DW440" s="71" t="str">
        <f t="shared" si="7177"/>
        <v/>
      </c>
      <c r="DX440" s="71" t="str">
        <f t="shared" si="7178"/>
        <v/>
      </c>
      <c r="DY440" s="71" t="str">
        <f t="shared" si="7179"/>
        <v/>
      </c>
      <c r="DZ440" s="71" t="str">
        <f t="shared" si="7180"/>
        <v/>
      </c>
      <c r="EA440" s="71" t="str">
        <f t="shared" si="7181"/>
        <v/>
      </c>
      <c r="EB440" s="71" t="str">
        <f t="shared" si="7182"/>
        <v/>
      </c>
      <c r="EC440" s="71" t="str">
        <f t="shared" si="7183"/>
        <v/>
      </c>
      <c r="ED440" s="71" t="str">
        <f t="shared" si="7184"/>
        <v/>
      </c>
      <c r="EE440" s="71" t="str">
        <f t="shared" si="7185"/>
        <v/>
      </c>
      <c r="EF440" s="71" t="str">
        <f t="shared" si="7186"/>
        <v/>
      </c>
      <c r="EG440" s="71" t="str">
        <f t="shared" si="7187"/>
        <v/>
      </c>
      <c r="EH440" s="71" t="str">
        <f t="shared" si="7188"/>
        <v/>
      </c>
      <c r="EI440" s="71" t="str">
        <f t="shared" si="7189"/>
        <v/>
      </c>
      <c r="EJ440" s="71" t="str">
        <f t="shared" si="7190"/>
        <v/>
      </c>
      <c r="EK440" s="71" t="str">
        <f t="shared" si="7191"/>
        <v/>
      </c>
      <c r="EL440" s="71" t="str">
        <f t="shared" si="7192"/>
        <v/>
      </c>
      <c r="EM440" s="71" t="str">
        <f t="shared" si="7193"/>
        <v/>
      </c>
      <c r="EN440" s="71" t="str">
        <f t="shared" si="7194"/>
        <v/>
      </c>
      <c r="EO440" s="71" t="str">
        <f t="shared" si="7195"/>
        <v/>
      </c>
      <c r="EP440" s="71" t="str">
        <f t="shared" si="7196"/>
        <v/>
      </c>
      <c r="EQ440" s="71" t="str">
        <f t="shared" si="7197"/>
        <v/>
      </c>
      <c r="ER440" s="71" t="str">
        <f t="shared" si="7198"/>
        <v/>
      </c>
      <c r="ES440" s="71" t="str">
        <f t="shared" si="7199"/>
        <v/>
      </c>
      <c r="ET440" s="71" t="str">
        <f t="shared" si="7200"/>
        <v/>
      </c>
      <c r="EU440" s="71" t="str">
        <f t="shared" si="7201"/>
        <v/>
      </c>
      <c r="EV440" s="71" t="str">
        <f t="shared" si="7202"/>
        <v/>
      </c>
      <c r="EW440" s="71" t="str">
        <f t="shared" si="7203"/>
        <v/>
      </c>
      <c r="EX440" s="71" t="str">
        <f t="shared" si="7204"/>
        <v/>
      </c>
      <c r="EY440" s="71" t="str">
        <f t="shared" si="7205"/>
        <v/>
      </c>
      <c r="EZ440" s="71" t="str">
        <f t="shared" si="7206"/>
        <v/>
      </c>
      <c r="FA440" s="71" t="str">
        <f t="shared" si="7207"/>
        <v/>
      </c>
      <c r="FB440" s="71" t="str">
        <f t="shared" si="7208"/>
        <v/>
      </c>
      <c r="FC440" s="71" t="str">
        <f t="shared" si="7209"/>
        <v/>
      </c>
      <c r="FD440" s="71" t="str">
        <f t="shared" si="7210"/>
        <v/>
      </c>
      <c r="FE440" s="71" t="str">
        <f t="shared" si="7211"/>
        <v/>
      </c>
      <c r="FF440" s="71" t="str">
        <f t="shared" si="7212"/>
        <v/>
      </c>
      <c r="FG440" s="71" t="str">
        <f t="shared" si="7213"/>
        <v/>
      </c>
      <c r="FH440" s="71" t="str">
        <f t="shared" si="7214"/>
        <v/>
      </c>
      <c r="FI440" s="71" t="str">
        <f t="shared" si="7215"/>
        <v/>
      </c>
      <c r="FJ440" s="71" t="str">
        <f t="shared" si="7216"/>
        <v/>
      </c>
      <c r="FK440" s="71" t="str">
        <f t="shared" si="7217"/>
        <v/>
      </c>
      <c r="FL440" s="71" t="str">
        <f t="shared" si="7218"/>
        <v/>
      </c>
      <c r="FM440" s="71" t="str">
        <f t="shared" si="7219"/>
        <v/>
      </c>
      <c r="FN440" s="71" t="str">
        <f t="shared" si="7220"/>
        <v/>
      </c>
      <c r="FO440" s="71" t="str">
        <f t="shared" si="7221"/>
        <v/>
      </c>
      <c r="FP440" s="71" t="str">
        <f t="shared" si="7222"/>
        <v/>
      </c>
      <c r="FQ440" s="71" t="str">
        <f t="shared" si="7223"/>
        <v/>
      </c>
      <c r="FR440" s="71" t="str">
        <f t="shared" si="7224"/>
        <v/>
      </c>
      <c r="FS440" s="71" t="str">
        <f t="shared" si="7225"/>
        <v/>
      </c>
    </row>
    <row r="441" spans="1:175" ht="16.5">
      <c r="A441" s="134"/>
      <c r="B441" s="80" t="s">
        <v>1101</v>
      </c>
      <c r="C441" s="147" t="s">
        <v>1086</v>
      </c>
      <c r="K441" s="150"/>
      <c r="T441" s="152" t="s">
        <v>1102</v>
      </c>
      <c r="U441" s="85" t="s">
        <v>1088</v>
      </c>
      <c r="CN441" s="70" t="str">
        <f t="shared" si="7150"/>
        <v>InitUnitState('IK6H',,,,,,,,,,)</v>
      </c>
      <c r="CO441" s="70" t="str">
        <f t="shared" si="7151"/>
        <v>InitUnitNormal('IK6H',,,,,,,,,,)</v>
      </c>
      <c r="CP441" s="70" t="str">
        <f t="shared" si="7152"/>
        <v>InitUnitMagic('IK6H',,,,,,,,,,)</v>
      </c>
      <c r="CQ441" s="70" t="str">
        <f t="shared" si="7153"/>
        <v>InitUnitAdd('IK6H',,,,,,,,,,)</v>
      </c>
      <c r="CR441" s="70" t="str">
        <f t="shared" si="7154"/>
        <v>InitEquipData('IK6H',,"",,,,,'','','','','','',"ReplaceableTextures\\CommandButtons\\BTNSST15.blp")</v>
      </c>
      <c r="CU441" s="95" t="str">
        <f t="shared" si="7155"/>
        <v>|n</v>
      </c>
      <c r="CV441" s="61" t="str">
        <f t="shared" si="6694"/>
        <v>暴击伤害|Cffffc926+60%|n|n|r|Cffaaaaaa○|CffFFD24D雷之符印+1|r|r|n|n|Cff00ff7f点击穿戴或脱卸。|r</v>
      </c>
      <c r="CW441" s="60"/>
      <c r="CX441" s="60"/>
      <c r="CY441" s="60"/>
      <c r="CZ441" s="60"/>
      <c r="DA441" s="60"/>
      <c r="DB441" s="71" t="str">
        <f t="shared" si="7156"/>
        <v/>
      </c>
      <c r="DC441" s="71" t="str">
        <f t="shared" si="7157"/>
        <v/>
      </c>
      <c r="DD441" s="71" t="str">
        <f t="shared" si="7158"/>
        <v/>
      </c>
      <c r="DE441" s="71" t="str">
        <f t="shared" si="7159"/>
        <v/>
      </c>
      <c r="DF441" s="71" t="str">
        <f t="shared" si="7160"/>
        <v/>
      </c>
      <c r="DG441" s="71" t="str">
        <f t="shared" si="7161"/>
        <v/>
      </c>
      <c r="DH441" s="71" t="str">
        <f t="shared" si="7162"/>
        <v/>
      </c>
      <c r="DI441" s="71" t="str">
        <f t="shared" si="7163"/>
        <v/>
      </c>
      <c r="DJ441" s="71" t="str">
        <f t="shared" si="7164"/>
        <v/>
      </c>
      <c r="DK441" s="71" t="str">
        <f t="shared" si="7165"/>
        <v/>
      </c>
      <c r="DL441" s="71" t="str">
        <f t="shared" si="7166"/>
        <v/>
      </c>
      <c r="DM441" s="71" t="str">
        <f t="shared" si="7167"/>
        <v/>
      </c>
      <c r="DN441" s="71" t="str">
        <f t="shared" si="7168"/>
        <v/>
      </c>
      <c r="DO441" s="71" t="str">
        <f t="shared" si="7169"/>
        <v/>
      </c>
      <c r="DP441" s="71" t="str">
        <f t="shared" si="7170"/>
        <v/>
      </c>
      <c r="DQ441" s="71" t="str">
        <f t="shared" si="7171"/>
        <v/>
      </c>
      <c r="DR441" s="71" t="str">
        <f t="shared" si="7172"/>
        <v/>
      </c>
      <c r="DS441" s="71" t="str">
        <f t="shared" si="7173"/>
        <v/>
      </c>
      <c r="DT441" s="71" t="str">
        <f t="shared" si="7174"/>
        <v/>
      </c>
      <c r="DU441" s="71" t="str">
        <f t="shared" si="7175"/>
        <v/>
      </c>
      <c r="DV441" s="71" t="str">
        <f t="shared" si="7176"/>
        <v/>
      </c>
      <c r="DW441" s="71" t="str">
        <f t="shared" si="7177"/>
        <v/>
      </c>
      <c r="DX441" s="71" t="str">
        <f t="shared" si="7178"/>
        <v/>
      </c>
      <c r="DY441" s="71" t="str">
        <f t="shared" si="7179"/>
        <v/>
      </c>
      <c r="DZ441" s="71" t="str">
        <f t="shared" si="7180"/>
        <v/>
      </c>
      <c r="EA441" s="71" t="str">
        <f t="shared" si="7181"/>
        <v/>
      </c>
      <c r="EB441" s="71" t="str">
        <f t="shared" si="7182"/>
        <v/>
      </c>
      <c r="EC441" s="71" t="str">
        <f t="shared" si="7183"/>
        <v/>
      </c>
      <c r="ED441" s="71" t="str">
        <f t="shared" si="7184"/>
        <v/>
      </c>
      <c r="EE441" s="71" t="str">
        <f t="shared" si="7185"/>
        <v/>
      </c>
      <c r="EF441" s="71" t="str">
        <f t="shared" si="7186"/>
        <v/>
      </c>
      <c r="EG441" s="71" t="str">
        <f t="shared" si="7187"/>
        <v/>
      </c>
      <c r="EH441" s="71" t="str">
        <f t="shared" si="7188"/>
        <v/>
      </c>
      <c r="EI441" s="71" t="str">
        <f t="shared" si="7189"/>
        <v/>
      </c>
      <c r="EJ441" s="71" t="str">
        <f t="shared" si="7190"/>
        <v/>
      </c>
      <c r="EK441" s="71" t="str">
        <f t="shared" si="7191"/>
        <v/>
      </c>
      <c r="EL441" s="71" t="str">
        <f t="shared" si="7192"/>
        <v/>
      </c>
      <c r="EM441" s="71" t="str">
        <f t="shared" si="7193"/>
        <v/>
      </c>
      <c r="EN441" s="71" t="str">
        <f t="shared" si="7194"/>
        <v/>
      </c>
      <c r="EO441" s="71" t="str">
        <f t="shared" si="7195"/>
        <v/>
      </c>
      <c r="EP441" s="71" t="str">
        <f t="shared" si="7196"/>
        <v/>
      </c>
      <c r="EQ441" s="71" t="str">
        <f t="shared" si="7197"/>
        <v/>
      </c>
      <c r="ER441" s="71" t="str">
        <f t="shared" si="7198"/>
        <v/>
      </c>
      <c r="ES441" s="71" t="str">
        <f t="shared" si="7199"/>
        <v/>
      </c>
      <c r="ET441" s="71" t="str">
        <f t="shared" si="7200"/>
        <v/>
      </c>
      <c r="EU441" s="71" t="str">
        <f t="shared" si="7201"/>
        <v/>
      </c>
      <c r="EV441" s="71" t="str">
        <f t="shared" si="7202"/>
        <v/>
      </c>
      <c r="EW441" s="71" t="str">
        <f t="shared" si="7203"/>
        <v/>
      </c>
      <c r="EX441" s="71" t="str">
        <f t="shared" si="7204"/>
        <v/>
      </c>
      <c r="EY441" s="71" t="str">
        <f t="shared" si="7205"/>
        <v/>
      </c>
      <c r="EZ441" s="71" t="str">
        <f t="shared" si="7206"/>
        <v/>
      </c>
      <c r="FA441" s="71" t="str">
        <f t="shared" si="7207"/>
        <v/>
      </c>
      <c r="FB441" s="71" t="str">
        <f t="shared" si="7208"/>
        <v/>
      </c>
      <c r="FC441" s="71" t="str">
        <f t="shared" si="7209"/>
        <v/>
      </c>
      <c r="FD441" s="71" t="str">
        <f t="shared" si="7210"/>
        <v/>
      </c>
      <c r="FE441" s="71" t="str">
        <f t="shared" si="7211"/>
        <v/>
      </c>
      <c r="FF441" s="71" t="str">
        <f t="shared" si="7212"/>
        <v/>
      </c>
      <c r="FG441" s="71" t="str">
        <f t="shared" si="7213"/>
        <v/>
      </c>
      <c r="FH441" s="71" t="str">
        <f t="shared" si="7214"/>
        <v/>
      </c>
      <c r="FI441" s="71" t="str">
        <f t="shared" si="7215"/>
        <v/>
      </c>
      <c r="FJ441" s="71" t="str">
        <f t="shared" si="7216"/>
        <v/>
      </c>
      <c r="FK441" s="71" t="str">
        <f t="shared" si="7217"/>
        <v/>
      </c>
      <c r="FL441" s="71" t="str">
        <f t="shared" si="7218"/>
        <v/>
      </c>
      <c r="FM441" s="71" t="str">
        <f t="shared" si="7219"/>
        <v/>
      </c>
      <c r="FN441" s="71" t="str">
        <f t="shared" si="7220"/>
        <v/>
      </c>
      <c r="FO441" s="71" t="str">
        <f t="shared" si="7221"/>
        <v/>
      </c>
      <c r="FP441" s="71" t="str">
        <f t="shared" si="7222"/>
        <v/>
      </c>
      <c r="FQ441" s="71" t="str">
        <f t="shared" si="7223"/>
        <v/>
      </c>
      <c r="FR441" s="71" t="str">
        <f t="shared" si="7224"/>
        <v/>
      </c>
      <c r="FS441" s="71" t="str">
        <f t="shared" si="7225"/>
        <v/>
      </c>
    </row>
    <row r="442" spans="1:175" ht="16.5">
      <c r="A442" s="134"/>
      <c r="B442" s="80" t="s">
        <v>1103</v>
      </c>
      <c r="C442" s="147" t="s">
        <v>1086</v>
      </c>
      <c r="K442" s="151"/>
      <c r="T442" s="152" t="s">
        <v>1104</v>
      </c>
      <c r="U442" s="85" t="s">
        <v>1088</v>
      </c>
      <c r="CN442" s="70" t="str">
        <f t="shared" si="7150"/>
        <v>InitUnitState('IK6I',,,,,,,,,,)</v>
      </c>
      <c r="CO442" s="70" t="str">
        <f t="shared" si="7151"/>
        <v>InitUnitNormal('IK6I',,,,,,,,,,)</v>
      </c>
      <c r="CP442" s="70" t="str">
        <f t="shared" si="7152"/>
        <v>InitUnitMagic('IK6I',,,,,,,,,,)</v>
      </c>
      <c r="CQ442" s="70" t="str">
        <f t="shared" si="7153"/>
        <v>InitUnitAdd('IK6I',,,,,,,,,,)</v>
      </c>
      <c r="CR442" s="70" t="str">
        <f t="shared" si="7154"/>
        <v>InitEquipData('IK6I',,"",,,,,'','','','','','',"ReplaceableTextures\\CommandButtons\\BTNSST15.blp")</v>
      </c>
      <c r="CU442" s="95" t="str">
        <f t="shared" si="7155"/>
        <v>|n</v>
      </c>
      <c r="CV442" s="61" t="str">
        <f t="shared" si="6694"/>
        <v>暴击伤害|Cffffc926+60%|n|n|r|Cffaaaaaa○|CffFFD24D暗之符印+1|r|r|n|n|Cff00ff7f点击穿戴或脱卸。|r</v>
      </c>
      <c r="CW442" s="60"/>
      <c r="CX442" s="60"/>
      <c r="CY442" s="60"/>
      <c r="CZ442" s="60"/>
      <c r="DA442" s="60"/>
      <c r="DB442" s="71" t="str">
        <f t="shared" si="7156"/>
        <v/>
      </c>
      <c r="DC442" s="71" t="str">
        <f t="shared" si="7157"/>
        <v/>
      </c>
      <c r="DD442" s="71" t="str">
        <f t="shared" si="7158"/>
        <v/>
      </c>
      <c r="DE442" s="71" t="str">
        <f t="shared" si="7159"/>
        <v/>
      </c>
      <c r="DF442" s="71" t="str">
        <f t="shared" si="7160"/>
        <v/>
      </c>
      <c r="DG442" s="71" t="str">
        <f t="shared" si="7161"/>
        <v/>
      </c>
      <c r="DH442" s="71" t="str">
        <f t="shared" si="7162"/>
        <v/>
      </c>
      <c r="DI442" s="71" t="str">
        <f t="shared" si="7163"/>
        <v/>
      </c>
      <c r="DJ442" s="71" t="str">
        <f t="shared" si="7164"/>
        <v/>
      </c>
      <c r="DK442" s="71" t="str">
        <f t="shared" si="7165"/>
        <v/>
      </c>
      <c r="DL442" s="71" t="str">
        <f t="shared" si="7166"/>
        <v/>
      </c>
      <c r="DM442" s="71" t="str">
        <f t="shared" si="7167"/>
        <v/>
      </c>
      <c r="DN442" s="71" t="str">
        <f t="shared" si="7168"/>
        <v/>
      </c>
      <c r="DO442" s="71" t="str">
        <f t="shared" si="7169"/>
        <v/>
      </c>
      <c r="DP442" s="71" t="str">
        <f t="shared" si="7170"/>
        <v/>
      </c>
      <c r="DQ442" s="71" t="str">
        <f t="shared" si="7171"/>
        <v/>
      </c>
      <c r="DR442" s="71" t="str">
        <f t="shared" si="7172"/>
        <v/>
      </c>
      <c r="DS442" s="71" t="str">
        <f t="shared" si="7173"/>
        <v/>
      </c>
      <c r="DT442" s="71" t="str">
        <f t="shared" si="7174"/>
        <v/>
      </c>
      <c r="DU442" s="71" t="str">
        <f t="shared" si="7175"/>
        <v/>
      </c>
      <c r="DV442" s="71" t="str">
        <f t="shared" si="7176"/>
        <v/>
      </c>
      <c r="DW442" s="71" t="str">
        <f t="shared" si="7177"/>
        <v/>
      </c>
      <c r="DX442" s="71" t="str">
        <f t="shared" si="7178"/>
        <v/>
      </c>
      <c r="DY442" s="71" t="str">
        <f t="shared" si="7179"/>
        <v/>
      </c>
      <c r="DZ442" s="71" t="str">
        <f t="shared" si="7180"/>
        <v/>
      </c>
      <c r="EA442" s="71" t="str">
        <f t="shared" si="7181"/>
        <v/>
      </c>
      <c r="EB442" s="71" t="str">
        <f t="shared" si="7182"/>
        <v/>
      </c>
      <c r="EC442" s="71" t="str">
        <f t="shared" si="7183"/>
        <v/>
      </c>
      <c r="ED442" s="71" t="str">
        <f t="shared" si="7184"/>
        <v/>
      </c>
      <c r="EE442" s="71" t="str">
        <f t="shared" si="7185"/>
        <v/>
      </c>
      <c r="EF442" s="71" t="str">
        <f t="shared" si="7186"/>
        <v/>
      </c>
      <c r="EG442" s="71" t="str">
        <f t="shared" si="7187"/>
        <v/>
      </c>
      <c r="EH442" s="71" t="str">
        <f t="shared" si="7188"/>
        <v/>
      </c>
      <c r="EI442" s="71" t="str">
        <f t="shared" si="7189"/>
        <v/>
      </c>
      <c r="EJ442" s="71" t="str">
        <f t="shared" si="7190"/>
        <v/>
      </c>
      <c r="EK442" s="71" t="str">
        <f t="shared" si="7191"/>
        <v/>
      </c>
      <c r="EL442" s="71" t="str">
        <f t="shared" si="7192"/>
        <v/>
      </c>
      <c r="EM442" s="71" t="str">
        <f t="shared" si="7193"/>
        <v/>
      </c>
      <c r="EN442" s="71" t="str">
        <f t="shared" si="7194"/>
        <v/>
      </c>
      <c r="EO442" s="71" t="str">
        <f t="shared" si="7195"/>
        <v/>
      </c>
      <c r="EP442" s="71" t="str">
        <f t="shared" si="7196"/>
        <v/>
      </c>
      <c r="EQ442" s="71" t="str">
        <f t="shared" si="7197"/>
        <v/>
      </c>
      <c r="ER442" s="71" t="str">
        <f t="shared" si="7198"/>
        <v/>
      </c>
      <c r="ES442" s="71" t="str">
        <f t="shared" si="7199"/>
        <v/>
      </c>
      <c r="ET442" s="71" t="str">
        <f t="shared" si="7200"/>
        <v/>
      </c>
      <c r="EU442" s="71" t="str">
        <f t="shared" si="7201"/>
        <v/>
      </c>
      <c r="EV442" s="71" t="str">
        <f t="shared" si="7202"/>
        <v/>
      </c>
      <c r="EW442" s="71" t="str">
        <f t="shared" si="7203"/>
        <v/>
      </c>
      <c r="EX442" s="71" t="str">
        <f t="shared" si="7204"/>
        <v/>
      </c>
      <c r="EY442" s="71" t="str">
        <f t="shared" si="7205"/>
        <v/>
      </c>
      <c r="EZ442" s="71" t="str">
        <f t="shared" si="7206"/>
        <v/>
      </c>
      <c r="FA442" s="71" t="str">
        <f t="shared" si="7207"/>
        <v/>
      </c>
      <c r="FB442" s="71" t="str">
        <f t="shared" si="7208"/>
        <v/>
      </c>
      <c r="FC442" s="71" t="str">
        <f t="shared" si="7209"/>
        <v/>
      </c>
      <c r="FD442" s="71" t="str">
        <f t="shared" si="7210"/>
        <v/>
      </c>
      <c r="FE442" s="71" t="str">
        <f t="shared" si="7211"/>
        <v/>
      </c>
      <c r="FF442" s="71" t="str">
        <f t="shared" si="7212"/>
        <v/>
      </c>
      <c r="FG442" s="71" t="str">
        <f t="shared" si="7213"/>
        <v/>
      </c>
      <c r="FH442" s="71" t="str">
        <f t="shared" si="7214"/>
        <v/>
      </c>
      <c r="FI442" s="71" t="str">
        <f t="shared" si="7215"/>
        <v/>
      </c>
      <c r="FJ442" s="71" t="str">
        <f t="shared" si="7216"/>
        <v/>
      </c>
      <c r="FK442" s="71" t="str">
        <f t="shared" si="7217"/>
        <v/>
      </c>
      <c r="FL442" s="71" t="str">
        <f t="shared" si="7218"/>
        <v/>
      </c>
      <c r="FM442" s="71" t="str">
        <f t="shared" si="7219"/>
        <v/>
      </c>
      <c r="FN442" s="71" t="str">
        <f t="shared" si="7220"/>
        <v/>
      </c>
      <c r="FO442" s="71" t="str">
        <f t="shared" si="7221"/>
        <v/>
      </c>
      <c r="FP442" s="71" t="str">
        <f t="shared" si="7222"/>
        <v/>
      </c>
      <c r="FQ442" s="71" t="str">
        <f t="shared" si="7223"/>
        <v/>
      </c>
      <c r="FR442" s="71" t="str">
        <f t="shared" si="7224"/>
        <v/>
      </c>
      <c r="FS442" s="71" t="str">
        <f t="shared" si="7225"/>
        <v/>
      </c>
    </row>
    <row r="443" spans="1:175" ht="16.5">
      <c r="A443" s="134"/>
      <c r="B443" s="80" t="s">
        <v>1105</v>
      </c>
      <c r="C443" s="147" t="s">
        <v>1106</v>
      </c>
      <c r="T443" s="152" t="s">
        <v>1107</v>
      </c>
      <c r="U443" s="85" t="s">
        <v>1108</v>
      </c>
      <c r="CN443" s="70" t="str">
        <f t="shared" si="6695"/>
        <v>InitUnitState('IK7A',,,,,,,,,,)</v>
      </c>
      <c r="CO443" s="70" t="str">
        <f t="shared" si="6696"/>
        <v>InitUnitNormal('IK7A',,,,,,,,,,)</v>
      </c>
      <c r="CP443" s="70" t="str">
        <f t="shared" si="6697"/>
        <v>InitUnitMagic('IK7A',,,,,,,,,,)</v>
      </c>
      <c r="CQ443" s="70" t="str">
        <f t="shared" si="6698"/>
        <v>InitUnitAdd('IK7A',,,,,,,,,,)</v>
      </c>
      <c r="CR443" s="70" t="str">
        <f>"InitEquipData('"&amp;B443&amp;"',"&amp;D443&amp;","&amp;CR$1&amp;A443&amp;CR$1&amp;","&amp;E443&amp;","&amp;I443&amp;","&amp;F443&amp;","&amp;G443&amp;",'"&amp;J443&amp;"','"&amp;K443&amp;"','"&amp;L443&amp;"','"&amp;M443&amp;"','"&amp;N443&amp;"','"&amp;O443&amp;"',"&amp;CR$1&amp;U452&amp;CR$1&amp;")"</f>
        <v>InitEquipData('IK7A',,"",,,,,'','','','','','',"ReplaceableTextures\\CommandButtons\\BTNSST16.blp")</v>
      </c>
      <c r="CU443" s="95" t="str">
        <f t="shared" si="6699"/>
        <v>|n</v>
      </c>
      <c r="CV443" s="61" t="str">
        <f t="shared" si="6694"/>
        <v>护甲|Cffffc926+100|n|n|r|Cffaaaaaa○刻印槽 【空】|r|n|n|Cff00ff7f点击穿戴或脱卸。|r</v>
      </c>
      <c r="CW443" s="60"/>
      <c r="CX443" s="60"/>
      <c r="CY443" s="60"/>
      <c r="CZ443" s="60"/>
      <c r="DA443" s="60"/>
      <c r="DB443" s="71" t="str">
        <f t="shared" si="6700"/>
        <v/>
      </c>
      <c r="DC443" s="71" t="str">
        <f t="shared" si="6701"/>
        <v/>
      </c>
      <c r="DD443" s="71" t="str">
        <f t="shared" si="6702"/>
        <v/>
      </c>
      <c r="DE443" s="71" t="str">
        <f t="shared" si="6703"/>
        <v/>
      </c>
      <c r="DF443" s="71" t="str">
        <f t="shared" si="6704"/>
        <v/>
      </c>
      <c r="DG443" s="71" t="str">
        <f t="shared" si="6705"/>
        <v/>
      </c>
      <c r="DH443" s="71" t="str">
        <f t="shared" si="6706"/>
        <v/>
      </c>
      <c r="DI443" s="71" t="str">
        <f t="shared" si="6707"/>
        <v/>
      </c>
      <c r="DJ443" s="71" t="str">
        <f t="shared" si="6708"/>
        <v/>
      </c>
      <c r="DK443" s="71" t="str">
        <f t="shared" si="6709"/>
        <v/>
      </c>
      <c r="DL443" s="71" t="str">
        <f t="shared" si="6710"/>
        <v/>
      </c>
      <c r="DM443" s="71" t="str">
        <f t="shared" si="6711"/>
        <v/>
      </c>
      <c r="DN443" s="71" t="str">
        <f t="shared" si="6712"/>
        <v/>
      </c>
      <c r="DO443" s="71" t="str">
        <f t="shared" si="6713"/>
        <v/>
      </c>
      <c r="DP443" s="71" t="str">
        <f t="shared" si="6714"/>
        <v/>
      </c>
      <c r="DQ443" s="71" t="str">
        <f t="shared" si="6715"/>
        <v/>
      </c>
      <c r="DR443" s="71" t="str">
        <f t="shared" si="6716"/>
        <v/>
      </c>
      <c r="DS443" s="71" t="str">
        <f t="shared" si="6717"/>
        <v/>
      </c>
      <c r="DT443" s="71" t="str">
        <f t="shared" si="6718"/>
        <v/>
      </c>
      <c r="DU443" s="71" t="str">
        <f t="shared" si="6719"/>
        <v/>
      </c>
      <c r="DV443" s="71" t="str">
        <f t="shared" si="6720"/>
        <v/>
      </c>
      <c r="DW443" s="71" t="str">
        <f t="shared" si="6721"/>
        <v/>
      </c>
      <c r="DX443" s="71" t="str">
        <f t="shared" si="6722"/>
        <v/>
      </c>
      <c r="DY443" s="71" t="str">
        <f t="shared" si="6723"/>
        <v/>
      </c>
      <c r="DZ443" s="71" t="str">
        <f t="shared" si="6724"/>
        <v/>
      </c>
      <c r="EA443" s="71" t="str">
        <f t="shared" si="6725"/>
        <v/>
      </c>
      <c r="EB443" s="71" t="str">
        <f t="shared" si="6726"/>
        <v/>
      </c>
      <c r="EC443" s="71" t="str">
        <f t="shared" si="6727"/>
        <v/>
      </c>
      <c r="ED443" s="71" t="str">
        <f t="shared" si="6728"/>
        <v/>
      </c>
      <c r="EE443" s="71" t="str">
        <f t="shared" si="6729"/>
        <v/>
      </c>
      <c r="EF443" s="71" t="str">
        <f t="shared" si="6730"/>
        <v/>
      </c>
      <c r="EG443" s="71" t="str">
        <f t="shared" si="6731"/>
        <v/>
      </c>
      <c r="EH443" s="71" t="str">
        <f t="shared" si="6732"/>
        <v/>
      </c>
      <c r="EI443" s="71" t="str">
        <f t="shared" si="6733"/>
        <v/>
      </c>
      <c r="EJ443" s="71" t="str">
        <f t="shared" si="6734"/>
        <v/>
      </c>
      <c r="EK443" s="71" t="str">
        <f t="shared" si="6735"/>
        <v/>
      </c>
      <c r="EL443" s="71" t="str">
        <f t="shared" si="6736"/>
        <v/>
      </c>
      <c r="EM443" s="71" t="str">
        <f t="shared" si="6737"/>
        <v/>
      </c>
      <c r="EN443" s="71" t="str">
        <f t="shared" si="6738"/>
        <v/>
      </c>
      <c r="EO443" s="71" t="str">
        <f t="shared" si="6739"/>
        <v/>
      </c>
      <c r="EP443" s="71" t="str">
        <f t="shared" si="6740"/>
        <v/>
      </c>
      <c r="EQ443" s="71" t="str">
        <f t="shared" si="6741"/>
        <v/>
      </c>
      <c r="ER443" s="71" t="str">
        <f t="shared" si="6742"/>
        <v/>
      </c>
      <c r="ES443" s="71" t="str">
        <f t="shared" si="6743"/>
        <v/>
      </c>
      <c r="ET443" s="71" t="str">
        <f t="shared" si="6744"/>
        <v/>
      </c>
      <c r="EU443" s="71" t="str">
        <f t="shared" si="6745"/>
        <v/>
      </c>
      <c r="EV443" s="71" t="str">
        <f t="shared" si="6746"/>
        <v/>
      </c>
      <c r="EW443" s="71" t="str">
        <f t="shared" si="6747"/>
        <v/>
      </c>
      <c r="EX443" s="71" t="str">
        <f t="shared" si="6748"/>
        <v/>
      </c>
      <c r="EY443" s="71" t="str">
        <f t="shared" si="6749"/>
        <v/>
      </c>
      <c r="EZ443" s="71" t="str">
        <f t="shared" si="6750"/>
        <v/>
      </c>
      <c r="FA443" s="71" t="str">
        <f t="shared" si="6751"/>
        <v/>
      </c>
      <c r="FB443" s="71" t="str">
        <f t="shared" si="6752"/>
        <v/>
      </c>
      <c r="FC443" s="71" t="str">
        <f t="shared" si="6753"/>
        <v/>
      </c>
      <c r="FD443" s="71" t="str">
        <f t="shared" si="6754"/>
        <v/>
      </c>
      <c r="FE443" s="71" t="str">
        <f t="shared" si="6755"/>
        <v/>
      </c>
      <c r="FF443" s="71" t="str">
        <f t="shared" si="6756"/>
        <v/>
      </c>
      <c r="FG443" s="71" t="str">
        <f t="shared" si="6757"/>
        <v/>
      </c>
      <c r="FH443" s="71" t="str">
        <f t="shared" si="6758"/>
        <v/>
      </c>
      <c r="FI443" s="71" t="str">
        <f t="shared" si="6759"/>
        <v/>
      </c>
      <c r="FJ443" s="71" t="str">
        <f t="shared" si="6760"/>
        <v/>
      </c>
      <c r="FK443" s="71" t="str">
        <f t="shared" si="6761"/>
        <v/>
      </c>
      <c r="FL443" s="71" t="str">
        <f t="shared" si="6762"/>
        <v/>
      </c>
      <c r="FM443" s="71" t="str">
        <f t="shared" si="6763"/>
        <v/>
      </c>
      <c r="FN443" s="71" t="str">
        <f t="shared" si="6764"/>
        <v/>
      </c>
      <c r="FO443" s="71" t="str">
        <f t="shared" si="6765"/>
        <v/>
      </c>
      <c r="FP443" s="71" t="str">
        <f t="shared" si="6766"/>
        <v/>
      </c>
      <c r="FQ443" s="71" t="str">
        <f t="shared" si="6767"/>
        <v/>
      </c>
      <c r="FR443" s="71" t="str">
        <f t="shared" si="6768"/>
        <v/>
      </c>
      <c r="FS443" s="71" t="str">
        <f t="shared" si="6769"/>
        <v/>
      </c>
    </row>
    <row r="444" spans="1:175" ht="16.5">
      <c r="A444" s="134"/>
      <c r="B444" s="80" t="s">
        <v>1109</v>
      </c>
      <c r="C444" s="147" t="s">
        <v>1106</v>
      </c>
      <c r="K444" s="149"/>
      <c r="T444" s="152" t="s">
        <v>1110</v>
      </c>
      <c r="U444" s="85" t="s">
        <v>1108</v>
      </c>
      <c r="CN444" s="70" t="str">
        <f t="shared" ref="CN444:CN451" si="7226">"InitUnitState('"&amp;B444&amp;"',"&amp;V444&amp;","&amp;W444&amp;","&amp;X444&amp;","&amp;Y444&amp;","&amp;Z444&amp;","&amp;AA444&amp;","&amp;AB444&amp;","&amp;AC444&amp;","&amp;AD444&amp;","&amp;AE444&amp;")"</f>
        <v>InitUnitState('IK7B',,,,,,,,,,)</v>
      </c>
      <c r="CO444" s="70" t="str">
        <f t="shared" ref="CO444:CO451" si="7227">"InitUnitNormal('"&amp;B444&amp;"',"&amp;AF444&amp;","&amp;AG444&amp;","&amp;AH444&amp;","&amp;AI444&amp;","&amp;AJ444&amp;","&amp;AK444&amp;","&amp;AL444&amp;","&amp;AM444&amp;","&amp;AN444&amp;","&amp;AO444&amp;")"</f>
        <v>InitUnitNormal('IK7B',,,,,,,,,,)</v>
      </c>
      <c r="CP444" s="70" t="str">
        <f t="shared" ref="CP444:CP451" si="7228">"InitUnitMagic('"&amp;B444&amp;"',"&amp;AP444&amp;","&amp;AQ444&amp;","&amp;AR444&amp;","&amp;AS444&amp;","&amp;AT444&amp;","&amp;AU444&amp;","&amp;AV444&amp;","&amp;AW444&amp;","&amp;BI444&amp;","&amp;BJ444&amp;")"</f>
        <v>InitUnitMagic('IK7B',,,,,,,,,,)</v>
      </c>
      <c r="CQ444" s="70" t="str">
        <f t="shared" ref="CQ444:CQ451" si="7229">"InitUnitAdd('"&amp;B444&amp;"',"&amp;BK444&amp;","&amp;BL444&amp;","&amp;BM444&amp;","&amp;BN444&amp;","&amp;BO444&amp;","&amp;BP444&amp;","&amp;BQ444&amp;","&amp;BR444&amp;","&amp;BS444&amp;","&amp;BT444&amp;")"</f>
        <v>InitUnitAdd('IK7B',,,,,,,,,,)</v>
      </c>
      <c r="CR444" s="70" t="str">
        <f t="shared" ref="CR444:CR451" si="7230">"InitEquipData('"&amp;B444&amp;"',"&amp;D444&amp;","&amp;CR$1&amp;A444&amp;CR$1&amp;","&amp;E444&amp;","&amp;I444&amp;","&amp;F444&amp;","&amp;G444&amp;",'"&amp;J444&amp;"','"&amp;K444&amp;"','"&amp;L444&amp;"','"&amp;M444&amp;"','"&amp;N444&amp;"','"&amp;O444&amp;"',"&amp;CR$1&amp;U453&amp;CR$1&amp;")"</f>
        <v>InitEquipData('IK7B',,"",,,,,'','','','','','',"ReplaceableTextures\\CommandButtons\\BTNSST16.blp")</v>
      </c>
      <c r="CU444" s="95" t="str">
        <f t="shared" ref="CU444:CU451" si="7231">CONCATENATE(DB444,DC444,DD444,DE444,DF444,DG444,DH444,DI444,DJ444,DK444,DL444,DM444,DN444,DO444,DP444,DQ444,DR444,DS444,DT444,DU444,DV444,DW444,DX444,DY444,DZ444,EA444,EB444,EC444,ED444,EE444,EF444,EG444,EH444,EI444,EJ444,EK444,EL444,EM444,EN444,EO444,EP444&amp;"|n")</f>
        <v>|n</v>
      </c>
      <c r="CV444" s="61" t="str">
        <f t="shared" si="6694"/>
        <v>护甲|Cffffc926+100|n|n|r|Cffaaaaaa○|CffFFD24D金之符印+1|r|r|n|n|Cff00ff7f点击穿戴或脱卸。|r</v>
      </c>
      <c r="CW444" s="60"/>
      <c r="CX444" s="60"/>
      <c r="CY444" s="60"/>
      <c r="CZ444" s="60"/>
      <c r="DA444" s="60"/>
      <c r="DB444" s="71" t="str">
        <f t="shared" ref="DB444:DB451" si="7232">IF(V444="","","|n"&amp;DB$2&amp;"+"&amp;V444&amp;DB$1)</f>
        <v/>
      </c>
      <c r="DC444" s="71" t="str">
        <f t="shared" ref="DC444:DC451" si="7233">IF(W444="","","|n"&amp;DC$2&amp;"+"&amp;W444&amp;DC$1)</f>
        <v/>
      </c>
      <c r="DD444" s="71" t="str">
        <f t="shared" ref="DD444:DD451" si="7234">IF(X444="","","|n"&amp;DD$2&amp;"+"&amp;X444&amp;DD$1)</f>
        <v/>
      </c>
      <c r="DE444" s="71" t="str">
        <f t="shared" ref="DE444:DE451" si="7235">IF(Y444="","","|n"&amp;DE$2&amp;"+"&amp;Y444&amp;DE$1)</f>
        <v/>
      </c>
      <c r="DF444" s="71" t="str">
        <f t="shared" ref="DF444:DF451" si="7236">IF(Z444="","","|n"&amp;DF$2&amp;"+"&amp;Z444&amp;DF$1)</f>
        <v/>
      </c>
      <c r="DG444" s="71" t="str">
        <f t="shared" ref="DG444:DG451" si="7237">IF(AA444="","","|n"&amp;DG$2&amp;"+"&amp;AA444&amp;DG$1)</f>
        <v/>
      </c>
      <c r="DH444" s="71" t="str">
        <f t="shared" ref="DH444:DH451" si="7238">IF(AB444="","","|n"&amp;DH$2&amp;"+"&amp;AB444&amp;DH$1)</f>
        <v/>
      </c>
      <c r="DI444" s="71" t="str">
        <f t="shared" ref="DI444:DI451" si="7239">IF(AC444="","","|n"&amp;DI$2&amp;"+"&amp;AC444&amp;DI$1)</f>
        <v/>
      </c>
      <c r="DJ444" s="71" t="str">
        <f t="shared" ref="DJ444:DJ451" si="7240">IF(AD444="","","|n"&amp;DJ$2&amp;"+"&amp;AD444&amp;DJ$1)</f>
        <v/>
      </c>
      <c r="DK444" s="71" t="str">
        <f t="shared" ref="DK444:DK451" si="7241">IF(AE444="","","|n"&amp;DK$2&amp;"+"&amp;AE444&amp;DK$1)</f>
        <v/>
      </c>
      <c r="DL444" s="71" t="str">
        <f t="shared" ref="DL444:DL451" si="7242">IF(AF444="","","|n"&amp;DL$2&amp;"+"&amp;AF444&amp;DL$1)</f>
        <v/>
      </c>
      <c r="DM444" s="71" t="str">
        <f t="shared" ref="DM444:DM451" si="7243">IF(AG444="","","|n"&amp;DM$2&amp;"+"&amp;AG444&amp;DM$1)</f>
        <v/>
      </c>
      <c r="DN444" s="71" t="str">
        <f t="shared" ref="DN444:DN451" si="7244">IF(AH444="","","|n"&amp;DN$2&amp;"+"&amp;AH444&amp;DN$1)</f>
        <v/>
      </c>
      <c r="DO444" s="71" t="str">
        <f t="shared" ref="DO444:DO451" si="7245">IF(AI444="","","|n"&amp;DO$2&amp;"+"&amp;AI444&amp;DO$1)</f>
        <v/>
      </c>
      <c r="DP444" s="71" t="str">
        <f t="shared" ref="DP444:DP451" si="7246">IF(AJ444="","","|n"&amp;DP$2&amp;"+"&amp;AJ444&amp;DP$1)</f>
        <v/>
      </c>
      <c r="DQ444" s="71" t="str">
        <f t="shared" ref="DQ444:DQ451" si="7247">IF(AK444="","","|n"&amp;DQ$2&amp;"+"&amp;AK444&amp;DQ$1)</f>
        <v/>
      </c>
      <c r="DR444" s="71" t="str">
        <f t="shared" ref="DR444:DR451" si="7248">IF(AL444="","","|n"&amp;DR$2&amp;"+"&amp;AL444&amp;DR$1)</f>
        <v/>
      </c>
      <c r="DS444" s="71" t="str">
        <f t="shared" ref="DS444:DS451" si="7249">IF(AM444="","","|n"&amp;DS$2&amp;"+"&amp;AM444&amp;DS$1)</f>
        <v/>
      </c>
      <c r="DT444" s="71" t="str">
        <f t="shared" ref="DT444:DT451" si="7250">IF(AN444="","","|n"&amp;DT$2&amp;"+"&amp;AN444&amp;DT$1)</f>
        <v/>
      </c>
      <c r="DU444" s="71" t="str">
        <f t="shared" ref="DU444:DU451" si="7251">IF(AO444="","","|n"&amp;DU$2&amp;"+"&amp;AO444&amp;DU$1)</f>
        <v/>
      </c>
      <c r="DV444" s="71" t="str">
        <f t="shared" ref="DV444:DV451" si="7252">IF(AP444="","","|n"&amp;DV$2&amp;"+"&amp;AP444&amp;DV$1)</f>
        <v/>
      </c>
      <c r="DW444" s="71" t="str">
        <f t="shared" ref="DW444:DW451" si="7253">IF(AQ444="","","|n"&amp;DW$2&amp;"+"&amp;AQ444&amp;DW$1)</f>
        <v/>
      </c>
      <c r="DX444" s="71" t="str">
        <f t="shared" ref="DX444:DX451" si="7254">IF(AR444="","","|n"&amp;DX$2&amp;"+"&amp;AR444&amp;DX$1)</f>
        <v/>
      </c>
      <c r="DY444" s="71" t="str">
        <f t="shared" ref="DY444:DY451" si="7255">IF(AS444="","","|n"&amp;DY$2&amp;"+"&amp;AS444&amp;DY$1)</f>
        <v/>
      </c>
      <c r="DZ444" s="71" t="str">
        <f t="shared" ref="DZ444:DZ451" si="7256">IF(AT444="","","|n"&amp;DZ$2&amp;"+"&amp;AT444&amp;DZ$1)</f>
        <v/>
      </c>
      <c r="EA444" s="71" t="str">
        <f t="shared" ref="EA444:EA451" si="7257">IF(AU444="","","|n"&amp;EA$2&amp;"+"&amp;AU444&amp;EA$1)</f>
        <v/>
      </c>
      <c r="EB444" s="71" t="str">
        <f t="shared" ref="EB444:EB451" si="7258">IF(AV444="","","|n"&amp;EB$2&amp;"+"&amp;AV444&amp;EB$1)</f>
        <v/>
      </c>
      <c r="EC444" s="71" t="str">
        <f t="shared" ref="EC444:EC451" si="7259">IF(AW444="","","|n"&amp;EC$2&amp;"+"&amp;AW444&amp;EC$1)</f>
        <v/>
      </c>
      <c r="ED444" s="71" t="str">
        <f t="shared" ref="ED444:ED451" si="7260">IF(AX444="","","|n"&amp;ED$2&amp;"+"&amp;AX444&amp;ED$1)</f>
        <v/>
      </c>
      <c r="EE444" s="71" t="str">
        <f t="shared" ref="EE444:EE451" si="7261">IF(AY444="","","|n"&amp;EE$2&amp;"+"&amp;AY444&amp;EE$1)</f>
        <v/>
      </c>
      <c r="EF444" s="71" t="str">
        <f t="shared" ref="EF444:EF451" si="7262">IF(AZ444="","","|n"&amp;EF$2&amp;"+"&amp;AZ444&amp;EF$1)</f>
        <v/>
      </c>
      <c r="EG444" s="71" t="str">
        <f t="shared" ref="EG444:EG451" si="7263">IF(BA444="","","|n"&amp;EG$2&amp;"+"&amp;BA444&amp;EG$1)</f>
        <v/>
      </c>
      <c r="EH444" s="71" t="str">
        <f t="shared" ref="EH444:EH451" si="7264">IF(BB444="","","|n"&amp;EH$2&amp;"+"&amp;BB444&amp;EH$1)</f>
        <v/>
      </c>
      <c r="EI444" s="71" t="str">
        <f t="shared" ref="EI444:EI451" si="7265">IF(BC444="","","|n"&amp;EI$2&amp;"+"&amp;BC444&amp;EI$1)</f>
        <v/>
      </c>
      <c r="EJ444" s="71" t="str">
        <f t="shared" ref="EJ444:EJ451" si="7266">IF(BD444="","","|n"&amp;EJ$2&amp;"+"&amp;BD444&amp;EJ$1)</f>
        <v/>
      </c>
      <c r="EK444" s="71" t="str">
        <f t="shared" ref="EK444:EK451" si="7267">IF(BE444="","","|n"&amp;EK$2&amp;"+"&amp;BE444&amp;EK$1)</f>
        <v/>
      </c>
      <c r="EL444" s="71" t="str">
        <f t="shared" ref="EL444:EL451" si="7268">IF(BF444="","","|n"&amp;EL$2&amp;"+"&amp;BF444&amp;EL$1)</f>
        <v/>
      </c>
      <c r="EM444" s="71" t="str">
        <f t="shared" ref="EM444:EM451" si="7269">IF(BG444="","","|n"&amp;EM$2&amp;"+"&amp;BG444&amp;EM$1)</f>
        <v/>
      </c>
      <c r="EN444" s="71" t="str">
        <f t="shared" ref="EN444:EN451" si="7270">IF(BH444="","","|n"&amp;EN$2&amp;"+"&amp;BH444&amp;EN$1)</f>
        <v/>
      </c>
      <c r="EO444" s="71" t="str">
        <f t="shared" ref="EO444:EO451" si="7271">IF(BI444="","","|n"&amp;EO$2&amp;"+"&amp;BI444&amp;EO$1)</f>
        <v/>
      </c>
      <c r="EP444" s="71" t="str">
        <f t="shared" ref="EP444:EP451" si="7272">IF(BJ444="","","|n"&amp;EP$2&amp;"+"&amp;BJ444&amp;EP$1)</f>
        <v/>
      </c>
      <c r="EQ444" s="71" t="str">
        <f t="shared" ref="EQ444:EQ451" si="7273">IF(BK444="","","|n"&amp;EQ$2&amp;"+"&amp;BK444&amp;EQ$1)</f>
        <v/>
      </c>
      <c r="ER444" s="71" t="str">
        <f t="shared" ref="ER444:ER451" si="7274">IF(BL444="","","|n"&amp;ER$2&amp;"+"&amp;BL444&amp;ER$1)</f>
        <v/>
      </c>
      <c r="ES444" s="71" t="str">
        <f t="shared" ref="ES444:ES451" si="7275">IF(BM444="","","|n"&amp;ES$2&amp;"+"&amp;BM444&amp;ES$1)</f>
        <v/>
      </c>
      <c r="ET444" s="71" t="str">
        <f t="shared" ref="ET444:ET451" si="7276">IF(BN444="","","|n"&amp;ET$2&amp;"+"&amp;BN444&amp;ET$1)</f>
        <v/>
      </c>
      <c r="EU444" s="71" t="str">
        <f t="shared" ref="EU444:EU451" si="7277">IF(BO444="","","|n"&amp;EU$2&amp;"+"&amp;BO444&amp;EU$1)</f>
        <v/>
      </c>
      <c r="EV444" s="71" t="str">
        <f t="shared" ref="EV444:EV451" si="7278">IF(BP444="","","|n"&amp;EV$2&amp;"+"&amp;BP444&amp;EV$1)</f>
        <v/>
      </c>
      <c r="EW444" s="71" t="str">
        <f t="shared" ref="EW444:EW451" si="7279">IF(BQ444="","","|n"&amp;EW$2&amp;"+"&amp;BQ444&amp;EW$1)</f>
        <v/>
      </c>
      <c r="EX444" s="71" t="str">
        <f t="shared" ref="EX444:EX451" si="7280">IF(BR444="","","|n"&amp;EX$2&amp;"+"&amp;BR444&amp;EX$1)</f>
        <v/>
      </c>
      <c r="EY444" s="71" t="str">
        <f t="shared" ref="EY444:EY451" si="7281">IF(BS444="","","|n"&amp;EY$2&amp;"+"&amp;BS444&amp;EY$1)</f>
        <v/>
      </c>
      <c r="EZ444" s="71" t="str">
        <f t="shared" ref="EZ444:EZ451" si="7282">IF(BT444="","","|n"&amp;EZ$2&amp;"+"&amp;BT444&amp;EZ$1)</f>
        <v/>
      </c>
      <c r="FA444" s="71" t="str">
        <f t="shared" ref="FA444:FA451" si="7283">IF(BU444="","","|n"&amp;FA$2&amp;"+"&amp;BU444&amp;FA$1)</f>
        <v/>
      </c>
      <c r="FB444" s="71" t="str">
        <f t="shared" ref="FB444:FB451" si="7284">IF(BV444="","","|n"&amp;FB$2&amp;"+"&amp;BV444&amp;FB$1)</f>
        <v/>
      </c>
      <c r="FC444" s="71" t="str">
        <f t="shared" ref="FC444:FC451" si="7285">IF(BW444="","","|n"&amp;FC$2&amp;"+"&amp;BW444&amp;FC$1)</f>
        <v/>
      </c>
      <c r="FD444" s="71" t="str">
        <f t="shared" ref="FD444:FD451" si="7286">IF(BX444="","","|n"&amp;FD$2&amp;"+"&amp;BX444&amp;FD$1)</f>
        <v/>
      </c>
      <c r="FE444" s="71" t="str">
        <f t="shared" ref="FE444:FE451" si="7287">IF(BY444="","","|n"&amp;FE$2&amp;"+"&amp;BY444&amp;FE$1)</f>
        <v/>
      </c>
      <c r="FF444" s="71" t="str">
        <f t="shared" ref="FF444:FF451" si="7288">IF(BZ444="","","|n"&amp;FF$2&amp;"+"&amp;BZ444&amp;FF$1)</f>
        <v/>
      </c>
      <c r="FG444" s="71" t="str">
        <f t="shared" ref="FG444:FG451" si="7289">IF(CA444="","","|n"&amp;FG$2&amp;"+"&amp;CA444&amp;FG$1)</f>
        <v/>
      </c>
      <c r="FH444" s="71" t="str">
        <f t="shared" ref="FH444:FH451" si="7290">IF(CB444="","","|n"&amp;FH$2&amp;"+"&amp;CB444&amp;FH$1)</f>
        <v/>
      </c>
      <c r="FI444" s="71" t="str">
        <f t="shared" ref="FI444:FI451" si="7291">IF(CC444="","","|n"&amp;FI$2&amp;"+"&amp;CC444&amp;FI$1)</f>
        <v/>
      </c>
      <c r="FJ444" s="71" t="str">
        <f t="shared" ref="FJ444:FJ451" si="7292">IF(CD444="","","|n"&amp;FJ$2&amp;"+"&amp;CD444&amp;FJ$1)</f>
        <v/>
      </c>
      <c r="FK444" s="71" t="str">
        <f t="shared" ref="FK444:FK451" si="7293">IF(CE444="","","|n"&amp;FK$2&amp;"+"&amp;CE444&amp;FK$1)</f>
        <v/>
      </c>
      <c r="FL444" s="71" t="str">
        <f t="shared" ref="FL444:FL451" si="7294">IF(CF444="","","|n"&amp;FL$2&amp;"+"&amp;CF444&amp;FL$1)</f>
        <v/>
      </c>
      <c r="FM444" s="71" t="str">
        <f t="shared" ref="FM444:FM451" si="7295">IF(CG444="","","|n"&amp;FM$2&amp;"+"&amp;CG444&amp;FM$1)</f>
        <v/>
      </c>
      <c r="FN444" s="71" t="str">
        <f t="shared" ref="FN444:FN451" si="7296">IF(CH444="","","|n"&amp;FN$2&amp;"+"&amp;CH444&amp;FN$1)</f>
        <v/>
      </c>
      <c r="FO444" s="71" t="str">
        <f t="shared" ref="FO444:FO451" si="7297">IF(CI444="","","|n"&amp;FO$2&amp;"+"&amp;CI444&amp;FO$1)</f>
        <v/>
      </c>
      <c r="FP444" s="71" t="str">
        <f t="shared" ref="FP444:FP451" si="7298">IF(CJ444="","","|n"&amp;FP$2&amp;"+"&amp;CJ444&amp;FP$1)</f>
        <v/>
      </c>
      <c r="FQ444" s="71" t="str">
        <f t="shared" ref="FQ444:FQ451" si="7299">IF(CK444="","","|n"&amp;FQ$2&amp;"+"&amp;CK444&amp;FQ$1)</f>
        <v/>
      </c>
      <c r="FR444" s="71" t="str">
        <f t="shared" ref="FR444:FR451" si="7300">IF(CL444="","","|n"&amp;FR$2&amp;"+"&amp;CL444&amp;FR$1)</f>
        <v/>
      </c>
      <c r="FS444" s="71" t="str">
        <f t="shared" ref="FS444:FS451" si="7301">IF(CM444="","","|n"&amp;FS$2&amp;"+"&amp;CM444&amp;FS$1)</f>
        <v/>
      </c>
    </row>
    <row r="445" spans="1:175" ht="16.5">
      <c r="A445" s="134"/>
      <c r="B445" s="80" t="s">
        <v>1111</v>
      </c>
      <c r="C445" s="147" t="s">
        <v>1106</v>
      </c>
      <c r="K445" s="150"/>
      <c r="T445" s="152" t="s">
        <v>1112</v>
      </c>
      <c r="U445" s="85" t="s">
        <v>1108</v>
      </c>
      <c r="CN445" s="70" t="str">
        <f t="shared" si="7226"/>
        <v>InitUnitState('IK7C',,,,,,,,,,)</v>
      </c>
      <c r="CO445" s="70" t="str">
        <f t="shared" si="7227"/>
        <v>InitUnitNormal('IK7C',,,,,,,,,,)</v>
      </c>
      <c r="CP445" s="70" t="str">
        <f t="shared" si="7228"/>
        <v>InitUnitMagic('IK7C',,,,,,,,,,)</v>
      </c>
      <c r="CQ445" s="70" t="str">
        <f t="shared" si="7229"/>
        <v>InitUnitAdd('IK7C',,,,,,,,,,)</v>
      </c>
      <c r="CR445" s="70" t="str">
        <f t="shared" si="7230"/>
        <v>InitEquipData('IK7C',,"",,,,,'','','','','','',"ReplaceableTextures\\CommandButtons\\BTNSST16.blp")</v>
      </c>
      <c r="CU445" s="95" t="str">
        <f t="shared" si="7231"/>
        <v>|n</v>
      </c>
      <c r="CV445" s="61" t="str">
        <f t="shared" ref="CV445:CV502" si="7302">T445</f>
        <v>护甲|Cffffc926+100|n|n|r|Cffaaaaaa○|CffFFD24D木之符印+1|r|r|n|n|Cff00ff7f点击穿戴或脱卸。|r</v>
      </c>
      <c r="CW445" s="60"/>
      <c r="CX445" s="60"/>
      <c r="CY445" s="60"/>
      <c r="CZ445" s="60"/>
      <c r="DA445" s="60"/>
      <c r="DB445" s="71" t="str">
        <f t="shared" si="7232"/>
        <v/>
      </c>
      <c r="DC445" s="71" t="str">
        <f t="shared" si="7233"/>
        <v/>
      </c>
      <c r="DD445" s="71" t="str">
        <f t="shared" si="7234"/>
        <v/>
      </c>
      <c r="DE445" s="71" t="str">
        <f t="shared" si="7235"/>
        <v/>
      </c>
      <c r="DF445" s="71" t="str">
        <f t="shared" si="7236"/>
        <v/>
      </c>
      <c r="DG445" s="71" t="str">
        <f t="shared" si="7237"/>
        <v/>
      </c>
      <c r="DH445" s="71" t="str">
        <f t="shared" si="7238"/>
        <v/>
      </c>
      <c r="DI445" s="71" t="str">
        <f t="shared" si="7239"/>
        <v/>
      </c>
      <c r="DJ445" s="71" t="str">
        <f t="shared" si="7240"/>
        <v/>
      </c>
      <c r="DK445" s="71" t="str">
        <f t="shared" si="7241"/>
        <v/>
      </c>
      <c r="DL445" s="71" t="str">
        <f t="shared" si="7242"/>
        <v/>
      </c>
      <c r="DM445" s="71" t="str">
        <f t="shared" si="7243"/>
        <v/>
      </c>
      <c r="DN445" s="71" t="str">
        <f t="shared" si="7244"/>
        <v/>
      </c>
      <c r="DO445" s="71" t="str">
        <f t="shared" si="7245"/>
        <v/>
      </c>
      <c r="DP445" s="71" t="str">
        <f t="shared" si="7246"/>
        <v/>
      </c>
      <c r="DQ445" s="71" t="str">
        <f t="shared" si="7247"/>
        <v/>
      </c>
      <c r="DR445" s="71" t="str">
        <f t="shared" si="7248"/>
        <v/>
      </c>
      <c r="DS445" s="71" t="str">
        <f t="shared" si="7249"/>
        <v/>
      </c>
      <c r="DT445" s="71" t="str">
        <f t="shared" si="7250"/>
        <v/>
      </c>
      <c r="DU445" s="71" t="str">
        <f t="shared" si="7251"/>
        <v/>
      </c>
      <c r="DV445" s="71" t="str">
        <f t="shared" si="7252"/>
        <v/>
      </c>
      <c r="DW445" s="71" t="str">
        <f t="shared" si="7253"/>
        <v/>
      </c>
      <c r="DX445" s="71" t="str">
        <f t="shared" si="7254"/>
        <v/>
      </c>
      <c r="DY445" s="71" t="str">
        <f t="shared" si="7255"/>
        <v/>
      </c>
      <c r="DZ445" s="71" t="str">
        <f t="shared" si="7256"/>
        <v/>
      </c>
      <c r="EA445" s="71" t="str">
        <f t="shared" si="7257"/>
        <v/>
      </c>
      <c r="EB445" s="71" t="str">
        <f t="shared" si="7258"/>
        <v/>
      </c>
      <c r="EC445" s="71" t="str">
        <f t="shared" si="7259"/>
        <v/>
      </c>
      <c r="ED445" s="71" t="str">
        <f t="shared" si="7260"/>
        <v/>
      </c>
      <c r="EE445" s="71" t="str">
        <f t="shared" si="7261"/>
        <v/>
      </c>
      <c r="EF445" s="71" t="str">
        <f t="shared" si="7262"/>
        <v/>
      </c>
      <c r="EG445" s="71" t="str">
        <f t="shared" si="7263"/>
        <v/>
      </c>
      <c r="EH445" s="71" t="str">
        <f t="shared" si="7264"/>
        <v/>
      </c>
      <c r="EI445" s="71" t="str">
        <f t="shared" si="7265"/>
        <v/>
      </c>
      <c r="EJ445" s="71" t="str">
        <f t="shared" si="7266"/>
        <v/>
      </c>
      <c r="EK445" s="71" t="str">
        <f t="shared" si="7267"/>
        <v/>
      </c>
      <c r="EL445" s="71" t="str">
        <f t="shared" si="7268"/>
        <v/>
      </c>
      <c r="EM445" s="71" t="str">
        <f t="shared" si="7269"/>
        <v/>
      </c>
      <c r="EN445" s="71" t="str">
        <f t="shared" si="7270"/>
        <v/>
      </c>
      <c r="EO445" s="71" t="str">
        <f t="shared" si="7271"/>
        <v/>
      </c>
      <c r="EP445" s="71" t="str">
        <f t="shared" si="7272"/>
        <v/>
      </c>
      <c r="EQ445" s="71" t="str">
        <f t="shared" si="7273"/>
        <v/>
      </c>
      <c r="ER445" s="71" t="str">
        <f t="shared" si="7274"/>
        <v/>
      </c>
      <c r="ES445" s="71" t="str">
        <f t="shared" si="7275"/>
        <v/>
      </c>
      <c r="ET445" s="71" t="str">
        <f t="shared" si="7276"/>
        <v/>
      </c>
      <c r="EU445" s="71" t="str">
        <f t="shared" si="7277"/>
        <v/>
      </c>
      <c r="EV445" s="71" t="str">
        <f t="shared" si="7278"/>
        <v/>
      </c>
      <c r="EW445" s="71" t="str">
        <f t="shared" si="7279"/>
        <v/>
      </c>
      <c r="EX445" s="71" t="str">
        <f t="shared" si="7280"/>
        <v/>
      </c>
      <c r="EY445" s="71" t="str">
        <f t="shared" si="7281"/>
        <v/>
      </c>
      <c r="EZ445" s="71" t="str">
        <f t="shared" si="7282"/>
        <v/>
      </c>
      <c r="FA445" s="71" t="str">
        <f t="shared" si="7283"/>
        <v/>
      </c>
      <c r="FB445" s="71" t="str">
        <f t="shared" si="7284"/>
        <v/>
      </c>
      <c r="FC445" s="71" t="str">
        <f t="shared" si="7285"/>
        <v/>
      </c>
      <c r="FD445" s="71" t="str">
        <f t="shared" si="7286"/>
        <v/>
      </c>
      <c r="FE445" s="71" t="str">
        <f t="shared" si="7287"/>
        <v/>
      </c>
      <c r="FF445" s="71" t="str">
        <f t="shared" si="7288"/>
        <v/>
      </c>
      <c r="FG445" s="71" t="str">
        <f t="shared" si="7289"/>
        <v/>
      </c>
      <c r="FH445" s="71" t="str">
        <f t="shared" si="7290"/>
        <v/>
      </c>
      <c r="FI445" s="71" t="str">
        <f t="shared" si="7291"/>
        <v/>
      </c>
      <c r="FJ445" s="71" t="str">
        <f t="shared" si="7292"/>
        <v/>
      </c>
      <c r="FK445" s="71" t="str">
        <f t="shared" si="7293"/>
        <v/>
      </c>
      <c r="FL445" s="71" t="str">
        <f t="shared" si="7294"/>
        <v/>
      </c>
      <c r="FM445" s="71" t="str">
        <f t="shared" si="7295"/>
        <v/>
      </c>
      <c r="FN445" s="71" t="str">
        <f t="shared" si="7296"/>
        <v/>
      </c>
      <c r="FO445" s="71" t="str">
        <f t="shared" si="7297"/>
        <v/>
      </c>
      <c r="FP445" s="71" t="str">
        <f t="shared" si="7298"/>
        <v/>
      </c>
      <c r="FQ445" s="71" t="str">
        <f t="shared" si="7299"/>
        <v/>
      </c>
      <c r="FR445" s="71" t="str">
        <f t="shared" si="7300"/>
        <v/>
      </c>
      <c r="FS445" s="71" t="str">
        <f t="shared" si="7301"/>
        <v/>
      </c>
    </row>
    <row r="446" spans="1:175" ht="16.5">
      <c r="A446" s="134"/>
      <c r="B446" s="80" t="s">
        <v>1113</v>
      </c>
      <c r="C446" s="147" t="s">
        <v>1106</v>
      </c>
      <c r="K446" s="150"/>
      <c r="T446" s="152" t="s">
        <v>1114</v>
      </c>
      <c r="U446" s="85" t="s">
        <v>1108</v>
      </c>
      <c r="CN446" s="70" t="str">
        <f t="shared" si="7226"/>
        <v>InitUnitState('IK7D',,,,,,,,,,)</v>
      </c>
      <c r="CO446" s="70" t="str">
        <f t="shared" si="7227"/>
        <v>InitUnitNormal('IK7D',,,,,,,,,,)</v>
      </c>
      <c r="CP446" s="70" t="str">
        <f t="shared" si="7228"/>
        <v>InitUnitMagic('IK7D',,,,,,,,,,)</v>
      </c>
      <c r="CQ446" s="70" t="str">
        <f t="shared" si="7229"/>
        <v>InitUnitAdd('IK7D',,,,,,,,,,)</v>
      </c>
      <c r="CR446" s="70" t="str">
        <f t="shared" si="7230"/>
        <v>InitEquipData('IK7D',,"",,,,,'','','','','','',"ReplaceableTextures\\CommandButtons\\BTNSST16.blp")</v>
      </c>
      <c r="CU446" s="95" t="str">
        <f t="shared" si="7231"/>
        <v>|n</v>
      </c>
      <c r="CV446" s="61" t="str">
        <f t="shared" si="7302"/>
        <v>护甲|Cffffc926+100|n|n|r|Cffaaaaaa○|CffFFD24D水之符印+1|r|r|n|n|Cff00ff7f点击穿戴或脱卸。|r</v>
      </c>
      <c r="CW446" s="60"/>
      <c r="CX446" s="60"/>
      <c r="CY446" s="60"/>
      <c r="CZ446" s="60"/>
      <c r="DA446" s="60"/>
      <c r="DB446" s="71" t="str">
        <f t="shared" si="7232"/>
        <v/>
      </c>
      <c r="DC446" s="71" t="str">
        <f t="shared" si="7233"/>
        <v/>
      </c>
      <c r="DD446" s="71" t="str">
        <f t="shared" si="7234"/>
        <v/>
      </c>
      <c r="DE446" s="71" t="str">
        <f t="shared" si="7235"/>
        <v/>
      </c>
      <c r="DF446" s="71" t="str">
        <f t="shared" si="7236"/>
        <v/>
      </c>
      <c r="DG446" s="71" t="str">
        <f t="shared" si="7237"/>
        <v/>
      </c>
      <c r="DH446" s="71" t="str">
        <f t="shared" si="7238"/>
        <v/>
      </c>
      <c r="DI446" s="71" t="str">
        <f t="shared" si="7239"/>
        <v/>
      </c>
      <c r="DJ446" s="71" t="str">
        <f t="shared" si="7240"/>
        <v/>
      </c>
      <c r="DK446" s="71" t="str">
        <f t="shared" si="7241"/>
        <v/>
      </c>
      <c r="DL446" s="71" t="str">
        <f t="shared" si="7242"/>
        <v/>
      </c>
      <c r="DM446" s="71" t="str">
        <f t="shared" si="7243"/>
        <v/>
      </c>
      <c r="DN446" s="71" t="str">
        <f t="shared" si="7244"/>
        <v/>
      </c>
      <c r="DO446" s="71" t="str">
        <f t="shared" si="7245"/>
        <v/>
      </c>
      <c r="DP446" s="71" t="str">
        <f t="shared" si="7246"/>
        <v/>
      </c>
      <c r="DQ446" s="71" t="str">
        <f t="shared" si="7247"/>
        <v/>
      </c>
      <c r="DR446" s="71" t="str">
        <f t="shared" si="7248"/>
        <v/>
      </c>
      <c r="DS446" s="71" t="str">
        <f t="shared" si="7249"/>
        <v/>
      </c>
      <c r="DT446" s="71" t="str">
        <f t="shared" si="7250"/>
        <v/>
      </c>
      <c r="DU446" s="71" t="str">
        <f t="shared" si="7251"/>
        <v/>
      </c>
      <c r="DV446" s="71" t="str">
        <f t="shared" si="7252"/>
        <v/>
      </c>
      <c r="DW446" s="71" t="str">
        <f t="shared" si="7253"/>
        <v/>
      </c>
      <c r="DX446" s="71" t="str">
        <f t="shared" si="7254"/>
        <v/>
      </c>
      <c r="DY446" s="71" t="str">
        <f t="shared" si="7255"/>
        <v/>
      </c>
      <c r="DZ446" s="71" t="str">
        <f t="shared" si="7256"/>
        <v/>
      </c>
      <c r="EA446" s="71" t="str">
        <f t="shared" si="7257"/>
        <v/>
      </c>
      <c r="EB446" s="71" t="str">
        <f t="shared" si="7258"/>
        <v/>
      </c>
      <c r="EC446" s="71" t="str">
        <f t="shared" si="7259"/>
        <v/>
      </c>
      <c r="ED446" s="71" t="str">
        <f t="shared" si="7260"/>
        <v/>
      </c>
      <c r="EE446" s="71" t="str">
        <f t="shared" si="7261"/>
        <v/>
      </c>
      <c r="EF446" s="71" t="str">
        <f t="shared" si="7262"/>
        <v/>
      </c>
      <c r="EG446" s="71" t="str">
        <f t="shared" si="7263"/>
        <v/>
      </c>
      <c r="EH446" s="71" t="str">
        <f t="shared" si="7264"/>
        <v/>
      </c>
      <c r="EI446" s="71" t="str">
        <f t="shared" si="7265"/>
        <v/>
      </c>
      <c r="EJ446" s="71" t="str">
        <f t="shared" si="7266"/>
        <v/>
      </c>
      <c r="EK446" s="71" t="str">
        <f t="shared" si="7267"/>
        <v/>
      </c>
      <c r="EL446" s="71" t="str">
        <f t="shared" si="7268"/>
        <v/>
      </c>
      <c r="EM446" s="71" t="str">
        <f t="shared" si="7269"/>
        <v/>
      </c>
      <c r="EN446" s="71" t="str">
        <f t="shared" si="7270"/>
        <v/>
      </c>
      <c r="EO446" s="71" t="str">
        <f t="shared" si="7271"/>
        <v/>
      </c>
      <c r="EP446" s="71" t="str">
        <f t="shared" si="7272"/>
        <v/>
      </c>
      <c r="EQ446" s="71" t="str">
        <f t="shared" si="7273"/>
        <v/>
      </c>
      <c r="ER446" s="71" t="str">
        <f t="shared" si="7274"/>
        <v/>
      </c>
      <c r="ES446" s="71" t="str">
        <f t="shared" si="7275"/>
        <v/>
      </c>
      <c r="ET446" s="71" t="str">
        <f t="shared" si="7276"/>
        <v/>
      </c>
      <c r="EU446" s="71" t="str">
        <f t="shared" si="7277"/>
        <v/>
      </c>
      <c r="EV446" s="71" t="str">
        <f t="shared" si="7278"/>
        <v/>
      </c>
      <c r="EW446" s="71" t="str">
        <f t="shared" si="7279"/>
        <v/>
      </c>
      <c r="EX446" s="71" t="str">
        <f t="shared" si="7280"/>
        <v/>
      </c>
      <c r="EY446" s="71" t="str">
        <f t="shared" si="7281"/>
        <v/>
      </c>
      <c r="EZ446" s="71" t="str">
        <f t="shared" si="7282"/>
        <v/>
      </c>
      <c r="FA446" s="71" t="str">
        <f t="shared" si="7283"/>
        <v/>
      </c>
      <c r="FB446" s="71" t="str">
        <f t="shared" si="7284"/>
        <v/>
      </c>
      <c r="FC446" s="71" t="str">
        <f t="shared" si="7285"/>
        <v/>
      </c>
      <c r="FD446" s="71" t="str">
        <f t="shared" si="7286"/>
        <v/>
      </c>
      <c r="FE446" s="71" t="str">
        <f t="shared" si="7287"/>
        <v/>
      </c>
      <c r="FF446" s="71" t="str">
        <f t="shared" si="7288"/>
        <v/>
      </c>
      <c r="FG446" s="71" t="str">
        <f t="shared" si="7289"/>
        <v/>
      </c>
      <c r="FH446" s="71" t="str">
        <f t="shared" si="7290"/>
        <v/>
      </c>
      <c r="FI446" s="71" t="str">
        <f t="shared" si="7291"/>
        <v/>
      </c>
      <c r="FJ446" s="71" t="str">
        <f t="shared" si="7292"/>
        <v/>
      </c>
      <c r="FK446" s="71" t="str">
        <f t="shared" si="7293"/>
        <v/>
      </c>
      <c r="FL446" s="71" t="str">
        <f t="shared" si="7294"/>
        <v/>
      </c>
      <c r="FM446" s="71" t="str">
        <f t="shared" si="7295"/>
        <v/>
      </c>
      <c r="FN446" s="71" t="str">
        <f t="shared" si="7296"/>
        <v/>
      </c>
      <c r="FO446" s="71" t="str">
        <f t="shared" si="7297"/>
        <v/>
      </c>
      <c r="FP446" s="71" t="str">
        <f t="shared" si="7298"/>
        <v/>
      </c>
      <c r="FQ446" s="71" t="str">
        <f t="shared" si="7299"/>
        <v/>
      </c>
      <c r="FR446" s="71" t="str">
        <f t="shared" si="7300"/>
        <v/>
      </c>
      <c r="FS446" s="71" t="str">
        <f t="shared" si="7301"/>
        <v/>
      </c>
    </row>
    <row r="447" spans="1:175" ht="16.5">
      <c r="A447" s="134"/>
      <c r="B447" s="80" t="s">
        <v>1115</v>
      </c>
      <c r="C447" s="147" t="s">
        <v>1106</v>
      </c>
      <c r="K447" s="150"/>
      <c r="T447" s="152" t="s">
        <v>1116</v>
      </c>
      <c r="U447" s="85" t="s">
        <v>1108</v>
      </c>
      <c r="CN447" s="70" t="str">
        <f t="shared" si="7226"/>
        <v>InitUnitState('IK7E',,,,,,,,,,)</v>
      </c>
      <c r="CO447" s="70" t="str">
        <f t="shared" si="7227"/>
        <v>InitUnitNormal('IK7E',,,,,,,,,,)</v>
      </c>
      <c r="CP447" s="70" t="str">
        <f t="shared" si="7228"/>
        <v>InitUnitMagic('IK7E',,,,,,,,,,)</v>
      </c>
      <c r="CQ447" s="70" t="str">
        <f t="shared" si="7229"/>
        <v>InitUnitAdd('IK7E',,,,,,,,,,)</v>
      </c>
      <c r="CR447" s="70" t="str">
        <f t="shared" si="7230"/>
        <v>InitEquipData('IK7E',,"",,,,,'','','','','','',"ReplaceableTextures\\CommandButtons\\BTNSST16.blp")</v>
      </c>
      <c r="CU447" s="95" t="str">
        <f t="shared" si="7231"/>
        <v>|n</v>
      </c>
      <c r="CV447" s="61" t="str">
        <f t="shared" si="7302"/>
        <v>护甲|Cffffc926+100|n|n|r|Cffaaaaaa○|CffFFD24D火之符印+1|r|r|n|n|Cff00ff7f点击穿戴或脱卸。|r</v>
      </c>
      <c r="CW447" s="60"/>
      <c r="CX447" s="60"/>
      <c r="CY447" s="60"/>
      <c r="CZ447" s="60"/>
      <c r="DA447" s="60"/>
      <c r="DB447" s="71" t="str">
        <f t="shared" si="7232"/>
        <v/>
      </c>
      <c r="DC447" s="71" t="str">
        <f t="shared" si="7233"/>
        <v/>
      </c>
      <c r="DD447" s="71" t="str">
        <f t="shared" si="7234"/>
        <v/>
      </c>
      <c r="DE447" s="71" t="str">
        <f t="shared" si="7235"/>
        <v/>
      </c>
      <c r="DF447" s="71" t="str">
        <f t="shared" si="7236"/>
        <v/>
      </c>
      <c r="DG447" s="71" t="str">
        <f t="shared" si="7237"/>
        <v/>
      </c>
      <c r="DH447" s="71" t="str">
        <f t="shared" si="7238"/>
        <v/>
      </c>
      <c r="DI447" s="71" t="str">
        <f t="shared" si="7239"/>
        <v/>
      </c>
      <c r="DJ447" s="71" t="str">
        <f t="shared" si="7240"/>
        <v/>
      </c>
      <c r="DK447" s="71" t="str">
        <f t="shared" si="7241"/>
        <v/>
      </c>
      <c r="DL447" s="71" t="str">
        <f t="shared" si="7242"/>
        <v/>
      </c>
      <c r="DM447" s="71" t="str">
        <f t="shared" si="7243"/>
        <v/>
      </c>
      <c r="DN447" s="71" t="str">
        <f t="shared" si="7244"/>
        <v/>
      </c>
      <c r="DO447" s="71" t="str">
        <f t="shared" si="7245"/>
        <v/>
      </c>
      <c r="DP447" s="71" t="str">
        <f t="shared" si="7246"/>
        <v/>
      </c>
      <c r="DQ447" s="71" t="str">
        <f t="shared" si="7247"/>
        <v/>
      </c>
      <c r="DR447" s="71" t="str">
        <f t="shared" si="7248"/>
        <v/>
      </c>
      <c r="DS447" s="71" t="str">
        <f t="shared" si="7249"/>
        <v/>
      </c>
      <c r="DT447" s="71" t="str">
        <f t="shared" si="7250"/>
        <v/>
      </c>
      <c r="DU447" s="71" t="str">
        <f t="shared" si="7251"/>
        <v/>
      </c>
      <c r="DV447" s="71" t="str">
        <f t="shared" si="7252"/>
        <v/>
      </c>
      <c r="DW447" s="71" t="str">
        <f t="shared" si="7253"/>
        <v/>
      </c>
      <c r="DX447" s="71" t="str">
        <f t="shared" si="7254"/>
        <v/>
      </c>
      <c r="DY447" s="71" t="str">
        <f t="shared" si="7255"/>
        <v/>
      </c>
      <c r="DZ447" s="71" t="str">
        <f t="shared" si="7256"/>
        <v/>
      </c>
      <c r="EA447" s="71" t="str">
        <f t="shared" si="7257"/>
        <v/>
      </c>
      <c r="EB447" s="71" t="str">
        <f t="shared" si="7258"/>
        <v/>
      </c>
      <c r="EC447" s="71" t="str">
        <f t="shared" si="7259"/>
        <v/>
      </c>
      <c r="ED447" s="71" t="str">
        <f t="shared" si="7260"/>
        <v/>
      </c>
      <c r="EE447" s="71" t="str">
        <f t="shared" si="7261"/>
        <v/>
      </c>
      <c r="EF447" s="71" t="str">
        <f t="shared" si="7262"/>
        <v/>
      </c>
      <c r="EG447" s="71" t="str">
        <f t="shared" si="7263"/>
        <v/>
      </c>
      <c r="EH447" s="71" t="str">
        <f t="shared" si="7264"/>
        <v/>
      </c>
      <c r="EI447" s="71" t="str">
        <f t="shared" si="7265"/>
        <v/>
      </c>
      <c r="EJ447" s="71" t="str">
        <f t="shared" si="7266"/>
        <v/>
      </c>
      <c r="EK447" s="71" t="str">
        <f t="shared" si="7267"/>
        <v/>
      </c>
      <c r="EL447" s="71" t="str">
        <f t="shared" si="7268"/>
        <v/>
      </c>
      <c r="EM447" s="71" t="str">
        <f t="shared" si="7269"/>
        <v/>
      </c>
      <c r="EN447" s="71" t="str">
        <f t="shared" si="7270"/>
        <v/>
      </c>
      <c r="EO447" s="71" t="str">
        <f t="shared" si="7271"/>
        <v/>
      </c>
      <c r="EP447" s="71" t="str">
        <f t="shared" si="7272"/>
        <v/>
      </c>
      <c r="EQ447" s="71" t="str">
        <f t="shared" si="7273"/>
        <v/>
      </c>
      <c r="ER447" s="71" t="str">
        <f t="shared" si="7274"/>
        <v/>
      </c>
      <c r="ES447" s="71" t="str">
        <f t="shared" si="7275"/>
        <v/>
      </c>
      <c r="ET447" s="71" t="str">
        <f t="shared" si="7276"/>
        <v/>
      </c>
      <c r="EU447" s="71" t="str">
        <f t="shared" si="7277"/>
        <v/>
      </c>
      <c r="EV447" s="71" t="str">
        <f t="shared" si="7278"/>
        <v/>
      </c>
      <c r="EW447" s="71" t="str">
        <f t="shared" si="7279"/>
        <v/>
      </c>
      <c r="EX447" s="71" t="str">
        <f t="shared" si="7280"/>
        <v/>
      </c>
      <c r="EY447" s="71" t="str">
        <f t="shared" si="7281"/>
        <v/>
      </c>
      <c r="EZ447" s="71" t="str">
        <f t="shared" si="7282"/>
        <v/>
      </c>
      <c r="FA447" s="71" t="str">
        <f t="shared" si="7283"/>
        <v/>
      </c>
      <c r="FB447" s="71" t="str">
        <f t="shared" si="7284"/>
        <v/>
      </c>
      <c r="FC447" s="71" t="str">
        <f t="shared" si="7285"/>
        <v/>
      </c>
      <c r="FD447" s="71" t="str">
        <f t="shared" si="7286"/>
        <v/>
      </c>
      <c r="FE447" s="71" t="str">
        <f t="shared" si="7287"/>
        <v/>
      </c>
      <c r="FF447" s="71" t="str">
        <f t="shared" si="7288"/>
        <v/>
      </c>
      <c r="FG447" s="71" t="str">
        <f t="shared" si="7289"/>
        <v/>
      </c>
      <c r="FH447" s="71" t="str">
        <f t="shared" si="7290"/>
        <v/>
      </c>
      <c r="FI447" s="71" t="str">
        <f t="shared" si="7291"/>
        <v/>
      </c>
      <c r="FJ447" s="71" t="str">
        <f t="shared" si="7292"/>
        <v/>
      </c>
      <c r="FK447" s="71" t="str">
        <f t="shared" si="7293"/>
        <v/>
      </c>
      <c r="FL447" s="71" t="str">
        <f t="shared" si="7294"/>
        <v/>
      </c>
      <c r="FM447" s="71" t="str">
        <f t="shared" si="7295"/>
        <v/>
      </c>
      <c r="FN447" s="71" t="str">
        <f t="shared" si="7296"/>
        <v/>
      </c>
      <c r="FO447" s="71" t="str">
        <f t="shared" si="7297"/>
        <v/>
      </c>
      <c r="FP447" s="71" t="str">
        <f t="shared" si="7298"/>
        <v/>
      </c>
      <c r="FQ447" s="71" t="str">
        <f t="shared" si="7299"/>
        <v/>
      </c>
      <c r="FR447" s="71" t="str">
        <f t="shared" si="7300"/>
        <v/>
      </c>
      <c r="FS447" s="71" t="str">
        <f t="shared" si="7301"/>
        <v/>
      </c>
    </row>
    <row r="448" spans="1:175" ht="16.5">
      <c r="A448" s="134"/>
      <c r="B448" s="80" t="s">
        <v>1117</v>
      </c>
      <c r="C448" s="147" t="s">
        <v>1106</v>
      </c>
      <c r="K448" s="150"/>
      <c r="T448" s="152" t="s">
        <v>1118</v>
      </c>
      <c r="U448" s="85" t="s">
        <v>1108</v>
      </c>
      <c r="CN448" s="70" t="str">
        <f t="shared" si="7226"/>
        <v>InitUnitState('IK7F',,,,,,,,,,)</v>
      </c>
      <c r="CO448" s="70" t="str">
        <f t="shared" si="7227"/>
        <v>InitUnitNormal('IK7F',,,,,,,,,,)</v>
      </c>
      <c r="CP448" s="70" t="str">
        <f t="shared" si="7228"/>
        <v>InitUnitMagic('IK7F',,,,,,,,,,)</v>
      </c>
      <c r="CQ448" s="70" t="str">
        <f t="shared" si="7229"/>
        <v>InitUnitAdd('IK7F',,,,,,,,,,)</v>
      </c>
      <c r="CR448" s="70" t="str">
        <f t="shared" si="7230"/>
        <v>InitEquipData('IK7F',,"",,,,,'','','','','','',"ReplaceableTextures\\CommandButtons\\BTNSST16.blp")</v>
      </c>
      <c r="CU448" s="95" t="str">
        <f t="shared" si="7231"/>
        <v>|n</v>
      </c>
      <c r="CV448" s="61" t="str">
        <f t="shared" si="7302"/>
        <v>护甲|Cffffc926+100|n|n|r|Cffaaaaaa○|CffFFD24D土之符印+1|r|r|n|n|Cff00ff7f点击穿戴或脱卸。|r</v>
      </c>
      <c r="CW448" s="60"/>
      <c r="CX448" s="60"/>
      <c r="CY448" s="60"/>
      <c r="CZ448" s="60"/>
      <c r="DA448" s="60"/>
      <c r="DB448" s="71" t="str">
        <f t="shared" si="7232"/>
        <v/>
      </c>
      <c r="DC448" s="71" t="str">
        <f t="shared" si="7233"/>
        <v/>
      </c>
      <c r="DD448" s="71" t="str">
        <f t="shared" si="7234"/>
        <v/>
      </c>
      <c r="DE448" s="71" t="str">
        <f t="shared" si="7235"/>
        <v/>
      </c>
      <c r="DF448" s="71" t="str">
        <f t="shared" si="7236"/>
        <v/>
      </c>
      <c r="DG448" s="71" t="str">
        <f t="shared" si="7237"/>
        <v/>
      </c>
      <c r="DH448" s="71" t="str">
        <f t="shared" si="7238"/>
        <v/>
      </c>
      <c r="DI448" s="71" t="str">
        <f t="shared" si="7239"/>
        <v/>
      </c>
      <c r="DJ448" s="71" t="str">
        <f t="shared" si="7240"/>
        <v/>
      </c>
      <c r="DK448" s="71" t="str">
        <f t="shared" si="7241"/>
        <v/>
      </c>
      <c r="DL448" s="71" t="str">
        <f t="shared" si="7242"/>
        <v/>
      </c>
      <c r="DM448" s="71" t="str">
        <f t="shared" si="7243"/>
        <v/>
      </c>
      <c r="DN448" s="71" t="str">
        <f t="shared" si="7244"/>
        <v/>
      </c>
      <c r="DO448" s="71" t="str">
        <f t="shared" si="7245"/>
        <v/>
      </c>
      <c r="DP448" s="71" t="str">
        <f t="shared" si="7246"/>
        <v/>
      </c>
      <c r="DQ448" s="71" t="str">
        <f t="shared" si="7247"/>
        <v/>
      </c>
      <c r="DR448" s="71" t="str">
        <f t="shared" si="7248"/>
        <v/>
      </c>
      <c r="DS448" s="71" t="str">
        <f t="shared" si="7249"/>
        <v/>
      </c>
      <c r="DT448" s="71" t="str">
        <f t="shared" si="7250"/>
        <v/>
      </c>
      <c r="DU448" s="71" t="str">
        <f t="shared" si="7251"/>
        <v/>
      </c>
      <c r="DV448" s="71" t="str">
        <f t="shared" si="7252"/>
        <v/>
      </c>
      <c r="DW448" s="71" t="str">
        <f t="shared" si="7253"/>
        <v/>
      </c>
      <c r="DX448" s="71" t="str">
        <f t="shared" si="7254"/>
        <v/>
      </c>
      <c r="DY448" s="71" t="str">
        <f t="shared" si="7255"/>
        <v/>
      </c>
      <c r="DZ448" s="71" t="str">
        <f t="shared" si="7256"/>
        <v/>
      </c>
      <c r="EA448" s="71" t="str">
        <f t="shared" si="7257"/>
        <v/>
      </c>
      <c r="EB448" s="71" t="str">
        <f t="shared" si="7258"/>
        <v/>
      </c>
      <c r="EC448" s="71" t="str">
        <f t="shared" si="7259"/>
        <v/>
      </c>
      <c r="ED448" s="71" t="str">
        <f t="shared" si="7260"/>
        <v/>
      </c>
      <c r="EE448" s="71" t="str">
        <f t="shared" si="7261"/>
        <v/>
      </c>
      <c r="EF448" s="71" t="str">
        <f t="shared" si="7262"/>
        <v/>
      </c>
      <c r="EG448" s="71" t="str">
        <f t="shared" si="7263"/>
        <v/>
      </c>
      <c r="EH448" s="71" t="str">
        <f t="shared" si="7264"/>
        <v/>
      </c>
      <c r="EI448" s="71" t="str">
        <f t="shared" si="7265"/>
        <v/>
      </c>
      <c r="EJ448" s="71" t="str">
        <f t="shared" si="7266"/>
        <v/>
      </c>
      <c r="EK448" s="71" t="str">
        <f t="shared" si="7267"/>
        <v/>
      </c>
      <c r="EL448" s="71" t="str">
        <f t="shared" si="7268"/>
        <v/>
      </c>
      <c r="EM448" s="71" t="str">
        <f t="shared" si="7269"/>
        <v/>
      </c>
      <c r="EN448" s="71" t="str">
        <f t="shared" si="7270"/>
        <v/>
      </c>
      <c r="EO448" s="71" t="str">
        <f t="shared" si="7271"/>
        <v/>
      </c>
      <c r="EP448" s="71" t="str">
        <f t="shared" si="7272"/>
        <v/>
      </c>
      <c r="EQ448" s="71" t="str">
        <f t="shared" si="7273"/>
        <v/>
      </c>
      <c r="ER448" s="71" t="str">
        <f t="shared" si="7274"/>
        <v/>
      </c>
      <c r="ES448" s="71" t="str">
        <f t="shared" si="7275"/>
        <v/>
      </c>
      <c r="ET448" s="71" t="str">
        <f t="shared" si="7276"/>
        <v/>
      </c>
      <c r="EU448" s="71" t="str">
        <f t="shared" si="7277"/>
        <v/>
      </c>
      <c r="EV448" s="71" t="str">
        <f t="shared" si="7278"/>
        <v/>
      </c>
      <c r="EW448" s="71" t="str">
        <f t="shared" si="7279"/>
        <v/>
      </c>
      <c r="EX448" s="71" t="str">
        <f t="shared" si="7280"/>
        <v/>
      </c>
      <c r="EY448" s="71" t="str">
        <f t="shared" si="7281"/>
        <v/>
      </c>
      <c r="EZ448" s="71" t="str">
        <f t="shared" si="7282"/>
        <v/>
      </c>
      <c r="FA448" s="71" t="str">
        <f t="shared" si="7283"/>
        <v/>
      </c>
      <c r="FB448" s="71" t="str">
        <f t="shared" si="7284"/>
        <v/>
      </c>
      <c r="FC448" s="71" t="str">
        <f t="shared" si="7285"/>
        <v/>
      </c>
      <c r="FD448" s="71" t="str">
        <f t="shared" si="7286"/>
        <v/>
      </c>
      <c r="FE448" s="71" t="str">
        <f t="shared" si="7287"/>
        <v/>
      </c>
      <c r="FF448" s="71" t="str">
        <f t="shared" si="7288"/>
        <v/>
      </c>
      <c r="FG448" s="71" t="str">
        <f t="shared" si="7289"/>
        <v/>
      </c>
      <c r="FH448" s="71" t="str">
        <f t="shared" si="7290"/>
        <v/>
      </c>
      <c r="FI448" s="71" t="str">
        <f t="shared" si="7291"/>
        <v/>
      </c>
      <c r="FJ448" s="71" t="str">
        <f t="shared" si="7292"/>
        <v/>
      </c>
      <c r="FK448" s="71" t="str">
        <f t="shared" si="7293"/>
        <v/>
      </c>
      <c r="FL448" s="71" t="str">
        <f t="shared" si="7294"/>
        <v/>
      </c>
      <c r="FM448" s="71" t="str">
        <f t="shared" si="7295"/>
        <v/>
      </c>
      <c r="FN448" s="71" t="str">
        <f t="shared" si="7296"/>
        <v/>
      </c>
      <c r="FO448" s="71" t="str">
        <f t="shared" si="7297"/>
        <v/>
      </c>
      <c r="FP448" s="71" t="str">
        <f t="shared" si="7298"/>
        <v/>
      </c>
      <c r="FQ448" s="71" t="str">
        <f t="shared" si="7299"/>
        <v/>
      </c>
      <c r="FR448" s="71" t="str">
        <f t="shared" si="7300"/>
        <v/>
      </c>
      <c r="FS448" s="71" t="str">
        <f t="shared" si="7301"/>
        <v/>
      </c>
    </row>
    <row r="449" spans="1:175" ht="16.5">
      <c r="A449" s="134"/>
      <c r="B449" s="80" t="s">
        <v>1119</v>
      </c>
      <c r="C449" s="147" t="s">
        <v>1106</v>
      </c>
      <c r="K449" s="150"/>
      <c r="T449" s="152" t="s">
        <v>1120</v>
      </c>
      <c r="U449" s="85" t="s">
        <v>1108</v>
      </c>
      <c r="CN449" s="70" t="str">
        <f t="shared" si="7226"/>
        <v>InitUnitState('IK7G',,,,,,,,,,)</v>
      </c>
      <c r="CO449" s="70" t="str">
        <f t="shared" si="7227"/>
        <v>InitUnitNormal('IK7G',,,,,,,,,,)</v>
      </c>
      <c r="CP449" s="70" t="str">
        <f t="shared" si="7228"/>
        <v>InitUnitMagic('IK7G',,,,,,,,,,)</v>
      </c>
      <c r="CQ449" s="70" t="str">
        <f t="shared" si="7229"/>
        <v>InitUnitAdd('IK7G',,,,,,,,,,)</v>
      </c>
      <c r="CR449" s="70" t="str">
        <f t="shared" si="7230"/>
        <v>InitEquipData('IK7G',,"",,,,,'','','','','','',"ReplaceableTextures\\CommandButtons\\BTNSST16.blp")</v>
      </c>
      <c r="CU449" s="95" t="str">
        <f t="shared" si="7231"/>
        <v>|n</v>
      </c>
      <c r="CV449" s="61" t="str">
        <f t="shared" si="7302"/>
        <v>护甲|Cffffc926+100|n|n|r|Cffaaaaaa○|CffFFD24D光之符印+1|r|r|n|n|Cff00ff7f点击穿戴或脱卸。|r</v>
      </c>
      <c r="CW449" s="60"/>
      <c r="CX449" s="60"/>
      <c r="CY449" s="60"/>
      <c r="CZ449" s="60"/>
      <c r="DA449" s="60"/>
      <c r="DB449" s="71" t="str">
        <f t="shared" si="7232"/>
        <v/>
      </c>
      <c r="DC449" s="71" t="str">
        <f t="shared" si="7233"/>
        <v/>
      </c>
      <c r="DD449" s="71" t="str">
        <f t="shared" si="7234"/>
        <v/>
      </c>
      <c r="DE449" s="71" t="str">
        <f t="shared" si="7235"/>
        <v/>
      </c>
      <c r="DF449" s="71" t="str">
        <f t="shared" si="7236"/>
        <v/>
      </c>
      <c r="DG449" s="71" t="str">
        <f t="shared" si="7237"/>
        <v/>
      </c>
      <c r="DH449" s="71" t="str">
        <f t="shared" si="7238"/>
        <v/>
      </c>
      <c r="DI449" s="71" t="str">
        <f t="shared" si="7239"/>
        <v/>
      </c>
      <c r="DJ449" s="71" t="str">
        <f t="shared" si="7240"/>
        <v/>
      </c>
      <c r="DK449" s="71" t="str">
        <f t="shared" si="7241"/>
        <v/>
      </c>
      <c r="DL449" s="71" t="str">
        <f t="shared" si="7242"/>
        <v/>
      </c>
      <c r="DM449" s="71" t="str">
        <f t="shared" si="7243"/>
        <v/>
      </c>
      <c r="DN449" s="71" t="str">
        <f t="shared" si="7244"/>
        <v/>
      </c>
      <c r="DO449" s="71" t="str">
        <f t="shared" si="7245"/>
        <v/>
      </c>
      <c r="DP449" s="71" t="str">
        <f t="shared" si="7246"/>
        <v/>
      </c>
      <c r="DQ449" s="71" t="str">
        <f t="shared" si="7247"/>
        <v/>
      </c>
      <c r="DR449" s="71" t="str">
        <f t="shared" si="7248"/>
        <v/>
      </c>
      <c r="DS449" s="71" t="str">
        <f t="shared" si="7249"/>
        <v/>
      </c>
      <c r="DT449" s="71" t="str">
        <f t="shared" si="7250"/>
        <v/>
      </c>
      <c r="DU449" s="71" t="str">
        <f t="shared" si="7251"/>
        <v/>
      </c>
      <c r="DV449" s="71" t="str">
        <f t="shared" si="7252"/>
        <v/>
      </c>
      <c r="DW449" s="71" t="str">
        <f t="shared" si="7253"/>
        <v/>
      </c>
      <c r="DX449" s="71" t="str">
        <f t="shared" si="7254"/>
        <v/>
      </c>
      <c r="DY449" s="71" t="str">
        <f t="shared" si="7255"/>
        <v/>
      </c>
      <c r="DZ449" s="71" t="str">
        <f t="shared" si="7256"/>
        <v/>
      </c>
      <c r="EA449" s="71" t="str">
        <f t="shared" si="7257"/>
        <v/>
      </c>
      <c r="EB449" s="71" t="str">
        <f t="shared" si="7258"/>
        <v/>
      </c>
      <c r="EC449" s="71" t="str">
        <f t="shared" si="7259"/>
        <v/>
      </c>
      <c r="ED449" s="71" t="str">
        <f t="shared" si="7260"/>
        <v/>
      </c>
      <c r="EE449" s="71" t="str">
        <f t="shared" si="7261"/>
        <v/>
      </c>
      <c r="EF449" s="71" t="str">
        <f t="shared" si="7262"/>
        <v/>
      </c>
      <c r="EG449" s="71" t="str">
        <f t="shared" si="7263"/>
        <v/>
      </c>
      <c r="EH449" s="71" t="str">
        <f t="shared" si="7264"/>
        <v/>
      </c>
      <c r="EI449" s="71" t="str">
        <f t="shared" si="7265"/>
        <v/>
      </c>
      <c r="EJ449" s="71" t="str">
        <f t="shared" si="7266"/>
        <v/>
      </c>
      <c r="EK449" s="71" t="str">
        <f t="shared" si="7267"/>
        <v/>
      </c>
      <c r="EL449" s="71" t="str">
        <f t="shared" si="7268"/>
        <v/>
      </c>
      <c r="EM449" s="71" t="str">
        <f t="shared" si="7269"/>
        <v/>
      </c>
      <c r="EN449" s="71" t="str">
        <f t="shared" si="7270"/>
        <v/>
      </c>
      <c r="EO449" s="71" t="str">
        <f t="shared" si="7271"/>
        <v/>
      </c>
      <c r="EP449" s="71" t="str">
        <f t="shared" si="7272"/>
        <v/>
      </c>
      <c r="EQ449" s="71" t="str">
        <f t="shared" si="7273"/>
        <v/>
      </c>
      <c r="ER449" s="71" t="str">
        <f t="shared" si="7274"/>
        <v/>
      </c>
      <c r="ES449" s="71" t="str">
        <f t="shared" si="7275"/>
        <v/>
      </c>
      <c r="ET449" s="71" t="str">
        <f t="shared" si="7276"/>
        <v/>
      </c>
      <c r="EU449" s="71" t="str">
        <f t="shared" si="7277"/>
        <v/>
      </c>
      <c r="EV449" s="71" t="str">
        <f t="shared" si="7278"/>
        <v/>
      </c>
      <c r="EW449" s="71" t="str">
        <f t="shared" si="7279"/>
        <v/>
      </c>
      <c r="EX449" s="71" t="str">
        <f t="shared" si="7280"/>
        <v/>
      </c>
      <c r="EY449" s="71" t="str">
        <f t="shared" si="7281"/>
        <v/>
      </c>
      <c r="EZ449" s="71" t="str">
        <f t="shared" si="7282"/>
        <v/>
      </c>
      <c r="FA449" s="71" t="str">
        <f t="shared" si="7283"/>
        <v/>
      </c>
      <c r="FB449" s="71" t="str">
        <f t="shared" si="7284"/>
        <v/>
      </c>
      <c r="FC449" s="71" t="str">
        <f t="shared" si="7285"/>
        <v/>
      </c>
      <c r="FD449" s="71" t="str">
        <f t="shared" si="7286"/>
        <v/>
      </c>
      <c r="FE449" s="71" t="str">
        <f t="shared" si="7287"/>
        <v/>
      </c>
      <c r="FF449" s="71" t="str">
        <f t="shared" si="7288"/>
        <v/>
      </c>
      <c r="FG449" s="71" t="str">
        <f t="shared" si="7289"/>
        <v/>
      </c>
      <c r="FH449" s="71" t="str">
        <f t="shared" si="7290"/>
        <v/>
      </c>
      <c r="FI449" s="71" t="str">
        <f t="shared" si="7291"/>
        <v/>
      </c>
      <c r="FJ449" s="71" t="str">
        <f t="shared" si="7292"/>
        <v/>
      </c>
      <c r="FK449" s="71" t="str">
        <f t="shared" si="7293"/>
        <v/>
      </c>
      <c r="FL449" s="71" t="str">
        <f t="shared" si="7294"/>
        <v/>
      </c>
      <c r="FM449" s="71" t="str">
        <f t="shared" si="7295"/>
        <v/>
      </c>
      <c r="FN449" s="71" t="str">
        <f t="shared" si="7296"/>
        <v/>
      </c>
      <c r="FO449" s="71" t="str">
        <f t="shared" si="7297"/>
        <v/>
      </c>
      <c r="FP449" s="71" t="str">
        <f t="shared" si="7298"/>
        <v/>
      </c>
      <c r="FQ449" s="71" t="str">
        <f t="shared" si="7299"/>
        <v/>
      </c>
      <c r="FR449" s="71" t="str">
        <f t="shared" si="7300"/>
        <v/>
      </c>
      <c r="FS449" s="71" t="str">
        <f t="shared" si="7301"/>
        <v/>
      </c>
    </row>
    <row r="450" spans="1:175" ht="16.5">
      <c r="A450" s="134"/>
      <c r="B450" s="80" t="s">
        <v>1121</v>
      </c>
      <c r="C450" s="147" t="s">
        <v>1106</v>
      </c>
      <c r="K450" s="150"/>
      <c r="T450" s="152" t="s">
        <v>1122</v>
      </c>
      <c r="U450" s="85" t="s">
        <v>1108</v>
      </c>
      <c r="CN450" s="70" t="str">
        <f t="shared" si="7226"/>
        <v>InitUnitState('IK7H',,,,,,,,,,)</v>
      </c>
      <c r="CO450" s="70" t="str">
        <f t="shared" si="7227"/>
        <v>InitUnitNormal('IK7H',,,,,,,,,,)</v>
      </c>
      <c r="CP450" s="70" t="str">
        <f t="shared" si="7228"/>
        <v>InitUnitMagic('IK7H',,,,,,,,,,)</v>
      </c>
      <c r="CQ450" s="70" t="str">
        <f t="shared" si="7229"/>
        <v>InitUnitAdd('IK7H',,,,,,,,,,)</v>
      </c>
      <c r="CR450" s="70" t="str">
        <f t="shared" si="7230"/>
        <v>InitEquipData('IK7H',,"",,,,,'','','','','','',"ReplaceableTextures\\CommandButtons\\BTNSST16.blp")</v>
      </c>
      <c r="CU450" s="95" t="str">
        <f t="shared" si="7231"/>
        <v>|n</v>
      </c>
      <c r="CV450" s="61" t="str">
        <f t="shared" si="7302"/>
        <v>护甲|Cffffc926+100|n|n|r|Cffaaaaaa○|CffFFD24D雷之符印+1|r|r|n|n|Cff00ff7f点击穿戴或脱卸。|r</v>
      </c>
      <c r="CW450" s="60"/>
      <c r="CX450" s="60"/>
      <c r="CY450" s="60"/>
      <c r="CZ450" s="60"/>
      <c r="DA450" s="60"/>
      <c r="DB450" s="71" t="str">
        <f t="shared" si="7232"/>
        <v/>
      </c>
      <c r="DC450" s="71" t="str">
        <f t="shared" si="7233"/>
        <v/>
      </c>
      <c r="DD450" s="71" t="str">
        <f t="shared" si="7234"/>
        <v/>
      </c>
      <c r="DE450" s="71" t="str">
        <f t="shared" si="7235"/>
        <v/>
      </c>
      <c r="DF450" s="71" t="str">
        <f t="shared" si="7236"/>
        <v/>
      </c>
      <c r="DG450" s="71" t="str">
        <f t="shared" si="7237"/>
        <v/>
      </c>
      <c r="DH450" s="71" t="str">
        <f t="shared" si="7238"/>
        <v/>
      </c>
      <c r="DI450" s="71" t="str">
        <f t="shared" si="7239"/>
        <v/>
      </c>
      <c r="DJ450" s="71" t="str">
        <f t="shared" si="7240"/>
        <v/>
      </c>
      <c r="DK450" s="71" t="str">
        <f t="shared" si="7241"/>
        <v/>
      </c>
      <c r="DL450" s="71" t="str">
        <f t="shared" si="7242"/>
        <v/>
      </c>
      <c r="DM450" s="71" t="str">
        <f t="shared" si="7243"/>
        <v/>
      </c>
      <c r="DN450" s="71" t="str">
        <f t="shared" si="7244"/>
        <v/>
      </c>
      <c r="DO450" s="71" t="str">
        <f t="shared" si="7245"/>
        <v/>
      </c>
      <c r="DP450" s="71" t="str">
        <f t="shared" si="7246"/>
        <v/>
      </c>
      <c r="DQ450" s="71" t="str">
        <f t="shared" si="7247"/>
        <v/>
      </c>
      <c r="DR450" s="71" t="str">
        <f t="shared" si="7248"/>
        <v/>
      </c>
      <c r="DS450" s="71" t="str">
        <f t="shared" si="7249"/>
        <v/>
      </c>
      <c r="DT450" s="71" t="str">
        <f t="shared" si="7250"/>
        <v/>
      </c>
      <c r="DU450" s="71" t="str">
        <f t="shared" si="7251"/>
        <v/>
      </c>
      <c r="DV450" s="71" t="str">
        <f t="shared" si="7252"/>
        <v/>
      </c>
      <c r="DW450" s="71" t="str">
        <f t="shared" si="7253"/>
        <v/>
      </c>
      <c r="DX450" s="71" t="str">
        <f t="shared" si="7254"/>
        <v/>
      </c>
      <c r="DY450" s="71" t="str">
        <f t="shared" si="7255"/>
        <v/>
      </c>
      <c r="DZ450" s="71" t="str">
        <f t="shared" si="7256"/>
        <v/>
      </c>
      <c r="EA450" s="71" t="str">
        <f t="shared" si="7257"/>
        <v/>
      </c>
      <c r="EB450" s="71" t="str">
        <f t="shared" si="7258"/>
        <v/>
      </c>
      <c r="EC450" s="71" t="str">
        <f t="shared" si="7259"/>
        <v/>
      </c>
      <c r="ED450" s="71" t="str">
        <f t="shared" si="7260"/>
        <v/>
      </c>
      <c r="EE450" s="71" t="str">
        <f t="shared" si="7261"/>
        <v/>
      </c>
      <c r="EF450" s="71" t="str">
        <f t="shared" si="7262"/>
        <v/>
      </c>
      <c r="EG450" s="71" t="str">
        <f t="shared" si="7263"/>
        <v/>
      </c>
      <c r="EH450" s="71" t="str">
        <f t="shared" si="7264"/>
        <v/>
      </c>
      <c r="EI450" s="71" t="str">
        <f t="shared" si="7265"/>
        <v/>
      </c>
      <c r="EJ450" s="71" t="str">
        <f t="shared" si="7266"/>
        <v/>
      </c>
      <c r="EK450" s="71" t="str">
        <f t="shared" si="7267"/>
        <v/>
      </c>
      <c r="EL450" s="71" t="str">
        <f t="shared" si="7268"/>
        <v/>
      </c>
      <c r="EM450" s="71" t="str">
        <f t="shared" si="7269"/>
        <v/>
      </c>
      <c r="EN450" s="71" t="str">
        <f t="shared" si="7270"/>
        <v/>
      </c>
      <c r="EO450" s="71" t="str">
        <f t="shared" si="7271"/>
        <v/>
      </c>
      <c r="EP450" s="71" t="str">
        <f t="shared" si="7272"/>
        <v/>
      </c>
      <c r="EQ450" s="71" t="str">
        <f t="shared" si="7273"/>
        <v/>
      </c>
      <c r="ER450" s="71" t="str">
        <f t="shared" si="7274"/>
        <v/>
      </c>
      <c r="ES450" s="71" t="str">
        <f t="shared" si="7275"/>
        <v/>
      </c>
      <c r="ET450" s="71" t="str">
        <f t="shared" si="7276"/>
        <v/>
      </c>
      <c r="EU450" s="71" t="str">
        <f t="shared" si="7277"/>
        <v/>
      </c>
      <c r="EV450" s="71" t="str">
        <f t="shared" si="7278"/>
        <v/>
      </c>
      <c r="EW450" s="71" t="str">
        <f t="shared" si="7279"/>
        <v/>
      </c>
      <c r="EX450" s="71" t="str">
        <f t="shared" si="7280"/>
        <v/>
      </c>
      <c r="EY450" s="71" t="str">
        <f t="shared" si="7281"/>
        <v/>
      </c>
      <c r="EZ450" s="71" t="str">
        <f t="shared" si="7282"/>
        <v/>
      </c>
      <c r="FA450" s="71" t="str">
        <f t="shared" si="7283"/>
        <v/>
      </c>
      <c r="FB450" s="71" t="str">
        <f t="shared" si="7284"/>
        <v/>
      </c>
      <c r="FC450" s="71" t="str">
        <f t="shared" si="7285"/>
        <v/>
      </c>
      <c r="FD450" s="71" t="str">
        <f t="shared" si="7286"/>
        <v/>
      </c>
      <c r="FE450" s="71" t="str">
        <f t="shared" si="7287"/>
        <v/>
      </c>
      <c r="FF450" s="71" t="str">
        <f t="shared" si="7288"/>
        <v/>
      </c>
      <c r="FG450" s="71" t="str">
        <f t="shared" si="7289"/>
        <v/>
      </c>
      <c r="FH450" s="71" t="str">
        <f t="shared" si="7290"/>
        <v/>
      </c>
      <c r="FI450" s="71" t="str">
        <f t="shared" si="7291"/>
        <v/>
      </c>
      <c r="FJ450" s="71" t="str">
        <f t="shared" si="7292"/>
        <v/>
      </c>
      <c r="FK450" s="71" t="str">
        <f t="shared" si="7293"/>
        <v/>
      </c>
      <c r="FL450" s="71" t="str">
        <f t="shared" si="7294"/>
        <v/>
      </c>
      <c r="FM450" s="71" t="str">
        <f t="shared" si="7295"/>
        <v/>
      </c>
      <c r="FN450" s="71" t="str">
        <f t="shared" si="7296"/>
        <v/>
      </c>
      <c r="FO450" s="71" t="str">
        <f t="shared" si="7297"/>
        <v/>
      </c>
      <c r="FP450" s="71" t="str">
        <f t="shared" si="7298"/>
        <v/>
      </c>
      <c r="FQ450" s="71" t="str">
        <f t="shared" si="7299"/>
        <v/>
      </c>
      <c r="FR450" s="71" t="str">
        <f t="shared" si="7300"/>
        <v/>
      </c>
      <c r="FS450" s="71" t="str">
        <f t="shared" si="7301"/>
        <v/>
      </c>
    </row>
    <row r="451" spans="1:175" ht="16.5">
      <c r="A451" s="134"/>
      <c r="B451" s="80" t="s">
        <v>1123</v>
      </c>
      <c r="C451" s="147" t="s">
        <v>1106</v>
      </c>
      <c r="K451" s="151"/>
      <c r="T451" s="152" t="s">
        <v>1124</v>
      </c>
      <c r="U451" s="85" t="s">
        <v>1108</v>
      </c>
      <c r="CN451" s="70" t="str">
        <f t="shared" si="7226"/>
        <v>InitUnitState('IK7I',,,,,,,,,,)</v>
      </c>
      <c r="CO451" s="70" t="str">
        <f t="shared" si="7227"/>
        <v>InitUnitNormal('IK7I',,,,,,,,,,)</v>
      </c>
      <c r="CP451" s="70" t="str">
        <f t="shared" si="7228"/>
        <v>InitUnitMagic('IK7I',,,,,,,,,,)</v>
      </c>
      <c r="CQ451" s="70" t="str">
        <f t="shared" si="7229"/>
        <v>InitUnitAdd('IK7I',,,,,,,,,,)</v>
      </c>
      <c r="CR451" s="70" t="str">
        <f t="shared" si="7230"/>
        <v>InitEquipData('IK7I',,"",,,,,'','','','','','',"ReplaceableTextures\\CommandButtons\\BTNSST16.blp")</v>
      </c>
      <c r="CU451" s="95" t="str">
        <f t="shared" si="7231"/>
        <v>|n</v>
      </c>
      <c r="CV451" s="61" t="str">
        <f t="shared" si="7302"/>
        <v>护甲|Cffffc926+100|n|n|r|Cffaaaaaa○|CffFFD24D暗之符印+1|r|r|n|n|Cff00ff7f点击穿戴或脱卸。|r</v>
      </c>
      <c r="CW451" s="60"/>
      <c r="CX451" s="60"/>
      <c r="CY451" s="60"/>
      <c r="CZ451" s="60"/>
      <c r="DA451" s="60"/>
      <c r="DB451" s="71" t="str">
        <f t="shared" si="7232"/>
        <v/>
      </c>
      <c r="DC451" s="71" t="str">
        <f t="shared" si="7233"/>
        <v/>
      </c>
      <c r="DD451" s="71" t="str">
        <f t="shared" si="7234"/>
        <v/>
      </c>
      <c r="DE451" s="71" t="str">
        <f t="shared" si="7235"/>
        <v/>
      </c>
      <c r="DF451" s="71" t="str">
        <f t="shared" si="7236"/>
        <v/>
      </c>
      <c r="DG451" s="71" t="str">
        <f t="shared" si="7237"/>
        <v/>
      </c>
      <c r="DH451" s="71" t="str">
        <f t="shared" si="7238"/>
        <v/>
      </c>
      <c r="DI451" s="71" t="str">
        <f t="shared" si="7239"/>
        <v/>
      </c>
      <c r="DJ451" s="71" t="str">
        <f t="shared" si="7240"/>
        <v/>
      </c>
      <c r="DK451" s="71" t="str">
        <f t="shared" si="7241"/>
        <v/>
      </c>
      <c r="DL451" s="71" t="str">
        <f t="shared" si="7242"/>
        <v/>
      </c>
      <c r="DM451" s="71" t="str">
        <f t="shared" si="7243"/>
        <v/>
      </c>
      <c r="DN451" s="71" t="str">
        <f t="shared" si="7244"/>
        <v/>
      </c>
      <c r="DO451" s="71" t="str">
        <f t="shared" si="7245"/>
        <v/>
      </c>
      <c r="DP451" s="71" t="str">
        <f t="shared" si="7246"/>
        <v/>
      </c>
      <c r="DQ451" s="71" t="str">
        <f t="shared" si="7247"/>
        <v/>
      </c>
      <c r="DR451" s="71" t="str">
        <f t="shared" si="7248"/>
        <v/>
      </c>
      <c r="DS451" s="71" t="str">
        <f t="shared" si="7249"/>
        <v/>
      </c>
      <c r="DT451" s="71" t="str">
        <f t="shared" si="7250"/>
        <v/>
      </c>
      <c r="DU451" s="71" t="str">
        <f t="shared" si="7251"/>
        <v/>
      </c>
      <c r="DV451" s="71" t="str">
        <f t="shared" si="7252"/>
        <v/>
      </c>
      <c r="DW451" s="71" t="str">
        <f t="shared" si="7253"/>
        <v/>
      </c>
      <c r="DX451" s="71" t="str">
        <f t="shared" si="7254"/>
        <v/>
      </c>
      <c r="DY451" s="71" t="str">
        <f t="shared" si="7255"/>
        <v/>
      </c>
      <c r="DZ451" s="71" t="str">
        <f t="shared" si="7256"/>
        <v/>
      </c>
      <c r="EA451" s="71" t="str">
        <f t="shared" si="7257"/>
        <v/>
      </c>
      <c r="EB451" s="71" t="str">
        <f t="shared" si="7258"/>
        <v/>
      </c>
      <c r="EC451" s="71" t="str">
        <f t="shared" si="7259"/>
        <v/>
      </c>
      <c r="ED451" s="71" t="str">
        <f t="shared" si="7260"/>
        <v/>
      </c>
      <c r="EE451" s="71" t="str">
        <f t="shared" si="7261"/>
        <v/>
      </c>
      <c r="EF451" s="71" t="str">
        <f t="shared" si="7262"/>
        <v/>
      </c>
      <c r="EG451" s="71" t="str">
        <f t="shared" si="7263"/>
        <v/>
      </c>
      <c r="EH451" s="71" t="str">
        <f t="shared" si="7264"/>
        <v/>
      </c>
      <c r="EI451" s="71" t="str">
        <f t="shared" si="7265"/>
        <v/>
      </c>
      <c r="EJ451" s="71" t="str">
        <f t="shared" si="7266"/>
        <v/>
      </c>
      <c r="EK451" s="71" t="str">
        <f t="shared" si="7267"/>
        <v/>
      </c>
      <c r="EL451" s="71" t="str">
        <f t="shared" si="7268"/>
        <v/>
      </c>
      <c r="EM451" s="71" t="str">
        <f t="shared" si="7269"/>
        <v/>
      </c>
      <c r="EN451" s="71" t="str">
        <f t="shared" si="7270"/>
        <v/>
      </c>
      <c r="EO451" s="71" t="str">
        <f t="shared" si="7271"/>
        <v/>
      </c>
      <c r="EP451" s="71" t="str">
        <f t="shared" si="7272"/>
        <v/>
      </c>
      <c r="EQ451" s="71" t="str">
        <f t="shared" si="7273"/>
        <v/>
      </c>
      <c r="ER451" s="71" t="str">
        <f t="shared" si="7274"/>
        <v/>
      </c>
      <c r="ES451" s="71" t="str">
        <f t="shared" si="7275"/>
        <v/>
      </c>
      <c r="ET451" s="71" t="str">
        <f t="shared" si="7276"/>
        <v/>
      </c>
      <c r="EU451" s="71" t="str">
        <f t="shared" si="7277"/>
        <v/>
      </c>
      <c r="EV451" s="71" t="str">
        <f t="shared" si="7278"/>
        <v/>
      </c>
      <c r="EW451" s="71" t="str">
        <f t="shared" si="7279"/>
        <v/>
      </c>
      <c r="EX451" s="71" t="str">
        <f t="shared" si="7280"/>
        <v/>
      </c>
      <c r="EY451" s="71" t="str">
        <f t="shared" si="7281"/>
        <v/>
      </c>
      <c r="EZ451" s="71" t="str">
        <f t="shared" si="7282"/>
        <v/>
      </c>
      <c r="FA451" s="71" t="str">
        <f t="shared" si="7283"/>
        <v/>
      </c>
      <c r="FB451" s="71" t="str">
        <f t="shared" si="7284"/>
        <v/>
      </c>
      <c r="FC451" s="71" t="str">
        <f t="shared" si="7285"/>
        <v/>
      </c>
      <c r="FD451" s="71" t="str">
        <f t="shared" si="7286"/>
        <v/>
      </c>
      <c r="FE451" s="71" t="str">
        <f t="shared" si="7287"/>
        <v/>
      </c>
      <c r="FF451" s="71" t="str">
        <f t="shared" si="7288"/>
        <v/>
      </c>
      <c r="FG451" s="71" t="str">
        <f t="shared" si="7289"/>
        <v/>
      </c>
      <c r="FH451" s="71" t="str">
        <f t="shared" si="7290"/>
        <v/>
      </c>
      <c r="FI451" s="71" t="str">
        <f t="shared" si="7291"/>
        <v/>
      </c>
      <c r="FJ451" s="71" t="str">
        <f t="shared" si="7292"/>
        <v/>
      </c>
      <c r="FK451" s="71" t="str">
        <f t="shared" si="7293"/>
        <v/>
      </c>
      <c r="FL451" s="71" t="str">
        <f t="shared" si="7294"/>
        <v/>
      </c>
      <c r="FM451" s="71" t="str">
        <f t="shared" si="7295"/>
        <v/>
      </c>
      <c r="FN451" s="71" t="str">
        <f t="shared" si="7296"/>
        <v/>
      </c>
      <c r="FO451" s="71" t="str">
        <f t="shared" si="7297"/>
        <v/>
      </c>
      <c r="FP451" s="71" t="str">
        <f t="shared" si="7298"/>
        <v/>
      </c>
      <c r="FQ451" s="71" t="str">
        <f t="shared" si="7299"/>
        <v/>
      </c>
      <c r="FR451" s="71" t="str">
        <f t="shared" si="7300"/>
        <v/>
      </c>
      <c r="FS451" s="71" t="str">
        <f t="shared" si="7301"/>
        <v/>
      </c>
    </row>
    <row r="452" spans="1:175" ht="16.5">
      <c r="A452" s="134"/>
      <c r="B452" s="80" t="s">
        <v>1125</v>
      </c>
      <c r="C452" s="153" t="s">
        <v>1126</v>
      </c>
      <c r="T452" s="152" t="s">
        <v>1127</v>
      </c>
      <c r="U452" s="85" t="s">
        <v>1128</v>
      </c>
      <c r="CN452" s="70" t="str">
        <f t="shared" si="6695"/>
        <v>InitUnitState('IK8A',,,,,,,,,,)</v>
      </c>
      <c r="CO452" s="70" t="str">
        <f t="shared" si="6696"/>
        <v>InitUnitNormal('IK8A',,,,,,,,,,)</v>
      </c>
      <c r="CP452" s="70" t="str">
        <f t="shared" si="6697"/>
        <v>InitUnitMagic('IK8A',,,,,,,,,,)</v>
      </c>
      <c r="CQ452" s="70" t="str">
        <f t="shared" si="6698"/>
        <v>InitUnitAdd('IK8A',,,,,,,,,,)</v>
      </c>
      <c r="CR452" s="70" t="str">
        <f>"InitEquipData('"&amp;B452&amp;"',"&amp;D452&amp;","&amp;CR$1&amp;A452&amp;CR$1&amp;","&amp;E452&amp;","&amp;I452&amp;","&amp;F452&amp;","&amp;G452&amp;",'"&amp;J452&amp;"','"&amp;K452&amp;"','"&amp;L452&amp;"','"&amp;M452&amp;"','"&amp;N452&amp;"','"&amp;O452&amp;"',"&amp;CR$1&amp;U461&amp;CR$1&amp;")"</f>
        <v>InitEquipData('IK8A',,"",,,,,'','','','','','',"ReplaceableTextures\\CommandButtons\\BTNUI_Fuin_01.blp")</v>
      </c>
      <c r="CU452" s="95" t="str">
        <f t="shared" si="6699"/>
        <v>|n</v>
      </c>
      <c r="CV452" s="61" t="str">
        <f t="shared" si="7302"/>
        <v>业力|Cffffc926+50000|r，业力|Cffffc926+12%|n|n|r|Cffaaaaaa○刻印槽 【空】|r|n|n|Cff00ff7f点击穿戴或脱卸。|r</v>
      </c>
      <c r="CW452" s="60"/>
      <c r="CX452" s="60"/>
      <c r="CY452" s="60"/>
      <c r="CZ452" s="60"/>
      <c r="DA452" s="60"/>
      <c r="DB452" s="71" t="str">
        <f t="shared" si="6700"/>
        <v/>
      </c>
      <c r="DC452" s="71" t="str">
        <f t="shared" si="6701"/>
        <v/>
      </c>
      <c r="DD452" s="71" t="str">
        <f t="shared" si="6702"/>
        <v/>
      </c>
      <c r="DE452" s="71" t="str">
        <f t="shared" si="6703"/>
        <v/>
      </c>
      <c r="DF452" s="71" t="str">
        <f t="shared" si="6704"/>
        <v/>
      </c>
      <c r="DG452" s="71" t="str">
        <f t="shared" si="6705"/>
        <v/>
      </c>
      <c r="DH452" s="71" t="str">
        <f t="shared" si="6706"/>
        <v/>
      </c>
      <c r="DI452" s="71" t="str">
        <f t="shared" si="6707"/>
        <v/>
      </c>
      <c r="DJ452" s="71" t="str">
        <f t="shared" si="6708"/>
        <v/>
      </c>
      <c r="DK452" s="71" t="str">
        <f t="shared" si="6709"/>
        <v/>
      </c>
      <c r="DL452" s="71" t="str">
        <f t="shared" si="6710"/>
        <v/>
      </c>
      <c r="DM452" s="71" t="str">
        <f t="shared" si="6711"/>
        <v/>
      </c>
      <c r="DN452" s="71" t="str">
        <f t="shared" si="6712"/>
        <v/>
      </c>
      <c r="DO452" s="71" t="str">
        <f t="shared" si="6713"/>
        <v/>
      </c>
      <c r="DP452" s="71" t="str">
        <f t="shared" si="6714"/>
        <v/>
      </c>
      <c r="DQ452" s="71" t="str">
        <f t="shared" si="6715"/>
        <v/>
      </c>
      <c r="DR452" s="71" t="str">
        <f t="shared" si="6716"/>
        <v/>
      </c>
      <c r="DS452" s="71" t="str">
        <f t="shared" si="6717"/>
        <v/>
      </c>
      <c r="DT452" s="71" t="str">
        <f t="shared" si="6718"/>
        <v/>
      </c>
      <c r="DU452" s="71" t="str">
        <f t="shared" si="6719"/>
        <v/>
      </c>
      <c r="DV452" s="71" t="str">
        <f t="shared" si="6720"/>
        <v/>
      </c>
      <c r="DW452" s="71" t="str">
        <f t="shared" si="6721"/>
        <v/>
      </c>
      <c r="DX452" s="71" t="str">
        <f t="shared" si="6722"/>
        <v/>
      </c>
      <c r="DY452" s="71" t="str">
        <f t="shared" si="6723"/>
        <v/>
      </c>
      <c r="DZ452" s="71" t="str">
        <f t="shared" si="6724"/>
        <v/>
      </c>
      <c r="EA452" s="71" t="str">
        <f t="shared" si="6725"/>
        <v/>
      </c>
      <c r="EB452" s="71" t="str">
        <f t="shared" si="6726"/>
        <v/>
      </c>
      <c r="EC452" s="71" t="str">
        <f t="shared" si="6727"/>
        <v/>
      </c>
      <c r="ED452" s="71" t="str">
        <f t="shared" si="6728"/>
        <v/>
      </c>
      <c r="EE452" s="71" t="str">
        <f t="shared" si="6729"/>
        <v/>
      </c>
      <c r="EF452" s="71" t="str">
        <f t="shared" si="6730"/>
        <v/>
      </c>
      <c r="EG452" s="71" t="str">
        <f t="shared" si="6731"/>
        <v/>
      </c>
      <c r="EH452" s="71" t="str">
        <f t="shared" si="6732"/>
        <v/>
      </c>
      <c r="EI452" s="71" t="str">
        <f t="shared" si="6733"/>
        <v/>
      </c>
      <c r="EJ452" s="71" t="str">
        <f t="shared" si="6734"/>
        <v/>
      </c>
      <c r="EK452" s="71" t="str">
        <f t="shared" si="6735"/>
        <v/>
      </c>
      <c r="EL452" s="71" t="str">
        <f t="shared" si="6736"/>
        <v/>
      </c>
      <c r="EM452" s="71" t="str">
        <f t="shared" si="6737"/>
        <v/>
      </c>
      <c r="EN452" s="71" t="str">
        <f t="shared" si="6738"/>
        <v/>
      </c>
      <c r="EO452" s="71" t="str">
        <f t="shared" si="6739"/>
        <v/>
      </c>
      <c r="EP452" s="71" t="str">
        <f t="shared" si="6740"/>
        <v/>
      </c>
      <c r="EQ452" s="71" t="str">
        <f t="shared" si="6741"/>
        <v/>
      </c>
      <c r="ER452" s="71" t="str">
        <f t="shared" si="6742"/>
        <v/>
      </c>
      <c r="ES452" s="71" t="str">
        <f t="shared" si="6743"/>
        <v/>
      </c>
      <c r="ET452" s="71" t="str">
        <f t="shared" si="6744"/>
        <v/>
      </c>
      <c r="EU452" s="71" t="str">
        <f t="shared" si="6745"/>
        <v/>
      </c>
      <c r="EV452" s="71" t="str">
        <f t="shared" si="6746"/>
        <v/>
      </c>
      <c r="EW452" s="71" t="str">
        <f t="shared" si="6747"/>
        <v/>
      </c>
      <c r="EX452" s="71" t="str">
        <f t="shared" si="6748"/>
        <v/>
      </c>
      <c r="EY452" s="71" t="str">
        <f t="shared" si="6749"/>
        <v/>
      </c>
      <c r="EZ452" s="71" t="str">
        <f t="shared" si="6750"/>
        <v/>
      </c>
      <c r="FA452" s="71" t="str">
        <f t="shared" si="6751"/>
        <v/>
      </c>
      <c r="FB452" s="71" t="str">
        <f t="shared" si="6752"/>
        <v/>
      </c>
      <c r="FC452" s="71" t="str">
        <f t="shared" si="6753"/>
        <v/>
      </c>
      <c r="FD452" s="71" t="str">
        <f t="shared" si="6754"/>
        <v/>
      </c>
      <c r="FE452" s="71" t="str">
        <f t="shared" si="6755"/>
        <v/>
      </c>
      <c r="FF452" s="71" t="str">
        <f t="shared" si="6756"/>
        <v/>
      </c>
      <c r="FG452" s="71" t="str">
        <f t="shared" si="6757"/>
        <v/>
      </c>
      <c r="FH452" s="71" t="str">
        <f t="shared" si="6758"/>
        <v/>
      </c>
      <c r="FI452" s="71" t="str">
        <f t="shared" si="6759"/>
        <v/>
      </c>
      <c r="FJ452" s="71" t="str">
        <f t="shared" si="6760"/>
        <v/>
      </c>
      <c r="FK452" s="71" t="str">
        <f t="shared" si="6761"/>
        <v/>
      </c>
      <c r="FL452" s="71" t="str">
        <f t="shared" si="6762"/>
        <v/>
      </c>
      <c r="FM452" s="71" t="str">
        <f t="shared" si="6763"/>
        <v/>
      </c>
      <c r="FN452" s="71" t="str">
        <f t="shared" si="6764"/>
        <v/>
      </c>
      <c r="FO452" s="71" t="str">
        <f t="shared" si="6765"/>
        <v/>
      </c>
      <c r="FP452" s="71" t="str">
        <f t="shared" si="6766"/>
        <v/>
      </c>
      <c r="FQ452" s="71" t="str">
        <f t="shared" si="6767"/>
        <v/>
      </c>
      <c r="FR452" s="71" t="str">
        <f t="shared" si="6768"/>
        <v/>
      </c>
      <c r="FS452" s="71" t="str">
        <f t="shared" si="6769"/>
        <v/>
      </c>
    </row>
    <row r="453" spans="1:175" ht="16.5">
      <c r="A453" s="134"/>
      <c r="B453" s="80" t="s">
        <v>1129</v>
      </c>
      <c r="C453" s="153" t="s">
        <v>1126</v>
      </c>
      <c r="K453" s="149"/>
      <c r="T453" s="152" t="s">
        <v>1130</v>
      </c>
      <c r="U453" s="85" t="s">
        <v>1128</v>
      </c>
      <c r="CN453" s="70" t="str">
        <f t="shared" ref="CN453:CN460" si="7303">"InitUnitState('"&amp;B453&amp;"',"&amp;V453&amp;","&amp;W453&amp;","&amp;X453&amp;","&amp;Y453&amp;","&amp;Z453&amp;","&amp;AA453&amp;","&amp;AB453&amp;","&amp;AC453&amp;","&amp;AD453&amp;","&amp;AE453&amp;")"</f>
        <v>InitUnitState('IK8B',,,,,,,,,,)</v>
      </c>
      <c r="CO453" s="70" t="str">
        <f t="shared" ref="CO453:CO460" si="7304">"InitUnitNormal('"&amp;B453&amp;"',"&amp;AF453&amp;","&amp;AG453&amp;","&amp;AH453&amp;","&amp;AI453&amp;","&amp;AJ453&amp;","&amp;AK453&amp;","&amp;AL453&amp;","&amp;AM453&amp;","&amp;AN453&amp;","&amp;AO453&amp;")"</f>
        <v>InitUnitNormal('IK8B',,,,,,,,,,)</v>
      </c>
      <c r="CP453" s="70" t="str">
        <f t="shared" ref="CP453:CP460" si="7305">"InitUnitMagic('"&amp;B453&amp;"',"&amp;AP453&amp;","&amp;AQ453&amp;","&amp;AR453&amp;","&amp;AS453&amp;","&amp;AT453&amp;","&amp;AU453&amp;","&amp;AV453&amp;","&amp;AW453&amp;","&amp;BI453&amp;","&amp;BJ453&amp;")"</f>
        <v>InitUnitMagic('IK8B',,,,,,,,,,)</v>
      </c>
      <c r="CQ453" s="70" t="str">
        <f t="shared" ref="CQ453:CQ460" si="7306">"InitUnitAdd('"&amp;B453&amp;"',"&amp;BK453&amp;","&amp;BL453&amp;","&amp;BM453&amp;","&amp;BN453&amp;","&amp;BO453&amp;","&amp;BP453&amp;","&amp;BQ453&amp;","&amp;BR453&amp;","&amp;BS453&amp;","&amp;BT453&amp;")"</f>
        <v>InitUnitAdd('IK8B',,,,,,,,,,)</v>
      </c>
      <c r="CR453" s="70" t="str">
        <f t="shared" ref="CR453:CR459" si="7307">"InitEquipData('"&amp;B453&amp;"',"&amp;D453&amp;","&amp;CR$1&amp;A453&amp;CR$1&amp;","&amp;E453&amp;","&amp;I453&amp;","&amp;F453&amp;","&amp;G453&amp;",'"&amp;J453&amp;"','"&amp;K453&amp;"','"&amp;L453&amp;"','"&amp;M453&amp;"','"&amp;N453&amp;"','"&amp;O453&amp;"',"&amp;CR$1&amp;U462&amp;CR$1&amp;")"</f>
        <v>InitEquipData('IK8B',,"",,,,,'','','','','','',"ReplaceableTextures\\CommandButtons\\BTNUI_Fuin_02.blp")</v>
      </c>
      <c r="CU453" s="95" t="str">
        <f t="shared" ref="CU453:CU460" si="7308">CONCATENATE(DB453,DC453,DD453,DE453,DF453,DG453,DH453,DI453,DJ453,DK453,DL453,DM453,DN453,DO453,DP453,DQ453,DR453,DS453,DT453,DU453,DV453,DW453,DX453,DY453,DZ453,EA453,EB453,EC453,ED453,EE453,EF453,EG453,EH453,EI453,EJ453,EK453,EL453,EM453,EN453,EO453,EP453&amp;"|n")</f>
        <v>|n</v>
      </c>
      <c r="CV453" s="61" t="str">
        <f t="shared" si="7302"/>
        <v>业力|Cffffc926+50000|r，业力|Cffffc926+12%|n|n|r|Cffaaaaaa○|CffFFD24D金之符印+1|r|r|n|n|Cff00ff7f点击穿戴或脱卸。|r</v>
      </c>
      <c r="CW453" s="60"/>
      <c r="CX453" s="60"/>
      <c r="CY453" s="60"/>
      <c r="CZ453" s="60"/>
      <c r="DA453" s="60"/>
      <c r="DB453" s="71" t="str">
        <f t="shared" ref="DB453:DB460" si="7309">IF(V453="","","|n"&amp;DB$2&amp;"+"&amp;V453&amp;DB$1)</f>
        <v/>
      </c>
      <c r="DC453" s="71" t="str">
        <f t="shared" ref="DC453:DC460" si="7310">IF(W453="","","|n"&amp;DC$2&amp;"+"&amp;W453&amp;DC$1)</f>
        <v/>
      </c>
      <c r="DD453" s="71" t="str">
        <f t="shared" ref="DD453:DD460" si="7311">IF(X453="","","|n"&amp;DD$2&amp;"+"&amp;X453&amp;DD$1)</f>
        <v/>
      </c>
      <c r="DE453" s="71" t="str">
        <f t="shared" ref="DE453:DE460" si="7312">IF(Y453="","","|n"&amp;DE$2&amp;"+"&amp;Y453&amp;DE$1)</f>
        <v/>
      </c>
      <c r="DF453" s="71" t="str">
        <f t="shared" ref="DF453:DF460" si="7313">IF(Z453="","","|n"&amp;DF$2&amp;"+"&amp;Z453&amp;DF$1)</f>
        <v/>
      </c>
      <c r="DG453" s="71" t="str">
        <f t="shared" ref="DG453:DG460" si="7314">IF(AA453="","","|n"&amp;DG$2&amp;"+"&amp;AA453&amp;DG$1)</f>
        <v/>
      </c>
      <c r="DH453" s="71" t="str">
        <f t="shared" ref="DH453:DH460" si="7315">IF(AB453="","","|n"&amp;DH$2&amp;"+"&amp;AB453&amp;DH$1)</f>
        <v/>
      </c>
      <c r="DI453" s="71" t="str">
        <f t="shared" ref="DI453:DI460" si="7316">IF(AC453="","","|n"&amp;DI$2&amp;"+"&amp;AC453&amp;DI$1)</f>
        <v/>
      </c>
      <c r="DJ453" s="71" t="str">
        <f t="shared" ref="DJ453:DJ460" si="7317">IF(AD453="","","|n"&amp;DJ$2&amp;"+"&amp;AD453&amp;DJ$1)</f>
        <v/>
      </c>
      <c r="DK453" s="71" t="str">
        <f t="shared" ref="DK453:DK460" si="7318">IF(AE453="","","|n"&amp;DK$2&amp;"+"&amp;AE453&amp;DK$1)</f>
        <v/>
      </c>
      <c r="DL453" s="71" t="str">
        <f t="shared" ref="DL453:DL460" si="7319">IF(AF453="","","|n"&amp;DL$2&amp;"+"&amp;AF453&amp;DL$1)</f>
        <v/>
      </c>
      <c r="DM453" s="71" t="str">
        <f t="shared" ref="DM453:DM460" si="7320">IF(AG453="","","|n"&amp;DM$2&amp;"+"&amp;AG453&amp;DM$1)</f>
        <v/>
      </c>
      <c r="DN453" s="71" t="str">
        <f t="shared" ref="DN453:DN460" si="7321">IF(AH453="","","|n"&amp;DN$2&amp;"+"&amp;AH453&amp;DN$1)</f>
        <v/>
      </c>
      <c r="DO453" s="71" t="str">
        <f t="shared" ref="DO453:DO460" si="7322">IF(AI453="","","|n"&amp;DO$2&amp;"+"&amp;AI453&amp;DO$1)</f>
        <v/>
      </c>
      <c r="DP453" s="71" t="str">
        <f t="shared" ref="DP453:DP460" si="7323">IF(AJ453="","","|n"&amp;DP$2&amp;"+"&amp;AJ453&amp;DP$1)</f>
        <v/>
      </c>
      <c r="DQ453" s="71" t="str">
        <f t="shared" ref="DQ453:DQ460" si="7324">IF(AK453="","","|n"&amp;DQ$2&amp;"+"&amp;AK453&amp;DQ$1)</f>
        <v/>
      </c>
      <c r="DR453" s="71" t="str">
        <f t="shared" ref="DR453:DR460" si="7325">IF(AL453="","","|n"&amp;DR$2&amp;"+"&amp;AL453&amp;DR$1)</f>
        <v/>
      </c>
      <c r="DS453" s="71" t="str">
        <f t="shared" ref="DS453:DS460" si="7326">IF(AM453="","","|n"&amp;DS$2&amp;"+"&amp;AM453&amp;DS$1)</f>
        <v/>
      </c>
      <c r="DT453" s="71" t="str">
        <f t="shared" ref="DT453:DT460" si="7327">IF(AN453="","","|n"&amp;DT$2&amp;"+"&amp;AN453&amp;DT$1)</f>
        <v/>
      </c>
      <c r="DU453" s="71" t="str">
        <f t="shared" ref="DU453:DU460" si="7328">IF(AO453="","","|n"&amp;DU$2&amp;"+"&amp;AO453&amp;DU$1)</f>
        <v/>
      </c>
      <c r="DV453" s="71" t="str">
        <f t="shared" ref="DV453:DV460" si="7329">IF(AP453="","","|n"&amp;DV$2&amp;"+"&amp;AP453&amp;DV$1)</f>
        <v/>
      </c>
      <c r="DW453" s="71" t="str">
        <f t="shared" ref="DW453:DW460" si="7330">IF(AQ453="","","|n"&amp;DW$2&amp;"+"&amp;AQ453&amp;DW$1)</f>
        <v/>
      </c>
      <c r="DX453" s="71" t="str">
        <f t="shared" ref="DX453:DX460" si="7331">IF(AR453="","","|n"&amp;DX$2&amp;"+"&amp;AR453&amp;DX$1)</f>
        <v/>
      </c>
      <c r="DY453" s="71" t="str">
        <f t="shared" ref="DY453:DY460" si="7332">IF(AS453="","","|n"&amp;DY$2&amp;"+"&amp;AS453&amp;DY$1)</f>
        <v/>
      </c>
      <c r="DZ453" s="71" t="str">
        <f t="shared" ref="DZ453:DZ460" si="7333">IF(AT453="","","|n"&amp;DZ$2&amp;"+"&amp;AT453&amp;DZ$1)</f>
        <v/>
      </c>
      <c r="EA453" s="71" t="str">
        <f t="shared" ref="EA453:EA460" si="7334">IF(AU453="","","|n"&amp;EA$2&amp;"+"&amp;AU453&amp;EA$1)</f>
        <v/>
      </c>
      <c r="EB453" s="71" t="str">
        <f t="shared" ref="EB453:EB460" si="7335">IF(AV453="","","|n"&amp;EB$2&amp;"+"&amp;AV453&amp;EB$1)</f>
        <v/>
      </c>
      <c r="EC453" s="71" t="str">
        <f t="shared" ref="EC453:EC460" si="7336">IF(AW453="","","|n"&amp;EC$2&amp;"+"&amp;AW453&amp;EC$1)</f>
        <v/>
      </c>
      <c r="ED453" s="71" t="str">
        <f t="shared" ref="ED453:ED460" si="7337">IF(AX453="","","|n"&amp;ED$2&amp;"+"&amp;AX453&amp;ED$1)</f>
        <v/>
      </c>
      <c r="EE453" s="71" t="str">
        <f t="shared" ref="EE453:EE460" si="7338">IF(AY453="","","|n"&amp;EE$2&amp;"+"&amp;AY453&amp;EE$1)</f>
        <v/>
      </c>
      <c r="EF453" s="71" t="str">
        <f t="shared" ref="EF453:EF460" si="7339">IF(AZ453="","","|n"&amp;EF$2&amp;"+"&amp;AZ453&amp;EF$1)</f>
        <v/>
      </c>
      <c r="EG453" s="71" t="str">
        <f t="shared" ref="EG453:EG460" si="7340">IF(BA453="","","|n"&amp;EG$2&amp;"+"&amp;BA453&amp;EG$1)</f>
        <v/>
      </c>
      <c r="EH453" s="71" t="str">
        <f t="shared" ref="EH453:EH460" si="7341">IF(BB453="","","|n"&amp;EH$2&amp;"+"&amp;BB453&amp;EH$1)</f>
        <v/>
      </c>
      <c r="EI453" s="71" t="str">
        <f t="shared" ref="EI453:EI460" si="7342">IF(BC453="","","|n"&amp;EI$2&amp;"+"&amp;BC453&amp;EI$1)</f>
        <v/>
      </c>
      <c r="EJ453" s="71" t="str">
        <f t="shared" ref="EJ453:EJ460" si="7343">IF(BD453="","","|n"&amp;EJ$2&amp;"+"&amp;BD453&amp;EJ$1)</f>
        <v/>
      </c>
      <c r="EK453" s="71" t="str">
        <f t="shared" ref="EK453:EK460" si="7344">IF(BE453="","","|n"&amp;EK$2&amp;"+"&amp;BE453&amp;EK$1)</f>
        <v/>
      </c>
      <c r="EL453" s="71" t="str">
        <f t="shared" ref="EL453:EL460" si="7345">IF(BF453="","","|n"&amp;EL$2&amp;"+"&amp;BF453&amp;EL$1)</f>
        <v/>
      </c>
      <c r="EM453" s="71" t="str">
        <f t="shared" ref="EM453:EM460" si="7346">IF(BG453="","","|n"&amp;EM$2&amp;"+"&amp;BG453&amp;EM$1)</f>
        <v/>
      </c>
      <c r="EN453" s="71" t="str">
        <f t="shared" ref="EN453:EN460" si="7347">IF(BH453="","","|n"&amp;EN$2&amp;"+"&amp;BH453&amp;EN$1)</f>
        <v/>
      </c>
      <c r="EO453" s="71" t="str">
        <f t="shared" ref="EO453:EO460" si="7348">IF(BI453="","","|n"&amp;EO$2&amp;"+"&amp;BI453&amp;EO$1)</f>
        <v/>
      </c>
      <c r="EP453" s="71" t="str">
        <f t="shared" ref="EP453:EP460" si="7349">IF(BJ453="","","|n"&amp;EP$2&amp;"+"&amp;BJ453&amp;EP$1)</f>
        <v/>
      </c>
      <c r="EQ453" s="71" t="str">
        <f t="shared" ref="EQ453:EQ460" si="7350">IF(BK453="","","|n"&amp;EQ$2&amp;"+"&amp;BK453&amp;EQ$1)</f>
        <v/>
      </c>
      <c r="ER453" s="71" t="str">
        <f t="shared" ref="ER453:ER460" si="7351">IF(BL453="","","|n"&amp;ER$2&amp;"+"&amp;BL453&amp;ER$1)</f>
        <v/>
      </c>
      <c r="ES453" s="71" t="str">
        <f t="shared" ref="ES453:ES460" si="7352">IF(BM453="","","|n"&amp;ES$2&amp;"+"&amp;BM453&amp;ES$1)</f>
        <v/>
      </c>
      <c r="ET453" s="71" t="str">
        <f t="shared" ref="ET453:ET460" si="7353">IF(BN453="","","|n"&amp;ET$2&amp;"+"&amp;BN453&amp;ET$1)</f>
        <v/>
      </c>
      <c r="EU453" s="71" t="str">
        <f t="shared" ref="EU453:EU460" si="7354">IF(BO453="","","|n"&amp;EU$2&amp;"+"&amp;BO453&amp;EU$1)</f>
        <v/>
      </c>
      <c r="EV453" s="71" t="str">
        <f t="shared" ref="EV453:EV460" si="7355">IF(BP453="","","|n"&amp;EV$2&amp;"+"&amp;BP453&amp;EV$1)</f>
        <v/>
      </c>
      <c r="EW453" s="71" t="str">
        <f t="shared" ref="EW453:EW460" si="7356">IF(BQ453="","","|n"&amp;EW$2&amp;"+"&amp;BQ453&amp;EW$1)</f>
        <v/>
      </c>
      <c r="EX453" s="71" t="str">
        <f t="shared" ref="EX453:EX460" si="7357">IF(BR453="","","|n"&amp;EX$2&amp;"+"&amp;BR453&amp;EX$1)</f>
        <v/>
      </c>
      <c r="EY453" s="71" t="str">
        <f t="shared" ref="EY453:EY460" si="7358">IF(BS453="","","|n"&amp;EY$2&amp;"+"&amp;BS453&amp;EY$1)</f>
        <v/>
      </c>
      <c r="EZ453" s="71" t="str">
        <f t="shared" ref="EZ453:EZ460" si="7359">IF(BT453="","","|n"&amp;EZ$2&amp;"+"&amp;BT453&amp;EZ$1)</f>
        <v/>
      </c>
      <c r="FA453" s="71" t="str">
        <f t="shared" ref="FA453:FA460" si="7360">IF(BU453="","","|n"&amp;FA$2&amp;"+"&amp;BU453&amp;FA$1)</f>
        <v/>
      </c>
      <c r="FB453" s="71" t="str">
        <f t="shared" ref="FB453:FB460" si="7361">IF(BV453="","","|n"&amp;FB$2&amp;"+"&amp;BV453&amp;FB$1)</f>
        <v/>
      </c>
      <c r="FC453" s="71" t="str">
        <f t="shared" ref="FC453:FC460" si="7362">IF(BW453="","","|n"&amp;FC$2&amp;"+"&amp;BW453&amp;FC$1)</f>
        <v/>
      </c>
      <c r="FD453" s="71" t="str">
        <f t="shared" ref="FD453:FD460" si="7363">IF(BX453="","","|n"&amp;FD$2&amp;"+"&amp;BX453&amp;FD$1)</f>
        <v/>
      </c>
      <c r="FE453" s="71" t="str">
        <f t="shared" ref="FE453:FE460" si="7364">IF(BY453="","","|n"&amp;FE$2&amp;"+"&amp;BY453&amp;FE$1)</f>
        <v/>
      </c>
      <c r="FF453" s="71" t="str">
        <f t="shared" ref="FF453:FF460" si="7365">IF(BZ453="","","|n"&amp;FF$2&amp;"+"&amp;BZ453&amp;FF$1)</f>
        <v/>
      </c>
      <c r="FG453" s="71" t="str">
        <f t="shared" ref="FG453:FG460" si="7366">IF(CA453="","","|n"&amp;FG$2&amp;"+"&amp;CA453&amp;FG$1)</f>
        <v/>
      </c>
      <c r="FH453" s="71" t="str">
        <f t="shared" ref="FH453:FH460" si="7367">IF(CB453="","","|n"&amp;FH$2&amp;"+"&amp;CB453&amp;FH$1)</f>
        <v/>
      </c>
      <c r="FI453" s="71" t="str">
        <f t="shared" ref="FI453:FI460" si="7368">IF(CC453="","","|n"&amp;FI$2&amp;"+"&amp;CC453&amp;FI$1)</f>
        <v/>
      </c>
      <c r="FJ453" s="71" t="str">
        <f t="shared" ref="FJ453:FJ460" si="7369">IF(CD453="","","|n"&amp;FJ$2&amp;"+"&amp;CD453&amp;FJ$1)</f>
        <v/>
      </c>
      <c r="FK453" s="71" t="str">
        <f t="shared" ref="FK453:FK460" si="7370">IF(CE453="","","|n"&amp;FK$2&amp;"+"&amp;CE453&amp;FK$1)</f>
        <v/>
      </c>
      <c r="FL453" s="71" t="str">
        <f t="shared" ref="FL453:FL460" si="7371">IF(CF453="","","|n"&amp;FL$2&amp;"+"&amp;CF453&amp;FL$1)</f>
        <v/>
      </c>
      <c r="FM453" s="71" t="str">
        <f t="shared" ref="FM453:FM460" si="7372">IF(CG453="","","|n"&amp;FM$2&amp;"+"&amp;CG453&amp;FM$1)</f>
        <v/>
      </c>
      <c r="FN453" s="71" t="str">
        <f t="shared" ref="FN453:FN460" si="7373">IF(CH453="","","|n"&amp;FN$2&amp;"+"&amp;CH453&amp;FN$1)</f>
        <v/>
      </c>
      <c r="FO453" s="71" t="str">
        <f t="shared" ref="FO453:FO460" si="7374">IF(CI453="","","|n"&amp;FO$2&amp;"+"&amp;CI453&amp;FO$1)</f>
        <v/>
      </c>
      <c r="FP453" s="71" t="str">
        <f t="shared" ref="FP453:FP460" si="7375">IF(CJ453="","","|n"&amp;FP$2&amp;"+"&amp;CJ453&amp;FP$1)</f>
        <v/>
      </c>
      <c r="FQ453" s="71" t="str">
        <f t="shared" ref="FQ453:FQ460" si="7376">IF(CK453="","","|n"&amp;FQ$2&amp;"+"&amp;CK453&amp;FQ$1)</f>
        <v/>
      </c>
      <c r="FR453" s="71" t="str">
        <f t="shared" ref="FR453:FR460" si="7377">IF(CL453="","","|n"&amp;FR$2&amp;"+"&amp;CL453&amp;FR$1)</f>
        <v/>
      </c>
      <c r="FS453" s="71" t="str">
        <f t="shared" ref="FS453:FS460" si="7378">IF(CM453="","","|n"&amp;FS$2&amp;"+"&amp;CM453&amp;FS$1)</f>
        <v/>
      </c>
    </row>
    <row r="454" spans="1:175" ht="16.5">
      <c r="A454" s="134"/>
      <c r="B454" s="80" t="s">
        <v>1131</v>
      </c>
      <c r="C454" s="153" t="s">
        <v>1126</v>
      </c>
      <c r="K454" s="150"/>
      <c r="T454" s="152" t="s">
        <v>1132</v>
      </c>
      <c r="U454" s="85" t="s">
        <v>1128</v>
      </c>
      <c r="CN454" s="70" t="str">
        <f t="shared" si="7303"/>
        <v>InitUnitState('IK8C',,,,,,,,,,)</v>
      </c>
      <c r="CO454" s="70" t="str">
        <f t="shared" si="7304"/>
        <v>InitUnitNormal('IK8C',,,,,,,,,,)</v>
      </c>
      <c r="CP454" s="70" t="str">
        <f t="shared" si="7305"/>
        <v>InitUnitMagic('IK8C',,,,,,,,,,)</v>
      </c>
      <c r="CQ454" s="70" t="str">
        <f t="shared" si="7306"/>
        <v>InitUnitAdd('IK8C',,,,,,,,,,)</v>
      </c>
      <c r="CR454" s="70" t="str">
        <f t="shared" si="7307"/>
        <v>InitEquipData('IK8C',,"",,,,,'','','','','','',"ReplaceableTextures\\CommandButtons\\BTNUI_Fuin_03.blp")</v>
      </c>
      <c r="CU454" s="95" t="str">
        <f t="shared" si="7308"/>
        <v>|n</v>
      </c>
      <c r="CV454" s="61" t="str">
        <f t="shared" si="7302"/>
        <v>业力|Cffffc926+50000|r，业力|Cffffc926+12%|n|n|r|Cffaaaaaa○|CffFFD24D木之符印+1|r|r|n|n|Cff00ff7f点击穿戴或脱卸。|r</v>
      </c>
      <c r="CW454" s="60"/>
      <c r="CX454" s="60"/>
      <c r="CY454" s="60"/>
      <c r="CZ454" s="60"/>
      <c r="DA454" s="60"/>
      <c r="DB454" s="71" t="str">
        <f t="shared" si="7309"/>
        <v/>
      </c>
      <c r="DC454" s="71" t="str">
        <f t="shared" si="7310"/>
        <v/>
      </c>
      <c r="DD454" s="71" t="str">
        <f t="shared" si="7311"/>
        <v/>
      </c>
      <c r="DE454" s="71" t="str">
        <f t="shared" si="7312"/>
        <v/>
      </c>
      <c r="DF454" s="71" t="str">
        <f t="shared" si="7313"/>
        <v/>
      </c>
      <c r="DG454" s="71" t="str">
        <f t="shared" si="7314"/>
        <v/>
      </c>
      <c r="DH454" s="71" t="str">
        <f t="shared" si="7315"/>
        <v/>
      </c>
      <c r="DI454" s="71" t="str">
        <f t="shared" si="7316"/>
        <v/>
      </c>
      <c r="DJ454" s="71" t="str">
        <f t="shared" si="7317"/>
        <v/>
      </c>
      <c r="DK454" s="71" t="str">
        <f t="shared" si="7318"/>
        <v/>
      </c>
      <c r="DL454" s="71" t="str">
        <f t="shared" si="7319"/>
        <v/>
      </c>
      <c r="DM454" s="71" t="str">
        <f t="shared" si="7320"/>
        <v/>
      </c>
      <c r="DN454" s="71" t="str">
        <f t="shared" si="7321"/>
        <v/>
      </c>
      <c r="DO454" s="71" t="str">
        <f t="shared" si="7322"/>
        <v/>
      </c>
      <c r="DP454" s="71" t="str">
        <f t="shared" si="7323"/>
        <v/>
      </c>
      <c r="DQ454" s="71" t="str">
        <f t="shared" si="7324"/>
        <v/>
      </c>
      <c r="DR454" s="71" t="str">
        <f t="shared" si="7325"/>
        <v/>
      </c>
      <c r="DS454" s="71" t="str">
        <f t="shared" si="7326"/>
        <v/>
      </c>
      <c r="DT454" s="71" t="str">
        <f t="shared" si="7327"/>
        <v/>
      </c>
      <c r="DU454" s="71" t="str">
        <f t="shared" si="7328"/>
        <v/>
      </c>
      <c r="DV454" s="71" t="str">
        <f t="shared" si="7329"/>
        <v/>
      </c>
      <c r="DW454" s="71" t="str">
        <f t="shared" si="7330"/>
        <v/>
      </c>
      <c r="DX454" s="71" t="str">
        <f t="shared" si="7331"/>
        <v/>
      </c>
      <c r="DY454" s="71" t="str">
        <f t="shared" si="7332"/>
        <v/>
      </c>
      <c r="DZ454" s="71" t="str">
        <f t="shared" si="7333"/>
        <v/>
      </c>
      <c r="EA454" s="71" t="str">
        <f t="shared" si="7334"/>
        <v/>
      </c>
      <c r="EB454" s="71" t="str">
        <f t="shared" si="7335"/>
        <v/>
      </c>
      <c r="EC454" s="71" t="str">
        <f t="shared" si="7336"/>
        <v/>
      </c>
      <c r="ED454" s="71" t="str">
        <f t="shared" si="7337"/>
        <v/>
      </c>
      <c r="EE454" s="71" t="str">
        <f t="shared" si="7338"/>
        <v/>
      </c>
      <c r="EF454" s="71" t="str">
        <f t="shared" si="7339"/>
        <v/>
      </c>
      <c r="EG454" s="71" t="str">
        <f t="shared" si="7340"/>
        <v/>
      </c>
      <c r="EH454" s="71" t="str">
        <f t="shared" si="7341"/>
        <v/>
      </c>
      <c r="EI454" s="71" t="str">
        <f t="shared" si="7342"/>
        <v/>
      </c>
      <c r="EJ454" s="71" t="str">
        <f t="shared" si="7343"/>
        <v/>
      </c>
      <c r="EK454" s="71" t="str">
        <f t="shared" si="7344"/>
        <v/>
      </c>
      <c r="EL454" s="71" t="str">
        <f t="shared" si="7345"/>
        <v/>
      </c>
      <c r="EM454" s="71" t="str">
        <f t="shared" si="7346"/>
        <v/>
      </c>
      <c r="EN454" s="71" t="str">
        <f t="shared" si="7347"/>
        <v/>
      </c>
      <c r="EO454" s="71" t="str">
        <f t="shared" si="7348"/>
        <v/>
      </c>
      <c r="EP454" s="71" t="str">
        <f t="shared" si="7349"/>
        <v/>
      </c>
      <c r="EQ454" s="71" t="str">
        <f t="shared" si="7350"/>
        <v/>
      </c>
      <c r="ER454" s="71" t="str">
        <f t="shared" si="7351"/>
        <v/>
      </c>
      <c r="ES454" s="71" t="str">
        <f t="shared" si="7352"/>
        <v/>
      </c>
      <c r="ET454" s="71" t="str">
        <f t="shared" si="7353"/>
        <v/>
      </c>
      <c r="EU454" s="71" t="str">
        <f t="shared" si="7354"/>
        <v/>
      </c>
      <c r="EV454" s="71" t="str">
        <f t="shared" si="7355"/>
        <v/>
      </c>
      <c r="EW454" s="71" t="str">
        <f t="shared" si="7356"/>
        <v/>
      </c>
      <c r="EX454" s="71" t="str">
        <f t="shared" si="7357"/>
        <v/>
      </c>
      <c r="EY454" s="71" t="str">
        <f t="shared" si="7358"/>
        <v/>
      </c>
      <c r="EZ454" s="71" t="str">
        <f t="shared" si="7359"/>
        <v/>
      </c>
      <c r="FA454" s="71" t="str">
        <f t="shared" si="7360"/>
        <v/>
      </c>
      <c r="FB454" s="71" t="str">
        <f t="shared" si="7361"/>
        <v/>
      </c>
      <c r="FC454" s="71" t="str">
        <f t="shared" si="7362"/>
        <v/>
      </c>
      <c r="FD454" s="71" t="str">
        <f t="shared" si="7363"/>
        <v/>
      </c>
      <c r="FE454" s="71" t="str">
        <f t="shared" si="7364"/>
        <v/>
      </c>
      <c r="FF454" s="71" t="str">
        <f t="shared" si="7365"/>
        <v/>
      </c>
      <c r="FG454" s="71" t="str">
        <f t="shared" si="7366"/>
        <v/>
      </c>
      <c r="FH454" s="71" t="str">
        <f t="shared" si="7367"/>
        <v/>
      </c>
      <c r="FI454" s="71" t="str">
        <f t="shared" si="7368"/>
        <v/>
      </c>
      <c r="FJ454" s="71" t="str">
        <f t="shared" si="7369"/>
        <v/>
      </c>
      <c r="FK454" s="71" t="str">
        <f t="shared" si="7370"/>
        <v/>
      </c>
      <c r="FL454" s="71" t="str">
        <f t="shared" si="7371"/>
        <v/>
      </c>
      <c r="FM454" s="71" t="str">
        <f t="shared" si="7372"/>
        <v/>
      </c>
      <c r="FN454" s="71" t="str">
        <f t="shared" si="7373"/>
        <v/>
      </c>
      <c r="FO454" s="71" t="str">
        <f t="shared" si="7374"/>
        <v/>
      </c>
      <c r="FP454" s="71" t="str">
        <f t="shared" si="7375"/>
        <v/>
      </c>
      <c r="FQ454" s="71" t="str">
        <f t="shared" si="7376"/>
        <v/>
      </c>
      <c r="FR454" s="71" t="str">
        <f t="shared" si="7377"/>
        <v/>
      </c>
      <c r="FS454" s="71" t="str">
        <f t="shared" si="7378"/>
        <v/>
      </c>
    </row>
    <row r="455" spans="1:175" ht="16.5">
      <c r="A455" s="134"/>
      <c r="B455" s="80" t="s">
        <v>1133</v>
      </c>
      <c r="C455" s="153" t="s">
        <v>1126</v>
      </c>
      <c r="K455" s="150"/>
      <c r="T455" s="152" t="s">
        <v>1134</v>
      </c>
      <c r="U455" s="85" t="s">
        <v>1128</v>
      </c>
      <c r="CN455" s="70" t="str">
        <f t="shared" si="7303"/>
        <v>InitUnitState('IK8D',,,,,,,,,,)</v>
      </c>
      <c r="CO455" s="70" t="str">
        <f t="shared" si="7304"/>
        <v>InitUnitNormal('IK8D',,,,,,,,,,)</v>
      </c>
      <c r="CP455" s="70" t="str">
        <f t="shared" si="7305"/>
        <v>InitUnitMagic('IK8D',,,,,,,,,,)</v>
      </c>
      <c r="CQ455" s="70" t="str">
        <f t="shared" si="7306"/>
        <v>InitUnitAdd('IK8D',,,,,,,,,,)</v>
      </c>
      <c r="CR455" s="70" t="str">
        <f t="shared" si="7307"/>
        <v>InitEquipData('IK8D',,"",,,,,'','','','','','',"ReplaceableTextures\\CommandButtons\\BTNUI_Fuin_04.blp")</v>
      </c>
      <c r="CU455" s="95" t="str">
        <f t="shared" si="7308"/>
        <v>|n</v>
      </c>
      <c r="CV455" s="61" t="str">
        <f t="shared" si="7302"/>
        <v>业力|Cffffc926+50000|r，业力|Cffffc926+12%|n|n|r|Cffaaaaaa○|CffFFD24D水之符印+1|r|r|n|n|Cff00ff7f点击穿戴或脱卸。|r</v>
      </c>
      <c r="CW455" s="60"/>
      <c r="CX455" s="60"/>
      <c r="CY455" s="60"/>
      <c r="CZ455" s="60"/>
      <c r="DA455" s="60"/>
      <c r="DB455" s="71" t="str">
        <f t="shared" si="7309"/>
        <v/>
      </c>
      <c r="DC455" s="71" t="str">
        <f t="shared" si="7310"/>
        <v/>
      </c>
      <c r="DD455" s="71" t="str">
        <f t="shared" si="7311"/>
        <v/>
      </c>
      <c r="DE455" s="71" t="str">
        <f t="shared" si="7312"/>
        <v/>
      </c>
      <c r="DF455" s="71" t="str">
        <f t="shared" si="7313"/>
        <v/>
      </c>
      <c r="DG455" s="71" t="str">
        <f t="shared" si="7314"/>
        <v/>
      </c>
      <c r="DH455" s="71" t="str">
        <f t="shared" si="7315"/>
        <v/>
      </c>
      <c r="DI455" s="71" t="str">
        <f t="shared" si="7316"/>
        <v/>
      </c>
      <c r="DJ455" s="71" t="str">
        <f t="shared" si="7317"/>
        <v/>
      </c>
      <c r="DK455" s="71" t="str">
        <f t="shared" si="7318"/>
        <v/>
      </c>
      <c r="DL455" s="71" t="str">
        <f t="shared" si="7319"/>
        <v/>
      </c>
      <c r="DM455" s="71" t="str">
        <f t="shared" si="7320"/>
        <v/>
      </c>
      <c r="DN455" s="71" t="str">
        <f t="shared" si="7321"/>
        <v/>
      </c>
      <c r="DO455" s="71" t="str">
        <f t="shared" si="7322"/>
        <v/>
      </c>
      <c r="DP455" s="71" t="str">
        <f t="shared" si="7323"/>
        <v/>
      </c>
      <c r="DQ455" s="71" t="str">
        <f t="shared" si="7324"/>
        <v/>
      </c>
      <c r="DR455" s="71" t="str">
        <f t="shared" si="7325"/>
        <v/>
      </c>
      <c r="DS455" s="71" t="str">
        <f t="shared" si="7326"/>
        <v/>
      </c>
      <c r="DT455" s="71" t="str">
        <f t="shared" si="7327"/>
        <v/>
      </c>
      <c r="DU455" s="71" t="str">
        <f t="shared" si="7328"/>
        <v/>
      </c>
      <c r="DV455" s="71" t="str">
        <f t="shared" si="7329"/>
        <v/>
      </c>
      <c r="DW455" s="71" t="str">
        <f t="shared" si="7330"/>
        <v/>
      </c>
      <c r="DX455" s="71" t="str">
        <f t="shared" si="7331"/>
        <v/>
      </c>
      <c r="DY455" s="71" t="str">
        <f t="shared" si="7332"/>
        <v/>
      </c>
      <c r="DZ455" s="71" t="str">
        <f t="shared" si="7333"/>
        <v/>
      </c>
      <c r="EA455" s="71" t="str">
        <f t="shared" si="7334"/>
        <v/>
      </c>
      <c r="EB455" s="71" t="str">
        <f t="shared" si="7335"/>
        <v/>
      </c>
      <c r="EC455" s="71" t="str">
        <f t="shared" si="7336"/>
        <v/>
      </c>
      <c r="ED455" s="71" t="str">
        <f t="shared" si="7337"/>
        <v/>
      </c>
      <c r="EE455" s="71" t="str">
        <f t="shared" si="7338"/>
        <v/>
      </c>
      <c r="EF455" s="71" t="str">
        <f t="shared" si="7339"/>
        <v/>
      </c>
      <c r="EG455" s="71" t="str">
        <f t="shared" si="7340"/>
        <v/>
      </c>
      <c r="EH455" s="71" t="str">
        <f t="shared" si="7341"/>
        <v/>
      </c>
      <c r="EI455" s="71" t="str">
        <f t="shared" si="7342"/>
        <v/>
      </c>
      <c r="EJ455" s="71" t="str">
        <f t="shared" si="7343"/>
        <v/>
      </c>
      <c r="EK455" s="71" t="str">
        <f t="shared" si="7344"/>
        <v/>
      </c>
      <c r="EL455" s="71" t="str">
        <f t="shared" si="7345"/>
        <v/>
      </c>
      <c r="EM455" s="71" t="str">
        <f t="shared" si="7346"/>
        <v/>
      </c>
      <c r="EN455" s="71" t="str">
        <f t="shared" si="7347"/>
        <v/>
      </c>
      <c r="EO455" s="71" t="str">
        <f t="shared" si="7348"/>
        <v/>
      </c>
      <c r="EP455" s="71" t="str">
        <f t="shared" si="7349"/>
        <v/>
      </c>
      <c r="EQ455" s="71" t="str">
        <f t="shared" si="7350"/>
        <v/>
      </c>
      <c r="ER455" s="71" t="str">
        <f t="shared" si="7351"/>
        <v/>
      </c>
      <c r="ES455" s="71" t="str">
        <f t="shared" si="7352"/>
        <v/>
      </c>
      <c r="ET455" s="71" t="str">
        <f t="shared" si="7353"/>
        <v/>
      </c>
      <c r="EU455" s="71" t="str">
        <f t="shared" si="7354"/>
        <v/>
      </c>
      <c r="EV455" s="71" t="str">
        <f t="shared" si="7355"/>
        <v/>
      </c>
      <c r="EW455" s="71" t="str">
        <f t="shared" si="7356"/>
        <v/>
      </c>
      <c r="EX455" s="71" t="str">
        <f t="shared" si="7357"/>
        <v/>
      </c>
      <c r="EY455" s="71" t="str">
        <f t="shared" si="7358"/>
        <v/>
      </c>
      <c r="EZ455" s="71" t="str">
        <f t="shared" si="7359"/>
        <v/>
      </c>
      <c r="FA455" s="71" t="str">
        <f t="shared" si="7360"/>
        <v/>
      </c>
      <c r="FB455" s="71" t="str">
        <f t="shared" si="7361"/>
        <v/>
      </c>
      <c r="FC455" s="71" t="str">
        <f t="shared" si="7362"/>
        <v/>
      </c>
      <c r="FD455" s="71" t="str">
        <f t="shared" si="7363"/>
        <v/>
      </c>
      <c r="FE455" s="71" t="str">
        <f t="shared" si="7364"/>
        <v/>
      </c>
      <c r="FF455" s="71" t="str">
        <f t="shared" si="7365"/>
        <v/>
      </c>
      <c r="FG455" s="71" t="str">
        <f t="shared" si="7366"/>
        <v/>
      </c>
      <c r="FH455" s="71" t="str">
        <f t="shared" si="7367"/>
        <v/>
      </c>
      <c r="FI455" s="71" t="str">
        <f t="shared" si="7368"/>
        <v/>
      </c>
      <c r="FJ455" s="71" t="str">
        <f t="shared" si="7369"/>
        <v/>
      </c>
      <c r="FK455" s="71" t="str">
        <f t="shared" si="7370"/>
        <v/>
      </c>
      <c r="FL455" s="71" t="str">
        <f t="shared" si="7371"/>
        <v/>
      </c>
      <c r="FM455" s="71" t="str">
        <f t="shared" si="7372"/>
        <v/>
      </c>
      <c r="FN455" s="71" t="str">
        <f t="shared" si="7373"/>
        <v/>
      </c>
      <c r="FO455" s="71" t="str">
        <f t="shared" si="7374"/>
        <v/>
      </c>
      <c r="FP455" s="71" t="str">
        <f t="shared" si="7375"/>
        <v/>
      </c>
      <c r="FQ455" s="71" t="str">
        <f t="shared" si="7376"/>
        <v/>
      </c>
      <c r="FR455" s="71" t="str">
        <f t="shared" si="7377"/>
        <v/>
      </c>
      <c r="FS455" s="71" t="str">
        <f t="shared" si="7378"/>
        <v/>
      </c>
    </row>
    <row r="456" spans="1:175" ht="16.5">
      <c r="A456" s="134"/>
      <c r="B456" s="80" t="s">
        <v>1135</v>
      </c>
      <c r="C456" s="153" t="s">
        <v>1126</v>
      </c>
      <c r="K456" s="150"/>
      <c r="T456" s="152" t="s">
        <v>1136</v>
      </c>
      <c r="U456" s="85" t="s">
        <v>1128</v>
      </c>
      <c r="CN456" s="70" t="str">
        <f t="shared" si="7303"/>
        <v>InitUnitState('IK8E',,,,,,,,,,)</v>
      </c>
      <c r="CO456" s="70" t="str">
        <f t="shared" si="7304"/>
        <v>InitUnitNormal('IK8E',,,,,,,,,,)</v>
      </c>
      <c r="CP456" s="70" t="str">
        <f t="shared" si="7305"/>
        <v>InitUnitMagic('IK8E',,,,,,,,,,)</v>
      </c>
      <c r="CQ456" s="70" t="str">
        <f t="shared" si="7306"/>
        <v>InitUnitAdd('IK8E',,,,,,,,,,)</v>
      </c>
      <c r="CR456" s="70" t="str">
        <f t="shared" si="7307"/>
        <v>InitEquipData('IK8E',,"",,,,,'','','','','','',"ReplaceableTextures\\CommandButtons\\BTNUI_Fuin_05.blp")</v>
      </c>
      <c r="CU456" s="95" t="str">
        <f t="shared" si="7308"/>
        <v>|n</v>
      </c>
      <c r="CV456" s="61" t="str">
        <f t="shared" si="7302"/>
        <v>业力|Cffffc926+50000|r，业力|Cffffc926+12%|n|n|r|Cffaaaaaa○|CffFFD24D火之符印+1|r|r|n|n|Cff00ff7f点击穿戴或脱卸。|r</v>
      </c>
      <c r="CW456" s="60"/>
      <c r="CX456" s="60"/>
      <c r="CY456" s="60"/>
      <c r="CZ456" s="60"/>
      <c r="DA456" s="60"/>
      <c r="DB456" s="71" t="str">
        <f t="shared" si="7309"/>
        <v/>
      </c>
      <c r="DC456" s="71" t="str">
        <f t="shared" si="7310"/>
        <v/>
      </c>
      <c r="DD456" s="71" t="str">
        <f t="shared" si="7311"/>
        <v/>
      </c>
      <c r="DE456" s="71" t="str">
        <f t="shared" si="7312"/>
        <v/>
      </c>
      <c r="DF456" s="71" t="str">
        <f t="shared" si="7313"/>
        <v/>
      </c>
      <c r="DG456" s="71" t="str">
        <f t="shared" si="7314"/>
        <v/>
      </c>
      <c r="DH456" s="71" t="str">
        <f t="shared" si="7315"/>
        <v/>
      </c>
      <c r="DI456" s="71" t="str">
        <f t="shared" si="7316"/>
        <v/>
      </c>
      <c r="DJ456" s="71" t="str">
        <f t="shared" si="7317"/>
        <v/>
      </c>
      <c r="DK456" s="71" t="str">
        <f t="shared" si="7318"/>
        <v/>
      </c>
      <c r="DL456" s="71" t="str">
        <f t="shared" si="7319"/>
        <v/>
      </c>
      <c r="DM456" s="71" t="str">
        <f t="shared" si="7320"/>
        <v/>
      </c>
      <c r="DN456" s="71" t="str">
        <f t="shared" si="7321"/>
        <v/>
      </c>
      <c r="DO456" s="71" t="str">
        <f t="shared" si="7322"/>
        <v/>
      </c>
      <c r="DP456" s="71" t="str">
        <f t="shared" si="7323"/>
        <v/>
      </c>
      <c r="DQ456" s="71" t="str">
        <f t="shared" si="7324"/>
        <v/>
      </c>
      <c r="DR456" s="71" t="str">
        <f t="shared" si="7325"/>
        <v/>
      </c>
      <c r="DS456" s="71" t="str">
        <f t="shared" si="7326"/>
        <v/>
      </c>
      <c r="DT456" s="71" t="str">
        <f t="shared" si="7327"/>
        <v/>
      </c>
      <c r="DU456" s="71" t="str">
        <f t="shared" si="7328"/>
        <v/>
      </c>
      <c r="DV456" s="71" t="str">
        <f t="shared" si="7329"/>
        <v/>
      </c>
      <c r="DW456" s="71" t="str">
        <f t="shared" si="7330"/>
        <v/>
      </c>
      <c r="DX456" s="71" t="str">
        <f t="shared" si="7331"/>
        <v/>
      </c>
      <c r="DY456" s="71" t="str">
        <f t="shared" si="7332"/>
        <v/>
      </c>
      <c r="DZ456" s="71" t="str">
        <f t="shared" si="7333"/>
        <v/>
      </c>
      <c r="EA456" s="71" t="str">
        <f t="shared" si="7334"/>
        <v/>
      </c>
      <c r="EB456" s="71" t="str">
        <f t="shared" si="7335"/>
        <v/>
      </c>
      <c r="EC456" s="71" t="str">
        <f t="shared" si="7336"/>
        <v/>
      </c>
      <c r="ED456" s="71" t="str">
        <f t="shared" si="7337"/>
        <v/>
      </c>
      <c r="EE456" s="71" t="str">
        <f t="shared" si="7338"/>
        <v/>
      </c>
      <c r="EF456" s="71" t="str">
        <f t="shared" si="7339"/>
        <v/>
      </c>
      <c r="EG456" s="71" t="str">
        <f t="shared" si="7340"/>
        <v/>
      </c>
      <c r="EH456" s="71" t="str">
        <f t="shared" si="7341"/>
        <v/>
      </c>
      <c r="EI456" s="71" t="str">
        <f t="shared" si="7342"/>
        <v/>
      </c>
      <c r="EJ456" s="71" t="str">
        <f t="shared" si="7343"/>
        <v/>
      </c>
      <c r="EK456" s="71" t="str">
        <f t="shared" si="7344"/>
        <v/>
      </c>
      <c r="EL456" s="71" t="str">
        <f t="shared" si="7345"/>
        <v/>
      </c>
      <c r="EM456" s="71" t="str">
        <f t="shared" si="7346"/>
        <v/>
      </c>
      <c r="EN456" s="71" t="str">
        <f t="shared" si="7347"/>
        <v/>
      </c>
      <c r="EO456" s="71" t="str">
        <f t="shared" si="7348"/>
        <v/>
      </c>
      <c r="EP456" s="71" t="str">
        <f t="shared" si="7349"/>
        <v/>
      </c>
      <c r="EQ456" s="71" t="str">
        <f t="shared" si="7350"/>
        <v/>
      </c>
      <c r="ER456" s="71" t="str">
        <f t="shared" si="7351"/>
        <v/>
      </c>
      <c r="ES456" s="71" t="str">
        <f t="shared" si="7352"/>
        <v/>
      </c>
      <c r="ET456" s="71" t="str">
        <f t="shared" si="7353"/>
        <v/>
      </c>
      <c r="EU456" s="71" t="str">
        <f t="shared" si="7354"/>
        <v/>
      </c>
      <c r="EV456" s="71" t="str">
        <f t="shared" si="7355"/>
        <v/>
      </c>
      <c r="EW456" s="71" t="str">
        <f t="shared" si="7356"/>
        <v/>
      </c>
      <c r="EX456" s="71" t="str">
        <f t="shared" si="7357"/>
        <v/>
      </c>
      <c r="EY456" s="71" t="str">
        <f t="shared" si="7358"/>
        <v/>
      </c>
      <c r="EZ456" s="71" t="str">
        <f t="shared" si="7359"/>
        <v/>
      </c>
      <c r="FA456" s="71" t="str">
        <f t="shared" si="7360"/>
        <v/>
      </c>
      <c r="FB456" s="71" t="str">
        <f t="shared" si="7361"/>
        <v/>
      </c>
      <c r="FC456" s="71" t="str">
        <f t="shared" si="7362"/>
        <v/>
      </c>
      <c r="FD456" s="71" t="str">
        <f t="shared" si="7363"/>
        <v/>
      </c>
      <c r="FE456" s="71" t="str">
        <f t="shared" si="7364"/>
        <v/>
      </c>
      <c r="FF456" s="71" t="str">
        <f t="shared" si="7365"/>
        <v/>
      </c>
      <c r="FG456" s="71" t="str">
        <f t="shared" si="7366"/>
        <v/>
      </c>
      <c r="FH456" s="71" t="str">
        <f t="shared" si="7367"/>
        <v/>
      </c>
      <c r="FI456" s="71" t="str">
        <f t="shared" si="7368"/>
        <v/>
      </c>
      <c r="FJ456" s="71" t="str">
        <f t="shared" si="7369"/>
        <v/>
      </c>
      <c r="FK456" s="71" t="str">
        <f t="shared" si="7370"/>
        <v/>
      </c>
      <c r="FL456" s="71" t="str">
        <f t="shared" si="7371"/>
        <v/>
      </c>
      <c r="FM456" s="71" t="str">
        <f t="shared" si="7372"/>
        <v/>
      </c>
      <c r="FN456" s="71" t="str">
        <f t="shared" si="7373"/>
        <v/>
      </c>
      <c r="FO456" s="71" t="str">
        <f t="shared" si="7374"/>
        <v/>
      </c>
      <c r="FP456" s="71" t="str">
        <f t="shared" si="7375"/>
        <v/>
      </c>
      <c r="FQ456" s="71" t="str">
        <f t="shared" si="7376"/>
        <v/>
      </c>
      <c r="FR456" s="71" t="str">
        <f t="shared" si="7377"/>
        <v/>
      </c>
      <c r="FS456" s="71" t="str">
        <f t="shared" si="7378"/>
        <v/>
      </c>
    </row>
    <row r="457" spans="1:175" ht="16.5">
      <c r="A457" s="134"/>
      <c r="B457" s="80" t="s">
        <v>1137</v>
      </c>
      <c r="C457" s="153" t="s">
        <v>1126</v>
      </c>
      <c r="K457" s="150"/>
      <c r="T457" s="152" t="s">
        <v>1138</v>
      </c>
      <c r="U457" s="85" t="s">
        <v>1128</v>
      </c>
      <c r="CN457" s="70" t="str">
        <f t="shared" si="7303"/>
        <v>InitUnitState('IK8F',,,,,,,,,,)</v>
      </c>
      <c r="CO457" s="70" t="str">
        <f t="shared" si="7304"/>
        <v>InitUnitNormal('IK8F',,,,,,,,,,)</v>
      </c>
      <c r="CP457" s="70" t="str">
        <f t="shared" si="7305"/>
        <v>InitUnitMagic('IK8F',,,,,,,,,,)</v>
      </c>
      <c r="CQ457" s="70" t="str">
        <f t="shared" si="7306"/>
        <v>InitUnitAdd('IK8F',,,,,,,,,,)</v>
      </c>
      <c r="CR457" s="70" t="str">
        <f t="shared" si="7307"/>
        <v>InitEquipData('IK8F',,"",,,,,'','','','','','',"ReplaceableTextures\\CommandButtons\\BTNUI_Fuin_06.blp")</v>
      </c>
      <c r="CU457" s="95" t="str">
        <f t="shared" si="7308"/>
        <v>|n</v>
      </c>
      <c r="CV457" s="61" t="str">
        <f t="shared" si="7302"/>
        <v>业力|Cffffc926+50000|r，业力|Cffffc926+12%|n|n|r|Cffaaaaaa○|CffFFD24D土之符印+1|r|r|n|n|Cff00ff7f点击穿戴或脱卸。|r</v>
      </c>
      <c r="CW457" s="60"/>
      <c r="CX457" s="60"/>
      <c r="CY457" s="60"/>
      <c r="CZ457" s="60"/>
      <c r="DA457" s="60"/>
      <c r="DB457" s="71" t="str">
        <f t="shared" si="7309"/>
        <v/>
      </c>
      <c r="DC457" s="71" t="str">
        <f t="shared" si="7310"/>
        <v/>
      </c>
      <c r="DD457" s="71" t="str">
        <f t="shared" si="7311"/>
        <v/>
      </c>
      <c r="DE457" s="71" t="str">
        <f t="shared" si="7312"/>
        <v/>
      </c>
      <c r="DF457" s="71" t="str">
        <f t="shared" si="7313"/>
        <v/>
      </c>
      <c r="DG457" s="71" t="str">
        <f t="shared" si="7314"/>
        <v/>
      </c>
      <c r="DH457" s="71" t="str">
        <f t="shared" si="7315"/>
        <v/>
      </c>
      <c r="DI457" s="71" t="str">
        <f t="shared" si="7316"/>
        <v/>
      </c>
      <c r="DJ457" s="71" t="str">
        <f t="shared" si="7317"/>
        <v/>
      </c>
      <c r="DK457" s="71" t="str">
        <f t="shared" si="7318"/>
        <v/>
      </c>
      <c r="DL457" s="71" t="str">
        <f t="shared" si="7319"/>
        <v/>
      </c>
      <c r="DM457" s="71" t="str">
        <f t="shared" si="7320"/>
        <v/>
      </c>
      <c r="DN457" s="71" t="str">
        <f t="shared" si="7321"/>
        <v/>
      </c>
      <c r="DO457" s="71" t="str">
        <f t="shared" si="7322"/>
        <v/>
      </c>
      <c r="DP457" s="71" t="str">
        <f t="shared" si="7323"/>
        <v/>
      </c>
      <c r="DQ457" s="71" t="str">
        <f t="shared" si="7324"/>
        <v/>
      </c>
      <c r="DR457" s="71" t="str">
        <f t="shared" si="7325"/>
        <v/>
      </c>
      <c r="DS457" s="71" t="str">
        <f t="shared" si="7326"/>
        <v/>
      </c>
      <c r="DT457" s="71" t="str">
        <f t="shared" si="7327"/>
        <v/>
      </c>
      <c r="DU457" s="71" t="str">
        <f t="shared" si="7328"/>
        <v/>
      </c>
      <c r="DV457" s="71" t="str">
        <f t="shared" si="7329"/>
        <v/>
      </c>
      <c r="DW457" s="71" t="str">
        <f t="shared" si="7330"/>
        <v/>
      </c>
      <c r="DX457" s="71" t="str">
        <f t="shared" si="7331"/>
        <v/>
      </c>
      <c r="DY457" s="71" t="str">
        <f t="shared" si="7332"/>
        <v/>
      </c>
      <c r="DZ457" s="71" t="str">
        <f t="shared" si="7333"/>
        <v/>
      </c>
      <c r="EA457" s="71" t="str">
        <f t="shared" si="7334"/>
        <v/>
      </c>
      <c r="EB457" s="71" t="str">
        <f t="shared" si="7335"/>
        <v/>
      </c>
      <c r="EC457" s="71" t="str">
        <f t="shared" si="7336"/>
        <v/>
      </c>
      <c r="ED457" s="71" t="str">
        <f t="shared" si="7337"/>
        <v/>
      </c>
      <c r="EE457" s="71" t="str">
        <f t="shared" si="7338"/>
        <v/>
      </c>
      <c r="EF457" s="71" t="str">
        <f t="shared" si="7339"/>
        <v/>
      </c>
      <c r="EG457" s="71" t="str">
        <f t="shared" si="7340"/>
        <v/>
      </c>
      <c r="EH457" s="71" t="str">
        <f t="shared" si="7341"/>
        <v/>
      </c>
      <c r="EI457" s="71" t="str">
        <f t="shared" si="7342"/>
        <v/>
      </c>
      <c r="EJ457" s="71" t="str">
        <f t="shared" si="7343"/>
        <v/>
      </c>
      <c r="EK457" s="71" t="str">
        <f t="shared" si="7344"/>
        <v/>
      </c>
      <c r="EL457" s="71" t="str">
        <f t="shared" si="7345"/>
        <v/>
      </c>
      <c r="EM457" s="71" t="str">
        <f t="shared" si="7346"/>
        <v/>
      </c>
      <c r="EN457" s="71" t="str">
        <f t="shared" si="7347"/>
        <v/>
      </c>
      <c r="EO457" s="71" t="str">
        <f t="shared" si="7348"/>
        <v/>
      </c>
      <c r="EP457" s="71" t="str">
        <f t="shared" si="7349"/>
        <v/>
      </c>
      <c r="EQ457" s="71" t="str">
        <f t="shared" si="7350"/>
        <v/>
      </c>
      <c r="ER457" s="71" t="str">
        <f t="shared" si="7351"/>
        <v/>
      </c>
      <c r="ES457" s="71" t="str">
        <f t="shared" si="7352"/>
        <v/>
      </c>
      <c r="ET457" s="71" t="str">
        <f t="shared" si="7353"/>
        <v/>
      </c>
      <c r="EU457" s="71" t="str">
        <f t="shared" si="7354"/>
        <v/>
      </c>
      <c r="EV457" s="71" t="str">
        <f t="shared" si="7355"/>
        <v/>
      </c>
      <c r="EW457" s="71" t="str">
        <f t="shared" si="7356"/>
        <v/>
      </c>
      <c r="EX457" s="71" t="str">
        <f t="shared" si="7357"/>
        <v/>
      </c>
      <c r="EY457" s="71" t="str">
        <f t="shared" si="7358"/>
        <v/>
      </c>
      <c r="EZ457" s="71" t="str">
        <f t="shared" si="7359"/>
        <v/>
      </c>
      <c r="FA457" s="71" t="str">
        <f t="shared" si="7360"/>
        <v/>
      </c>
      <c r="FB457" s="71" t="str">
        <f t="shared" si="7361"/>
        <v/>
      </c>
      <c r="FC457" s="71" t="str">
        <f t="shared" si="7362"/>
        <v/>
      </c>
      <c r="FD457" s="71" t="str">
        <f t="shared" si="7363"/>
        <v/>
      </c>
      <c r="FE457" s="71" t="str">
        <f t="shared" si="7364"/>
        <v/>
      </c>
      <c r="FF457" s="71" t="str">
        <f t="shared" si="7365"/>
        <v/>
      </c>
      <c r="FG457" s="71" t="str">
        <f t="shared" si="7366"/>
        <v/>
      </c>
      <c r="FH457" s="71" t="str">
        <f t="shared" si="7367"/>
        <v/>
      </c>
      <c r="FI457" s="71" t="str">
        <f t="shared" si="7368"/>
        <v/>
      </c>
      <c r="FJ457" s="71" t="str">
        <f t="shared" si="7369"/>
        <v/>
      </c>
      <c r="FK457" s="71" t="str">
        <f t="shared" si="7370"/>
        <v/>
      </c>
      <c r="FL457" s="71" t="str">
        <f t="shared" si="7371"/>
        <v/>
      </c>
      <c r="FM457" s="71" t="str">
        <f t="shared" si="7372"/>
        <v/>
      </c>
      <c r="FN457" s="71" t="str">
        <f t="shared" si="7373"/>
        <v/>
      </c>
      <c r="FO457" s="71" t="str">
        <f t="shared" si="7374"/>
        <v/>
      </c>
      <c r="FP457" s="71" t="str">
        <f t="shared" si="7375"/>
        <v/>
      </c>
      <c r="FQ457" s="71" t="str">
        <f t="shared" si="7376"/>
        <v/>
      </c>
      <c r="FR457" s="71" t="str">
        <f t="shared" si="7377"/>
        <v/>
      </c>
      <c r="FS457" s="71" t="str">
        <f t="shared" si="7378"/>
        <v/>
      </c>
    </row>
    <row r="458" spans="1:175" ht="16.5">
      <c r="A458" s="134"/>
      <c r="B458" s="80" t="s">
        <v>1139</v>
      </c>
      <c r="C458" s="153" t="s">
        <v>1126</v>
      </c>
      <c r="K458" s="150"/>
      <c r="T458" s="152" t="s">
        <v>1140</v>
      </c>
      <c r="U458" s="85" t="s">
        <v>1128</v>
      </c>
      <c r="CN458" s="70" t="str">
        <f t="shared" si="7303"/>
        <v>InitUnitState('IK8G',,,,,,,,,,)</v>
      </c>
      <c r="CO458" s="70" t="str">
        <f t="shared" si="7304"/>
        <v>InitUnitNormal('IK8G',,,,,,,,,,)</v>
      </c>
      <c r="CP458" s="70" t="str">
        <f t="shared" si="7305"/>
        <v>InitUnitMagic('IK8G',,,,,,,,,,)</v>
      </c>
      <c r="CQ458" s="70" t="str">
        <f t="shared" si="7306"/>
        <v>InitUnitAdd('IK8G',,,,,,,,,,)</v>
      </c>
      <c r="CR458" s="70" t="str">
        <f t="shared" si="7307"/>
        <v>InitEquipData('IK8G',,"",,,,,'','','','','','',"ReplaceableTextures\\CommandButtons\\BTNUI_Fuin_07.blp")</v>
      </c>
      <c r="CU458" s="95" t="str">
        <f t="shared" si="7308"/>
        <v>|n</v>
      </c>
      <c r="CV458" s="61" t="str">
        <f t="shared" si="7302"/>
        <v>业力|Cffffc926+50000|r，业力|Cffffc926+12%|n|n|r|Cffaaaaaa○|CffFFD24D光之符印+1|r|r|n|n|Cff00ff7f点击穿戴或脱卸。|r</v>
      </c>
      <c r="CW458" s="60"/>
      <c r="CX458" s="60"/>
      <c r="CY458" s="60"/>
      <c r="CZ458" s="60"/>
      <c r="DA458" s="60"/>
      <c r="DB458" s="71" t="str">
        <f t="shared" si="7309"/>
        <v/>
      </c>
      <c r="DC458" s="71" t="str">
        <f t="shared" si="7310"/>
        <v/>
      </c>
      <c r="DD458" s="71" t="str">
        <f t="shared" si="7311"/>
        <v/>
      </c>
      <c r="DE458" s="71" t="str">
        <f t="shared" si="7312"/>
        <v/>
      </c>
      <c r="DF458" s="71" t="str">
        <f t="shared" si="7313"/>
        <v/>
      </c>
      <c r="DG458" s="71" t="str">
        <f t="shared" si="7314"/>
        <v/>
      </c>
      <c r="DH458" s="71" t="str">
        <f t="shared" si="7315"/>
        <v/>
      </c>
      <c r="DI458" s="71" t="str">
        <f t="shared" si="7316"/>
        <v/>
      </c>
      <c r="DJ458" s="71" t="str">
        <f t="shared" si="7317"/>
        <v/>
      </c>
      <c r="DK458" s="71" t="str">
        <f t="shared" si="7318"/>
        <v/>
      </c>
      <c r="DL458" s="71" t="str">
        <f t="shared" si="7319"/>
        <v/>
      </c>
      <c r="DM458" s="71" t="str">
        <f t="shared" si="7320"/>
        <v/>
      </c>
      <c r="DN458" s="71" t="str">
        <f t="shared" si="7321"/>
        <v/>
      </c>
      <c r="DO458" s="71" t="str">
        <f t="shared" si="7322"/>
        <v/>
      </c>
      <c r="DP458" s="71" t="str">
        <f t="shared" si="7323"/>
        <v/>
      </c>
      <c r="DQ458" s="71" t="str">
        <f t="shared" si="7324"/>
        <v/>
      </c>
      <c r="DR458" s="71" t="str">
        <f t="shared" si="7325"/>
        <v/>
      </c>
      <c r="DS458" s="71" t="str">
        <f t="shared" si="7326"/>
        <v/>
      </c>
      <c r="DT458" s="71" t="str">
        <f t="shared" si="7327"/>
        <v/>
      </c>
      <c r="DU458" s="71" t="str">
        <f t="shared" si="7328"/>
        <v/>
      </c>
      <c r="DV458" s="71" t="str">
        <f t="shared" si="7329"/>
        <v/>
      </c>
      <c r="DW458" s="71" t="str">
        <f t="shared" si="7330"/>
        <v/>
      </c>
      <c r="DX458" s="71" t="str">
        <f t="shared" si="7331"/>
        <v/>
      </c>
      <c r="DY458" s="71" t="str">
        <f t="shared" si="7332"/>
        <v/>
      </c>
      <c r="DZ458" s="71" t="str">
        <f t="shared" si="7333"/>
        <v/>
      </c>
      <c r="EA458" s="71" t="str">
        <f t="shared" si="7334"/>
        <v/>
      </c>
      <c r="EB458" s="71" t="str">
        <f t="shared" si="7335"/>
        <v/>
      </c>
      <c r="EC458" s="71" t="str">
        <f t="shared" si="7336"/>
        <v/>
      </c>
      <c r="ED458" s="71" t="str">
        <f t="shared" si="7337"/>
        <v/>
      </c>
      <c r="EE458" s="71" t="str">
        <f t="shared" si="7338"/>
        <v/>
      </c>
      <c r="EF458" s="71" t="str">
        <f t="shared" si="7339"/>
        <v/>
      </c>
      <c r="EG458" s="71" t="str">
        <f t="shared" si="7340"/>
        <v/>
      </c>
      <c r="EH458" s="71" t="str">
        <f t="shared" si="7341"/>
        <v/>
      </c>
      <c r="EI458" s="71" t="str">
        <f t="shared" si="7342"/>
        <v/>
      </c>
      <c r="EJ458" s="71" t="str">
        <f t="shared" si="7343"/>
        <v/>
      </c>
      <c r="EK458" s="71" t="str">
        <f t="shared" si="7344"/>
        <v/>
      </c>
      <c r="EL458" s="71" t="str">
        <f t="shared" si="7345"/>
        <v/>
      </c>
      <c r="EM458" s="71" t="str">
        <f t="shared" si="7346"/>
        <v/>
      </c>
      <c r="EN458" s="71" t="str">
        <f t="shared" si="7347"/>
        <v/>
      </c>
      <c r="EO458" s="71" t="str">
        <f t="shared" si="7348"/>
        <v/>
      </c>
      <c r="EP458" s="71" t="str">
        <f t="shared" si="7349"/>
        <v/>
      </c>
      <c r="EQ458" s="71" t="str">
        <f t="shared" si="7350"/>
        <v/>
      </c>
      <c r="ER458" s="71" t="str">
        <f t="shared" si="7351"/>
        <v/>
      </c>
      <c r="ES458" s="71" t="str">
        <f t="shared" si="7352"/>
        <v/>
      </c>
      <c r="ET458" s="71" t="str">
        <f t="shared" si="7353"/>
        <v/>
      </c>
      <c r="EU458" s="71" t="str">
        <f t="shared" si="7354"/>
        <v/>
      </c>
      <c r="EV458" s="71" t="str">
        <f t="shared" si="7355"/>
        <v/>
      </c>
      <c r="EW458" s="71" t="str">
        <f t="shared" si="7356"/>
        <v/>
      </c>
      <c r="EX458" s="71" t="str">
        <f t="shared" si="7357"/>
        <v/>
      </c>
      <c r="EY458" s="71" t="str">
        <f t="shared" si="7358"/>
        <v/>
      </c>
      <c r="EZ458" s="71" t="str">
        <f t="shared" si="7359"/>
        <v/>
      </c>
      <c r="FA458" s="71" t="str">
        <f t="shared" si="7360"/>
        <v/>
      </c>
      <c r="FB458" s="71" t="str">
        <f t="shared" si="7361"/>
        <v/>
      </c>
      <c r="FC458" s="71" t="str">
        <f t="shared" si="7362"/>
        <v/>
      </c>
      <c r="FD458" s="71" t="str">
        <f t="shared" si="7363"/>
        <v/>
      </c>
      <c r="FE458" s="71" t="str">
        <f t="shared" si="7364"/>
        <v/>
      </c>
      <c r="FF458" s="71" t="str">
        <f t="shared" si="7365"/>
        <v/>
      </c>
      <c r="FG458" s="71" t="str">
        <f t="shared" si="7366"/>
        <v/>
      </c>
      <c r="FH458" s="71" t="str">
        <f t="shared" si="7367"/>
        <v/>
      </c>
      <c r="FI458" s="71" t="str">
        <f t="shared" si="7368"/>
        <v/>
      </c>
      <c r="FJ458" s="71" t="str">
        <f t="shared" si="7369"/>
        <v/>
      </c>
      <c r="FK458" s="71" t="str">
        <f t="shared" si="7370"/>
        <v/>
      </c>
      <c r="FL458" s="71" t="str">
        <f t="shared" si="7371"/>
        <v/>
      </c>
      <c r="FM458" s="71" t="str">
        <f t="shared" si="7372"/>
        <v/>
      </c>
      <c r="FN458" s="71" t="str">
        <f t="shared" si="7373"/>
        <v/>
      </c>
      <c r="FO458" s="71" t="str">
        <f t="shared" si="7374"/>
        <v/>
      </c>
      <c r="FP458" s="71" t="str">
        <f t="shared" si="7375"/>
        <v/>
      </c>
      <c r="FQ458" s="71" t="str">
        <f t="shared" si="7376"/>
        <v/>
      </c>
      <c r="FR458" s="71" t="str">
        <f t="shared" si="7377"/>
        <v/>
      </c>
      <c r="FS458" s="71" t="str">
        <f t="shared" si="7378"/>
        <v/>
      </c>
    </row>
    <row r="459" spans="1:175" ht="16.5">
      <c r="A459" s="134"/>
      <c r="B459" s="80" t="s">
        <v>1141</v>
      </c>
      <c r="C459" s="153" t="s">
        <v>1126</v>
      </c>
      <c r="K459" s="150"/>
      <c r="T459" s="152" t="s">
        <v>1142</v>
      </c>
      <c r="U459" s="85" t="s">
        <v>1128</v>
      </c>
      <c r="CN459" s="70" t="str">
        <f t="shared" si="7303"/>
        <v>InitUnitState('IK8H',,,,,,,,,,)</v>
      </c>
      <c r="CO459" s="70" t="str">
        <f t="shared" si="7304"/>
        <v>InitUnitNormal('IK8H',,,,,,,,,,)</v>
      </c>
      <c r="CP459" s="70" t="str">
        <f t="shared" si="7305"/>
        <v>InitUnitMagic('IK8H',,,,,,,,,,)</v>
      </c>
      <c r="CQ459" s="70" t="str">
        <f t="shared" si="7306"/>
        <v>InitUnitAdd('IK8H',,,,,,,,,,)</v>
      </c>
      <c r="CR459" s="70" t="str">
        <f t="shared" si="7307"/>
        <v>InitEquipData('IK8H',,"",,,,,'','','','','','',"ReplaceableTextures\\CommandButtons\\BTNUI_Fuin_08.blp")</v>
      </c>
      <c r="CU459" s="95" t="str">
        <f t="shared" si="7308"/>
        <v>|n</v>
      </c>
      <c r="CV459" s="61" t="str">
        <f t="shared" si="7302"/>
        <v>业力|Cffffc926+50000|r，业力|Cffffc926+12%|n|n|r|Cffaaaaaa○|CffFFD24D雷之符印+1|r|r|n|n|Cff00ff7f点击穿戴或脱卸。|r</v>
      </c>
      <c r="CW459" s="60"/>
      <c r="CX459" s="60"/>
      <c r="CY459" s="60"/>
      <c r="CZ459" s="60"/>
      <c r="DA459" s="60"/>
      <c r="DB459" s="71" t="str">
        <f t="shared" si="7309"/>
        <v/>
      </c>
      <c r="DC459" s="71" t="str">
        <f t="shared" si="7310"/>
        <v/>
      </c>
      <c r="DD459" s="71" t="str">
        <f t="shared" si="7311"/>
        <v/>
      </c>
      <c r="DE459" s="71" t="str">
        <f t="shared" si="7312"/>
        <v/>
      </c>
      <c r="DF459" s="71" t="str">
        <f t="shared" si="7313"/>
        <v/>
      </c>
      <c r="DG459" s="71" t="str">
        <f t="shared" si="7314"/>
        <v/>
      </c>
      <c r="DH459" s="71" t="str">
        <f t="shared" si="7315"/>
        <v/>
      </c>
      <c r="DI459" s="71" t="str">
        <f t="shared" si="7316"/>
        <v/>
      </c>
      <c r="DJ459" s="71" t="str">
        <f t="shared" si="7317"/>
        <v/>
      </c>
      <c r="DK459" s="71" t="str">
        <f t="shared" si="7318"/>
        <v/>
      </c>
      <c r="DL459" s="71" t="str">
        <f t="shared" si="7319"/>
        <v/>
      </c>
      <c r="DM459" s="71" t="str">
        <f t="shared" si="7320"/>
        <v/>
      </c>
      <c r="DN459" s="71" t="str">
        <f t="shared" si="7321"/>
        <v/>
      </c>
      <c r="DO459" s="71" t="str">
        <f t="shared" si="7322"/>
        <v/>
      </c>
      <c r="DP459" s="71" t="str">
        <f t="shared" si="7323"/>
        <v/>
      </c>
      <c r="DQ459" s="71" t="str">
        <f t="shared" si="7324"/>
        <v/>
      </c>
      <c r="DR459" s="71" t="str">
        <f t="shared" si="7325"/>
        <v/>
      </c>
      <c r="DS459" s="71" t="str">
        <f t="shared" si="7326"/>
        <v/>
      </c>
      <c r="DT459" s="71" t="str">
        <f t="shared" si="7327"/>
        <v/>
      </c>
      <c r="DU459" s="71" t="str">
        <f t="shared" si="7328"/>
        <v/>
      </c>
      <c r="DV459" s="71" t="str">
        <f t="shared" si="7329"/>
        <v/>
      </c>
      <c r="DW459" s="71" t="str">
        <f t="shared" si="7330"/>
        <v/>
      </c>
      <c r="DX459" s="71" t="str">
        <f t="shared" si="7331"/>
        <v/>
      </c>
      <c r="DY459" s="71" t="str">
        <f t="shared" si="7332"/>
        <v/>
      </c>
      <c r="DZ459" s="71" t="str">
        <f t="shared" si="7333"/>
        <v/>
      </c>
      <c r="EA459" s="71" t="str">
        <f t="shared" si="7334"/>
        <v/>
      </c>
      <c r="EB459" s="71" t="str">
        <f t="shared" si="7335"/>
        <v/>
      </c>
      <c r="EC459" s="71" t="str">
        <f t="shared" si="7336"/>
        <v/>
      </c>
      <c r="ED459" s="71" t="str">
        <f t="shared" si="7337"/>
        <v/>
      </c>
      <c r="EE459" s="71" t="str">
        <f t="shared" si="7338"/>
        <v/>
      </c>
      <c r="EF459" s="71" t="str">
        <f t="shared" si="7339"/>
        <v/>
      </c>
      <c r="EG459" s="71" t="str">
        <f t="shared" si="7340"/>
        <v/>
      </c>
      <c r="EH459" s="71" t="str">
        <f t="shared" si="7341"/>
        <v/>
      </c>
      <c r="EI459" s="71" t="str">
        <f t="shared" si="7342"/>
        <v/>
      </c>
      <c r="EJ459" s="71" t="str">
        <f t="shared" si="7343"/>
        <v/>
      </c>
      <c r="EK459" s="71" t="str">
        <f t="shared" si="7344"/>
        <v/>
      </c>
      <c r="EL459" s="71" t="str">
        <f t="shared" si="7345"/>
        <v/>
      </c>
      <c r="EM459" s="71" t="str">
        <f t="shared" si="7346"/>
        <v/>
      </c>
      <c r="EN459" s="71" t="str">
        <f t="shared" si="7347"/>
        <v/>
      </c>
      <c r="EO459" s="71" t="str">
        <f t="shared" si="7348"/>
        <v/>
      </c>
      <c r="EP459" s="71" t="str">
        <f t="shared" si="7349"/>
        <v/>
      </c>
      <c r="EQ459" s="71" t="str">
        <f t="shared" si="7350"/>
        <v/>
      </c>
      <c r="ER459" s="71" t="str">
        <f t="shared" si="7351"/>
        <v/>
      </c>
      <c r="ES459" s="71" t="str">
        <f t="shared" si="7352"/>
        <v/>
      </c>
      <c r="ET459" s="71" t="str">
        <f t="shared" si="7353"/>
        <v/>
      </c>
      <c r="EU459" s="71" t="str">
        <f t="shared" si="7354"/>
        <v/>
      </c>
      <c r="EV459" s="71" t="str">
        <f t="shared" si="7355"/>
        <v/>
      </c>
      <c r="EW459" s="71" t="str">
        <f t="shared" si="7356"/>
        <v/>
      </c>
      <c r="EX459" s="71" t="str">
        <f t="shared" si="7357"/>
        <v/>
      </c>
      <c r="EY459" s="71" t="str">
        <f t="shared" si="7358"/>
        <v/>
      </c>
      <c r="EZ459" s="71" t="str">
        <f t="shared" si="7359"/>
        <v/>
      </c>
      <c r="FA459" s="71" t="str">
        <f t="shared" si="7360"/>
        <v/>
      </c>
      <c r="FB459" s="71" t="str">
        <f t="shared" si="7361"/>
        <v/>
      </c>
      <c r="FC459" s="71" t="str">
        <f t="shared" si="7362"/>
        <v/>
      </c>
      <c r="FD459" s="71" t="str">
        <f t="shared" si="7363"/>
        <v/>
      </c>
      <c r="FE459" s="71" t="str">
        <f t="shared" si="7364"/>
        <v/>
      </c>
      <c r="FF459" s="71" t="str">
        <f t="shared" si="7365"/>
        <v/>
      </c>
      <c r="FG459" s="71" t="str">
        <f t="shared" si="7366"/>
        <v/>
      </c>
      <c r="FH459" s="71" t="str">
        <f t="shared" si="7367"/>
        <v/>
      </c>
      <c r="FI459" s="71" t="str">
        <f t="shared" si="7368"/>
        <v/>
      </c>
      <c r="FJ459" s="71" t="str">
        <f t="shared" si="7369"/>
        <v/>
      </c>
      <c r="FK459" s="71" t="str">
        <f t="shared" si="7370"/>
        <v/>
      </c>
      <c r="FL459" s="71" t="str">
        <f t="shared" si="7371"/>
        <v/>
      </c>
      <c r="FM459" s="71" t="str">
        <f t="shared" si="7372"/>
        <v/>
      </c>
      <c r="FN459" s="71" t="str">
        <f t="shared" si="7373"/>
        <v/>
      </c>
      <c r="FO459" s="71" t="str">
        <f t="shared" si="7374"/>
        <v/>
      </c>
      <c r="FP459" s="71" t="str">
        <f t="shared" si="7375"/>
        <v/>
      </c>
      <c r="FQ459" s="71" t="str">
        <f t="shared" si="7376"/>
        <v/>
      </c>
      <c r="FR459" s="71" t="str">
        <f t="shared" si="7377"/>
        <v/>
      </c>
      <c r="FS459" s="71" t="str">
        <f t="shared" si="7378"/>
        <v/>
      </c>
    </row>
    <row r="460" spans="1:175" ht="16.5">
      <c r="A460" s="134"/>
      <c r="B460" s="80" t="s">
        <v>1143</v>
      </c>
      <c r="C460" s="153" t="s">
        <v>1126</v>
      </c>
      <c r="K460" s="151"/>
      <c r="T460" s="152" t="s">
        <v>1144</v>
      </c>
      <c r="U460" s="85" t="s">
        <v>1128</v>
      </c>
      <c r="CN460" s="70" t="str">
        <f t="shared" si="7303"/>
        <v>InitUnitState('IK8I',,,,,,,,,,)</v>
      </c>
      <c r="CO460" s="70" t="str">
        <f t="shared" si="7304"/>
        <v>InitUnitNormal('IK8I',,,,,,,,,,)</v>
      </c>
      <c r="CP460" s="70" t="str">
        <f t="shared" si="7305"/>
        <v>InitUnitMagic('IK8I',,,,,,,,,,)</v>
      </c>
      <c r="CQ460" s="70" t="str">
        <f t="shared" si="7306"/>
        <v>InitUnitAdd('IK8I',,,,,,,,,,)</v>
      </c>
      <c r="CR460" s="70" t="str">
        <f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469&amp;CR$1&amp;")"</f>
        <v>InitEquipData('IK8I',,"",,,,,'','','','','','',"ReplaceableTextures\\CommandButtons\\BTNI014.blp")</v>
      </c>
      <c r="CU460" s="95" t="str">
        <f t="shared" si="7308"/>
        <v>|n</v>
      </c>
      <c r="CV460" s="61" t="str">
        <f t="shared" si="7302"/>
        <v>业力|Cffffc926+50000|r，业力|Cffffc926+12%|n|n|r|Cffaaaaaa○|CffFFD24D暗之符印+1|r|r|n|n|Cff00ff7f点击穿戴或脱卸。|r</v>
      </c>
      <c r="CW460" s="60"/>
      <c r="CX460" s="60"/>
      <c r="CY460" s="60"/>
      <c r="CZ460" s="60"/>
      <c r="DA460" s="60"/>
      <c r="DB460" s="71" t="str">
        <f t="shared" si="7309"/>
        <v/>
      </c>
      <c r="DC460" s="71" t="str">
        <f t="shared" si="7310"/>
        <v/>
      </c>
      <c r="DD460" s="71" t="str">
        <f t="shared" si="7311"/>
        <v/>
      </c>
      <c r="DE460" s="71" t="str">
        <f t="shared" si="7312"/>
        <v/>
      </c>
      <c r="DF460" s="71" t="str">
        <f t="shared" si="7313"/>
        <v/>
      </c>
      <c r="DG460" s="71" t="str">
        <f t="shared" si="7314"/>
        <v/>
      </c>
      <c r="DH460" s="71" t="str">
        <f t="shared" si="7315"/>
        <v/>
      </c>
      <c r="DI460" s="71" t="str">
        <f t="shared" si="7316"/>
        <v/>
      </c>
      <c r="DJ460" s="71" t="str">
        <f t="shared" si="7317"/>
        <v/>
      </c>
      <c r="DK460" s="71" t="str">
        <f t="shared" si="7318"/>
        <v/>
      </c>
      <c r="DL460" s="71" t="str">
        <f t="shared" si="7319"/>
        <v/>
      </c>
      <c r="DM460" s="71" t="str">
        <f t="shared" si="7320"/>
        <v/>
      </c>
      <c r="DN460" s="71" t="str">
        <f t="shared" si="7321"/>
        <v/>
      </c>
      <c r="DO460" s="71" t="str">
        <f t="shared" si="7322"/>
        <v/>
      </c>
      <c r="DP460" s="71" t="str">
        <f t="shared" si="7323"/>
        <v/>
      </c>
      <c r="DQ460" s="71" t="str">
        <f t="shared" si="7324"/>
        <v/>
      </c>
      <c r="DR460" s="71" t="str">
        <f t="shared" si="7325"/>
        <v/>
      </c>
      <c r="DS460" s="71" t="str">
        <f t="shared" si="7326"/>
        <v/>
      </c>
      <c r="DT460" s="71" t="str">
        <f t="shared" si="7327"/>
        <v/>
      </c>
      <c r="DU460" s="71" t="str">
        <f t="shared" si="7328"/>
        <v/>
      </c>
      <c r="DV460" s="71" t="str">
        <f t="shared" si="7329"/>
        <v/>
      </c>
      <c r="DW460" s="71" t="str">
        <f t="shared" si="7330"/>
        <v/>
      </c>
      <c r="DX460" s="71" t="str">
        <f t="shared" si="7331"/>
        <v/>
      </c>
      <c r="DY460" s="71" t="str">
        <f t="shared" si="7332"/>
        <v/>
      </c>
      <c r="DZ460" s="71" t="str">
        <f t="shared" si="7333"/>
        <v/>
      </c>
      <c r="EA460" s="71" t="str">
        <f t="shared" si="7334"/>
        <v/>
      </c>
      <c r="EB460" s="71" t="str">
        <f t="shared" si="7335"/>
        <v/>
      </c>
      <c r="EC460" s="71" t="str">
        <f t="shared" si="7336"/>
        <v/>
      </c>
      <c r="ED460" s="71" t="str">
        <f t="shared" si="7337"/>
        <v/>
      </c>
      <c r="EE460" s="71" t="str">
        <f t="shared" si="7338"/>
        <v/>
      </c>
      <c r="EF460" s="71" t="str">
        <f t="shared" si="7339"/>
        <v/>
      </c>
      <c r="EG460" s="71" t="str">
        <f t="shared" si="7340"/>
        <v/>
      </c>
      <c r="EH460" s="71" t="str">
        <f t="shared" si="7341"/>
        <v/>
      </c>
      <c r="EI460" s="71" t="str">
        <f t="shared" si="7342"/>
        <v/>
      </c>
      <c r="EJ460" s="71" t="str">
        <f t="shared" si="7343"/>
        <v/>
      </c>
      <c r="EK460" s="71" t="str">
        <f t="shared" si="7344"/>
        <v/>
      </c>
      <c r="EL460" s="71" t="str">
        <f t="shared" si="7345"/>
        <v/>
      </c>
      <c r="EM460" s="71" t="str">
        <f t="shared" si="7346"/>
        <v/>
      </c>
      <c r="EN460" s="71" t="str">
        <f t="shared" si="7347"/>
        <v/>
      </c>
      <c r="EO460" s="71" t="str">
        <f t="shared" si="7348"/>
        <v/>
      </c>
      <c r="EP460" s="71" t="str">
        <f t="shared" si="7349"/>
        <v/>
      </c>
      <c r="EQ460" s="71" t="str">
        <f t="shared" si="7350"/>
        <v/>
      </c>
      <c r="ER460" s="71" t="str">
        <f t="shared" si="7351"/>
        <v/>
      </c>
      <c r="ES460" s="71" t="str">
        <f t="shared" si="7352"/>
        <v/>
      </c>
      <c r="ET460" s="71" t="str">
        <f t="shared" si="7353"/>
        <v/>
      </c>
      <c r="EU460" s="71" t="str">
        <f t="shared" si="7354"/>
        <v/>
      </c>
      <c r="EV460" s="71" t="str">
        <f t="shared" si="7355"/>
        <v/>
      </c>
      <c r="EW460" s="71" t="str">
        <f t="shared" si="7356"/>
        <v/>
      </c>
      <c r="EX460" s="71" t="str">
        <f t="shared" si="7357"/>
        <v/>
      </c>
      <c r="EY460" s="71" t="str">
        <f t="shared" si="7358"/>
        <v/>
      </c>
      <c r="EZ460" s="71" t="str">
        <f t="shared" si="7359"/>
        <v/>
      </c>
      <c r="FA460" s="71" t="str">
        <f t="shared" si="7360"/>
        <v/>
      </c>
      <c r="FB460" s="71" t="str">
        <f t="shared" si="7361"/>
        <v/>
      </c>
      <c r="FC460" s="71" t="str">
        <f t="shared" si="7362"/>
        <v/>
      </c>
      <c r="FD460" s="71" t="str">
        <f t="shared" si="7363"/>
        <v/>
      </c>
      <c r="FE460" s="71" t="str">
        <f t="shared" si="7364"/>
        <v/>
      </c>
      <c r="FF460" s="71" t="str">
        <f t="shared" si="7365"/>
        <v/>
      </c>
      <c r="FG460" s="71" t="str">
        <f t="shared" si="7366"/>
        <v/>
      </c>
      <c r="FH460" s="71" t="str">
        <f t="shared" si="7367"/>
        <v/>
      </c>
      <c r="FI460" s="71" t="str">
        <f t="shared" si="7368"/>
        <v/>
      </c>
      <c r="FJ460" s="71" t="str">
        <f t="shared" si="7369"/>
        <v/>
      </c>
      <c r="FK460" s="71" t="str">
        <f t="shared" si="7370"/>
        <v/>
      </c>
      <c r="FL460" s="71" t="str">
        <f t="shared" si="7371"/>
        <v/>
      </c>
      <c r="FM460" s="71" t="str">
        <f t="shared" si="7372"/>
        <v/>
      </c>
      <c r="FN460" s="71" t="str">
        <f t="shared" si="7373"/>
        <v/>
      </c>
      <c r="FO460" s="71" t="str">
        <f t="shared" si="7374"/>
        <v/>
      </c>
      <c r="FP460" s="71" t="str">
        <f t="shared" si="7375"/>
        <v/>
      </c>
      <c r="FQ460" s="71" t="str">
        <f t="shared" si="7376"/>
        <v/>
      </c>
      <c r="FR460" s="71" t="str">
        <f t="shared" si="7377"/>
        <v/>
      </c>
      <c r="FS460" s="71" t="str">
        <f t="shared" si="7378"/>
        <v/>
      </c>
    </row>
    <row r="461" spans="1:175" ht="16.5">
      <c r="A461" s="133"/>
      <c r="B461" s="80" t="s">
        <v>1145</v>
      </c>
      <c r="C461" s="149" t="s">
        <v>1146</v>
      </c>
      <c r="T461" s="155" t="s">
        <v>1147</v>
      </c>
      <c r="U461" s="85" t="s">
        <v>1148</v>
      </c>
      <c r="CN461" s="70" t="str">
        <f t="shared" si="6695"/>
        <v>InitUnitState('IK91',,,,,,,,,,)</v>
      </c>
      <c r="CO461" s="70" t="str">
        <f t="shared" si="6696"/>
        <v>InitUnitNormal('IK91',,,,,,,,,,)</v>
      </c>
      <c r="CP461" s="70" t="str">
        <f t="shared" si="6697"/>
        <v>InitUnitMagic('IK91',,,,,,,,,,)</v>
      </c>
      <c r="CQ461" s="70" t="str">
        <f t="shared" si="6698"/>
        <v>InitUnitAdd('IK91',,,,,,,,,,)</v>
      </c>
      <c r="CR461" s="70" t="str">
        <f t="shared" ref="CR461:CR467" si="7379">"InitEquipData('"&amp;B461&amp;"',"&amp;D461&amp;","&amp;CR$1&amp;A461&amp;CR$1&amp;","&amp;E461&amp;","&amp;I461&amp;","&amp;F461&amp;","&amp;G461&amp;",'"&amp;J461&amp;"','"&amp;K461&amp;"','"&amp;L461&amp;"','"&amp;M461&amp;"','"&amp;N461&amp;"','"&amp;O461&amp;"',"&amp;CR$1&amp;U462&amp;CR$1&amp;")"</f>
        <v>InitEquipData('IK91',,"",,,,,'','','','','','',"ReplaceableTextures\\CommandButtons\\BTNUI_Fuin_02.blp")</v>
      </c>
      <c r="CU461" s="95" t="str">
        <f t="shared" si="6699"/>
        <v>|n</v>
      </c>
      <c r="CV461" s="61" t="str">
        <f t="shared" si="7302"/>
        <v>为|Cffffc926史诗品质|r的|Cffffc926宝物|r附加一条|Cffffc926金之符印|r属性。|n|n|Cff00ff7f点击可将刻印镶嵌至指定史诗品质的宝物。|n|r|Cffff0000镶嵌后不可拆卸和替换。|r</v>
      </c>
      <c r="CW461" s="60"/>
      <c r="CX461" s="60"/>
      <c r="CY461" s="60"/>
      <c r="CZ461" s="60"/>
      <c r="DA461" s="60"/>
      <c r="DB461" s="71" t="str">
        <f t="shared" si="6700"/>
        <v/>
      </c>
      <c r="DC461" s="71" t="str">
        <f t="shared" si="6701"/>
        <v/>
      </c>
      <c r="DD461" s="71" t="str">
        <f t="shared" si="6702"/>
        <v/>
      </c>
      <c r="DE461" s="71" t="str">
        <f t="shared" si="6703"/>
        <v/>
      </c>
      <c r="DF461" s="71" t="str">
        <f t="shared" si="6704"/>
        <v/>
      </c>
      <c r="DG461" s="71" t="str">
        <f t="shared" si="6705"/>
        <v/>
      </c>
      <c r="DH461" s="71" t="str">
        <f t="shared" si="6706"/>
        <v/>
      </c>
      <c r="DI461" s="71" t="str">
        <f t="shared" si="6707"/>
        <v/>
      </c>
      <c r="DJ461" s="71" t="str">
        <f t="shared" si="6708"/>
        <v/>
      </c>
      <c r="DK461" s="71" t="str">
        <f t="shared" si="6709"/>
        <v/>
      </c>
      <c r="DL461" s="71" t="str">
        <f t="shared" si="6710"/>
        <v/>
      </c>
      <c r="DM461" s="71" t="str">
        <f t="shared" si="6711"/>
        <v/>
      </c>
      <c r="DN461" s="71" t="str">
        <f t="shared" si="6712"/>
        <v/>
      </c>
      <c r="DO461" s="71" t="str">
        <f t="shared" si="6713"/>
        <v/>
      </c>
      <c r="DP461" s="71" t="str">
        <f t="shared" si="6714"/>
        <v/>
      </c>
      <c r="DQ461" s="71" t="str">
        <f t="shared" si="6715"/>
        <v/>
      </c>
      <c r="DR461" s="71" t="str">
        <f t="shared" si="6716"/>
        <v/>
      </c>
      <c r="DS461" s="71" t="str">
        <f t="shared" si="6717"/>
        <v/>
      </c>
      <c r="DT461" s="71" t="str">
        <f t="shared" si="6718"/>
        <v/>
      </c>
      <c r="DU461" s="71" t="str">
        <f t="shared" si="6719"/>
        <v/>
      </c>
      <c r="DV461" s="71" t="str">
        <f t="shared" si="6720"/>
        <v/>
      </c>
      <c r="DW461" s="71" t="str">
        <f t="shared" si="6721"/>
        <v/>
      </c>
      <c r="DX461" s="71" t="str">
        <f t="shared" si="6722"/>
        <v/>
      </c>
      <c r="DY461" s="71" t="str">
        <f t="shared" si="6723"/>
        <v/>
      </c>
      <c r="DZ461" s="71" t="str">
        <f t="shared" si="6724"/>
        <v/>
      </c>
      <c r="EA461" s="71" t="str">
        <f t="shared" si="6725"/>
        <v/>
      </c>
      <c r="EB461" s="71" t="str">
        <f t="shared" si="6726"/>
        <v/>
      </c>
      <c r="EC461" s="71" t="str">
        <f t="shared" si="6727"/>
        <v/>
      </c>
      <c r="ED461" s="71" t="str">
        <f t="shared" si="6728"/>
        <v/>
      </c>
      <c r="EE461" s="71" t="str">
        <f t="shared" si="6729"/>
        <v/>
      </c>
      <c r="EF461" s="71" t="str">
        <f t="shared" si="6730"/>
        <v/>
      </c>
      <c r="EG461" s="71" t="str">
        <f t="shared" si="6731"/>
        <v/>
      </c>
      <c r="EH461" s="71" t="str">
        <f t="shared" si="6732"/>
        <v/>
      </c>
      <c r="EI461" s="71" t="str">
        <f t="shared" si="6733"/>
        <v/>
      </c>
      <c r="EJ461" s="71" t="str">
        <f t="shared" si="6734"/>
        <v/>
      </c>
      <c r="EK461" s="71" t="str">
        <f t="shared" si="6735"/>
        <v/>
      </c>
      <c r="EL461" s="71" t="str">
        <f t="shared" si="6736"/>
        <v/>
      </c>
      <c r="EM461" s="71" t="str">
        <f t="shared" si="6737"/>
        <v/>
      </c>
      <c r="EN461" s="71" t="str">
        <f t="shared" si="6738"/>
        <v/>
      </c>
      <c r="EO461" s="71" t="str">
        <f t="shared" si="6739"/>
        <v/>
      </c>
      <c r="EP461" s="71" t="str">
        <f t="shared" si="6740"/>
        <v/>
      </c>
      <c r="EQ461" s="71" t="str">
        <f t="shared" si="6741"/>
        <v/>
      </c>
      <c r="ER461" s="71" t="str">
        <f t="shared" si="6742"/>
        <v/>
      </c>
      <c r="ES461" s="71" t="str">
        <f t="shared" si="6743"/>
        <v/>
      </c>
      <c r="ET461" s="71" t="str">
        <f t="shared" si="6744"/>
        <v/>
      </c>
      <c r="EU461" s="71" t="str">
        <f t="shared" si="6745"/>
        <v/>
      </c>
      <c r="EV461" s="71" t="str">
        <f t="shared" si="6746"/>
        <v/>
      </c>
      <c r="EW461" s="71" t="str">
        <f t="shared" si="6747"/>
        <v/>
      </c>
      <c r="EX461" s="71" t="str">
        <f t="shared" si="6748"/>
        <v/>
      </c>
      <c r="EY461" s="71" t="str">
        <f t="shared" si="6749"/>
        <v/>
      </c>
      <c r="EZ461" s="71" t="str">
        <f t="shared" si="6750"/>
        <v/>
      </c>
      <c r="FA461" s="71" t="str">
        <f t="shared" si="6751"/>
        <v/>
      </c>
      <c r="FB461" s="71" t="str">
        <f t="shared" si="6752"/>
        <v/>
      </c>
      <c r="FC461" s="71" t="str">
        <f t="shared" si="6753"/>
        <v/>
      </c>
      <c r="FD461" s="71" t="str">
        <f t="shared" si="6754"/>
        <v/>
      </c>
      <c r="FE461" s="71" t="str">
        <f t="shared" si="6755"/>
        <v/>
      </c>
      <c r="FF461" s="71" t="str">
        <f t="shared" si="6756"/>
        <v/>
      </c>
      <c r="FG461" s="71" t="str">
        <f t="shared" si="6757"/>
        <v/>
      </c>
      <c r="FH461" s="71" t="str">
        <f t="shared" si="6758"/>
        <v/>
      </c>
      <c r="FI461" s="71" t="str">
        <f t="shared" si="6759"/>
        <v/>
      </c>
      <c r="FJ461" s="71" t="str">
        <f t="shared" si="6760"/>
        <v/>
      </c>
      <c r="FK461" s="71" t="str">
        <f t="shared" si="6761"/>
        <v/>
      </c>
      <c r="FL461" s="71" t="str">
        <f t="shared" si="6762"/>
        <v/>
      </c>
      <c r="FM461" s="71" t="str">
        <f t="shared" si="6763"/>
        <v/>
      </c>
      <c r="FN461" s="71" t="str">
        <f t="shared" si="6764"/>
        <v/>
      </c>
      <c r="FO461" s="71" t="str">
        <f t="shared" si="6765"/>
        <v/>
      </c>
      <c r="FP461" s="71" t="str">
        <f t="shared" si="6766"/>
        <v/>
      </c>
      <c r="FQ461" s="71" t="str">
        <f t="shared" si="6767"/>
        <v/>
      </c>
      <c r="FR461" s="71" t="str">
        <f t="shared" si="6768"/>
        <v/>
      </c>
      <c r="FS461" s="71" t="str">
        <f t="shared" si="6769"/>
        <v/>
      </c>
    </row>
    <row r="462" spans="1:175" ht="16.5">
      <c r="A462" s="133"/>
      <c r="B462" s="80" t="s">
        <v>1149</v>
      </c>
      <c r="C462" s="150" t="s">
        <v>1150</v>
      </c>
      <c r="T462" s="156" t="s">
        <v>1151</v>
      </c>
      <c r="U462" s="85" t="s">
        <v>1152</v>
      </c>
      <c r="CN462" s="70" t="str">
        <f t="shared" si="6695"/>
        <v>InitUnitState('IK92',,,,,,,,,,)</v>
      </c>
      <c r="CO462" s="70" t="str">
        <f t="shared" si="6696"/>
        <v>InitUnitNormal('IK92',,,,,,,,,,)</v>
      </c>
      <c r="CP462" s="70" t="str">
        <f t="shared" si="6697"/>
        <v>InitUnitMagic('IK92',,,,,,,,,,)</v>
      </c>
      <c r="CQ462" s="70" t="str">
        <f t="shared" si="6698"/>
        <v>InitUnitAdd('IK92',,,,,,,,,,)</v>
      </c>
      <c r="CR462" s="70" t="str">
        <f t="shared" si="7379"/>
        <v>InitEquipData('IK92',,"",,,,,'','','','','','',"ReplaceableTextures\\CommandButtons\\BTNUI_Fuin_03.blp")</v>
      </c>
      <c r="CU462" s="95" t="str">
        <f t="shared" si="6699"/>
        <v>|n</v>
      </c>
      <c r="CV462" s="61" t="str">
        <f t="shared" si="7302"/>
        <v>为|Cffffc926史诗品质|r的|Cffffc926宝物|r附加一条|Cffffc926木之符印|r属性。|n|n|Cff00ff7f点击可将刻印镶嵌至指定史诗品质的宝物。|n|r|Cffff0000镶嵌后不可拆卸和替换。|r</v>
      </c>
      <c r="CW462" s="60"/>
      <c r="CX462" s="60"/>
      <c r="CY462" s="60"/>
      <c r="CZ462" s="60"/>
      <c r="DA462" s="60"/>
      <c r="DB462" s="71" t="str">
        <f t="shared" si="6700"/>
        <v/>
      </c>
      <c r="DC462" s="71" t="str">
        <f t="shared" si="6701"/>
        <v/>
      </c>
      <c r="DD462" s="71" t="str">
        <f t="shared" si="6702"/>
        <v/>
      </c>
      <c r="DE462" s="71" t="str">
        <f t="shared" si="6703"/>
        <v/>
      </c>
      <c r="DF462" s="71" t="str">
        <f t="shared" si="6704"/>
        <v/>
      </c>
      <c r="DG462" s="71" t="str">
        <f t="shared" si="6705"/>
        <v/>
      </c>
      <c r="DH462" s="71" t="str">
        <f t="shared" si="6706"/>
        <v/>
      </c>
      <c r="DI462" s="71" t="str">
        <f t="shared" si="6707"/>
        <v/>
      </c>
      <c r="DJ462" s="71" t="str">
        <f t="shared" si="6708"/>
        <v/>
      </c>
      <c r="DK462" s="71" t="str">
        <f t="shared" si="6709"/>
        <v/>
      </c>
      <c r="DL462" s="71" t="str">
        <f t="shared" si="6710"/>
        <v/>
      </c>
      <c r="DM462" s="71" t="str">
        <f t="shared" si="6711"/>
        <v/>
      </c>
      <c r="DN462" s="71" t="str">
        <f t="shared" si="6712"/>
        <v/>
      </c>
      <c r="DO462" s="71" t="str">
        <f t="shared" si="6713"/>
        <v/>
      </c>
      <c r="DP462" s="71" t="str">
        <f t="shared" si="6714"/>
        <v/>
      </c>
      <c r="DQ462" s="71" t="str">
        <f t="shared" si="6715"/>
        <v/>
      </c>
      <c r="DR462" s="71" t="str">
        <f t="shared" si="6716"/>
        <v/>
      </c>
      <c r="DS462" s="71" t="str">
        <f t="shared" si="6717"/>
        <v/>
      </c>
      <c r="DT462" s="71" t="str">
        <f t="shared" si="6718"/>
        <v/>
      </c>
      <c r="DU462" s="71" t="str">
        <f t="shared" si="6719"/>
        <v/>
      </c>
      <c r="DV462" s="71" t="str">
        <f t="shared" si="6720"/>
        <v/>
      </c>
      <c r="DW462" s="71" t="str">
        <f t="shared" si="6721"/>
        <v/>
      </c>
      <c r="DX462" s="71" t="str">
        <f t="shared" si="6722"/>
        <v/>
      </c>
      <c r="DY462" s="71" t="str">
        <f t="shared" si="6723"/>
        <v/>
      </c>
      <c r="DZ462" s="71" t="str">
        <f t="shared" si="6724"/>
        <v/>
      </c>
      <c r="EA462" s="71" t="str">
        <f t="shared" si="6725"/>
        <v/>
      </c>
      <c r="EB462" s="71" t="str">
        <f t="shared" si="6726"/>
        <v/>
      </c>
      <c r="EC462" s="71" t="str">
        <f t="shared" si="6727"/>
        <v/>
      </c>
      <c r="ED462" s="71" t="str">
        <f t="shared" si="6728"/>
        <v/>
      </c>
      <c r="EE462" s="71" t="str">
        <f t="shared" si="6729"/>
        <v/>
      </c>
      <c r="EF462" s="71" t="str">
        <f t="shared" si="6730"/>
        <v/>
      </c>
      <c r="EG462" s="71" t="str">
        <f t="shared" si="6731"/>
        <v/>
      </c>
      <c r="EH462" s="71" t="str">
        <f t="shared" si="6732"/>
        <v/>
      </c>
      <c r="EI462" s="71" t="str">
        <f t="shared" si="6733"/>
        <v/>
      </c>
      <c r="EJ462" s="71" t="str">
        <f t="shared" si="6734"/>
        <v/>
      </c>
      <c r="EK462" s="71" t="str">
        <f t="shared" si="6735"/>
        <v/>
      </c>
      <c r="EL462" s="71" t="str">
        <f t="shared" si="6736"/>
        <v/>
      </c>
      <c r="EM462" s="71" t="str">
        <f t="shared" si="6737"/>
        <v/>
      </c>
      <c r="EN462" s="71" t="str">
        <f t="shared" si="6738"/>
        <v/>
      </c>
      <c r="EO462" s="71" t="str">
        <f t="shared" si="6739"/>
        <v/>
      </c>
      <c r="EP462" s="71" t="str">
        <f t="shared" si="6740"/>
        <v/>
      </c>
      <c r="EQ462" s="71" t="str">
        <f t="shared" si="6741"/>
        <v/>
      </c>
      <c r="ER462" s="71" t="str">
        <f t="shared" si="6742"/>
        <v/>
      </c>
      <c r="ES462" s="71" t="str">
        <f t="shared" si="6743"/>
        <v/>
      </c>
      <c r="ET462" s="71" t="str">
        <f t="shared" si="6744"/>
        <v/>
      </c>
      <c r="EU462" s="71" t="str">
        <f t="shared" si="6745"/>
        <v/>
      </c>
      <c r="EV462" s="71" t="str">
        <f t="shared" si="6746"/>
        <v/>
      </c>
      <c r="EW462" s="71" t="str">
        <f t="shared" si="6747"/>
        <v/>
      </c>
      <c r="EX462" s="71" t="str">
        <f t="shared" si="6748"/>
        <v/>
      </c>
      <c r="EY462" s="71" t="str">
        <f t="shared" si="6749"/>
        <v/>
      </c>
      <c r="EZ462" s="71" t="str">
        <f t="shared" si="6750"/>
        <v/>
      </c>
      <c r="FA462" s="71" t="str">
        <f t="shared" si="6751"/>
        <v/>
      </c>
      <c r="FB462" s="71" t="str">
        <f t="shared" si="6752"/>
        <v/>
      </c>
      <c r="FC462" s="71" t="str">
        <f t="shared" si="6753"/>
        <v/>
      </c>
      <c r="FD462" s="71" t="str">
        <f t="shared" si="6754"/>
        <v/>
      </c>
      <c r="FE462" s="71" t="str">
        <f t="shared" si="6755"/>
        <v/>
      </c>
      <c r="FF462" s="71" t="str">
        <f t="shared" si="6756"/>
        <v/>
      </c>
      <c r="FG462" s="71" t="str">
        <f t="shared" si="6757"/>
        <v/>
      </c>
      <c r="FH462" s="71" t="str">
        <f t="shared" si="6758"/>
        <v/>
      </c>
      <c r="FI462" s="71" t="str">
        <f t="shared" si="6759"/>
        <v/>
      </c>
      <c r="FJ462" s="71" t="str">
        <f t="shared" si="6760"/>
        <v/>
      </c>
      <c r="FK462" s="71" t="str">
        <f t="shared" si="6761"/>
        <v/>
      </c>
      <c r="FL462" s="71" t="str">
        <f t="shared" si="6762"/>
        <v/>
      </c>
      <c r="FM462" s="71" t="str">
        <f t="shared" si="6763"/>
        <v/>
      </c>
      <c r="FN462" s="71" t="str">
        <f t="shared" si="6764"/>
        <v/>
      </c>
      <c r="FO462" s="71" t="str">
        <f t="shared" si="6765"/>
        <v/>
      </c>
      <c r="FP462" s="71" t="str">
        <f t="shared" si="6766"/>
        <v/>
      </c>
      <c r="FQ462" s="71" t="str">
        <f t="shared" si="6767"/>
        <v/>
      </c>
      <c r="FR462" s="71" t="str">
        <f t="shared" si="6768"/>
        <v/>
      </c>
      <c r="FS462" s="71" t="str">
        <f t="shared" si="6769"/>
        <v/>
      </c>
    </row>
    <row r="463" spans="1:175" ht="16.5">
      <c r="A463" s="134"/>
      <c r="B463" s="80" t="s">
        <v>1153</v>
      </c>
      <c r="C463" s="150" t="s">
        <v>1154</v>
      </c>
      <c r="T463" s="156" t="s">
        <v>1155</v>
      </c>
      <c r="U463" s="85" t="s">
        <v>1156</v>
      </c>
      <c r="CN463" s="70" t="str">
        <f t="shared" si="6695"/>
        <v>InitUnitState('IK93',,,,,,,,,,)</v>
      </c>
      <c r="CO463" s="70" t="str">
        <f t="shared" si="6696"/>
        <v>InitUnitNormal('IK93',,,,,,,,,,)</v>
      </c>
      <c r="CP463" s="70" t="str">
        <f t="shared" si="6697"/>
        <v>InitUnitMagic('IK93',,,,,,,,,,)</v>
      </c>
      <c r="CQ463" s="70" t="str">
        <f t="shared" si="6698"/>
        <v>InitUnitAdd('IK93',,,,,,,,,,)</v>
      </c>
      <c r="CR463" s="70" t="str">
        <f t="shared" si="7379"/>
        <v>InitEquipData('IK93',,"",,,,,'','','','','','',"ReplaceableTextures\\CommandButtons\\BTNUI_Fuin_04.blp")</v>
      </c>
      <c r="CU463" s="95" t="str">
        <f t="shared" si="6699"/>
        <v>|n</v>
      </c>
      <c r="CV463" s="61" t="str">
        <f t="shared" si="7302"/>
        <v>为|Cffffc926史诗品质|r的|Cffffc926宝物|r附加一条|Cffffc926水之符印|r属性。|n|n|Cff00ff7f点击可将刻印镶嵌至指定史诗品质的宝物。|n|r|Cffff0000镶嵌后不可拆卸和替换。|r</v>
      </c>
      <c r="CW463" s="60"/>
      <c r="CX463" s="60"/>
      <c r="CY463" s="60"/>
      <c r="CZ463" s="60"/>
      <c r="DA463" s="60"/>
      <c r="DB463" s="71" t="str">
        <f t="shared" si="6700"/>
        <v/>
      </c>
      <c r="DC463" s="71" t="str">
        <f t="shared" si="6701"/>
        <v/>
      </c>
      <c r="DD463" s="71" t="str">
        <f t="shared" si="6702"/>
        <v/>
      </c>
      <c r="DE463" s="71" t="str">
        <f t="shared" si="6703"/>
        <v/>
      </c>
      <c r="DF463" s="71" t="str">
        <f t="shared" si="6704"/>
        <v/>
      </c>
      <c r="DG463" s="71" t="str">
        <f t="shared" si="6705"/>
        <v/>
      </c>
      <c r="DH463" s="71" t="str">
        <f t="shared" si="6706"/>
        <v/>
      </c>
      <c r="DI463" s="71" t="str">
        <f t="shared" si="6707"/>
        <v/>
      </c>
      <c r="DJ463" s="71" t="str">
        <f t="shared" si="6708"/>
        <v/>
      </c>
      <c r="DK463" s="71" t="str">
        <f t="shared" si="6709"/>
        <v/>
      </c>
      <c r="DL463" s="71" t="str">
        <f t="shared" si="6710"/>
        <v/>
      </c>
      <c r="DM463" s="71" t="str">
        <f t="shared" si="6711"/>
        <v/>
      </c>
      <c r="DN463" s="71" t="str">
        <f t="shared" si="6712"/>
        <v/>
      </c>
      <c r="DO463" s="71" t="str">
        <f t="shared" si="6713"/>
        <v/>
      </c>
      <c r="DP463" s="71" t="str">
        <f t="shared" si="6714"/>
        <v/>
      </c>
      <c r="DQ463" s="71" t="str">
        <f t="shared" si="6715"/>
        <v/>
      </c>
      <c r="DR463" s="71" t="str">
        <f t="shared" si="6716"/>
        <v/>
      </c>
      <c r="DS463" s="71" t="str">
        <f t="shared" si="6717"/>
        <v/>
      </c>
      <c r="DT463" s="71" t="str">
        <f t="shared" si="6718"/>
        <v/>
      </c>
      <c r="DU463" s="71" t="str">
        <f t="shared" si="6719"/>
        <v/>
      </c>
      <c r="DV463" s="71" t="str">
        <f t="shared" si="6720"/>
        <v/>
      </c>
      <c r="DW463" s="71" t="str">
        <f t="shared" si="6721"/>
        <v/>
      </c>
      <c r="DX463" s="71" t="str">
        <f t="shared" si="6722"/>
        <v/>
      </c>
      <c r="DY463" s="71" t="str">
        <f t="shared" si="6723"/>
        <v/>
      </c>
      <c r="DZ463" s="71" t="str">
        <f t="shared" si="6724"/>
        <v/>
      </c>
      <c r="EA463" s="71" t="str">
        <f t="shared" si="6725"/>
        <v/>
      </c>
      <c r="EB463" s="71" t="str">
        <f t="shared" si="6726"/>
        <v/>
      </c>
      <c r="EC463" s="71" t="str">
        <f t="shared" si="6727"/>
        <v/>
      </c>
      <c r="ED463" s="71" t="str">
        <f t="shared" si="6728"/>
        <v/>
      </c>
      <c r="EE463" s="71" t="str">
        <f t="shared" si="6729"/>
        <v/>
      </c>
      <c r="EF463" s="71" t="str">
        <f t="shared" si="6730"/>
        <v/>
      </c>
      <c r="EG463" s="71" t="str">
        <f t="shared" si="6731"/>
        <v/>
      </c>
      <c r="EH463" s="71" t="str">
        <f t="shared" si="6732"/>
        <v/>
      </c>
      <c r="EI463" s="71" t="str">
        <f t="shared" si="6733"/>
        <v/>
      </c>
      <c r="EJ463" s="71" t="str">
        <f t="shared" si="6734"/>
        <v/>
      </c>
      <c r="EK463" s="71" t="str">
        <f t="shared" si="6735"/>
        <v/>
      </c>
      <c r="EL463" s="71" t="str">
        <f t="shared" si="6736"/>
        <v/>
      </c>
      <c r="EM463" s="71" t="str">
        <f t="shared" si="6737"/>
        <v/>
      </c>
      <c r="EN463" s="71" t="str">
        <f t="shared" si="6738"/>
        <v/>
      </c>
      <c r="EO463" s="71" t="str">
        <f t="shared" si="6739"/>
        <v/>
      </c>
      <c r="EP463" s="71" t="str">
        <f t="shared" si="6740"/>
        <v/>
      </c>
      <c r="EQ463" s="71" t="str">
        <f t="shared" si="6741"/>
        <v/>
      </c>
      <c r="ER463" s="71" t="str">
        <f t="shared" si="6742"/>
        <v/>
      </c>
      <c r="ES463" s="71" t="str">
        <f t="shared" si="6743"/>
        <v/>
      </c>
      <c r="ET463" s="71" t="str">
        <f t="shared" si="6744"/>
        <v/>
      </c>
      <c r="EU463" s="71" t="str">
        <f t="shared" si="6745"/>
        <v/>
      </c>
      <c r="EV463" s="71" t="str">
        <f t="shared" si="6746"/>
        <v/>
      </c>
      <c r="EW463" s="71" t="str">
        <f t="shared" si="6747"/>
        <v/>
      </c>
      <c r="EX463" s="71" t="str">
        <f t="shared" si="6748"/>
        <v/>
      </c>
      <c r="EY463" s="71" t="str">
        <f t="shared" si="6749"/>
        <v/>
      </c>
      <c r="EZ463" s="71" t="str">
        <f t="shared" si="6750"/>
        <v/>
      </c>
      <c r="FA463" s="71" t="str">
        <f t="shared" si="6751"/>
        <v/>
      </c>
      <c r="FB463" s="71" t="str">
        <f t="shared" si="6752"/>
        <v/>
      </c>
      <c r="FC463" s="71" t="str">
        <f t="shared" si="6753"/>
        <v/>
      </c>
      <c r="FD463" s="71" t="str">
        <f t="shared" si="6754"/>
        <v/>
      </c>
      <c r="FE463" s="71" t="str">
        <f t="shared" si="6755"/>
        <v/>
      </c>
      <c r="FF463" s="71" t="str">
        <f t="shared" si="6756"/>
        <v/>
      </c>
      <c r="FG463" s="71" t="str">
        <f t="shared" si="6757"/>
        <v/>
      </c>
      <c r="FH463" s="71" t="str">
        <f t="shared" si="6758"/>
        <v/>
      </c>
      <c r="FI463" s="71" t="str">
        <f t="shared" si="6759"/>
        <v/>
      </c>
      <c r="FJ463" s="71" t="str">
        <f t="shared" si="6760"/>
        <v/>
      </c>
      <c r="FK463" s="71" t="str">
        <f t="shared" si="6761"/>
        <v/>
      </c>
      <c r="FL463" s="71" t="str">
        <f t="shared" si="6762"/>
        <v/>
      </c>
      <c r="FM463" s="71" t="str">
        <f t="shared" si="6763"/>
        <v/>
      </c>
      <c r="FN463" s="71" t="str">
        <f t="shared" si="6764"/>
        <v/>
      </c>
      <c r="FO463" s="71" t="str">
        <f t="shared" si="6765"/>
        <v/>
      </c>
      <c r="FP463" s="71" t="str">
        <f t="shared" si="6766"/>
        <v/>
      </c>
      <c r="FQ463" s="71" t="str">
        <f t="shared" si="6767"/>
        <v/>
      </c>
      <c r="FR463" s="71" t="str">
        <f t="shared" si="6768"/>
        <v/>
      </c>
      <c r="FS463" s="71" t="str">
        <f t="shared" si="6769"/>
        <v/>
      </c>
    </row>
    <row r="464" spans="1:175" ht="16.5">
      <c r="A464" s="134"/>
      <c r="B464" s="80" t="s">
        <v>1157</v>
      </c>
      <c r="C464" s="150" t="s">
        <v>1158</v>
      </c>
      <c r="T464" s="156" t="s">
        <v>1159</v>
      </c>
      <c r="U464" s="85" t="s">
        <v>1160</v>
      </c>
      <c r="CN464" s="70" t="str">
        <f t="shared" si="6695"/>
        <v>InitUnitState('IK94',,,,,,,,,,)</v>
      </c>
      <c r="CO464" s="70" t="str">
        <f t="shared" si="6696"/>
        <v>InitUnitNormal('IK94',,,,,,,,,,)</v>
      </c>
      <c r="CP464" s="70" t="str">
        <f t="shared" si="6697"/>
        <v>InitUnitMagic('IK94',,,,,,,,,,)</v>
      </c>
      <c r="CQ464" s="70" t="str">
        <f t="shared" si="6698"/>
        <v>InitUnitAdd('IK94',,,,,,,,,,)</v>
      </c>
      <c r="CR464" s="70" t="str">
        <f t="shared" si="7379"/>
        <v>InitEquipData('IK94',,"",,,,,'','','','','','',"ReplaceableTextures\\CommandButtons\\BTNUI_Fuin_05.blp")</v>
      </c>
      <c r="CU464" s="95" t="str">
        <f t="shared" si="6699"/>
        <v>|n</v>
      </c>
      <c r="CV464" s="61" t="str">
        <f t="shared" si="7302"/>
        <v>为|Cffffc926史诗品质|r的|Cffffc926宝物|r附加一条|Cffffc926火之符印|r属性。|n|n|Cff00ff7f点击可将刻印镶嵌至指定史诗品质的宝物。|n|r|Cffff0000镶嵌后不可拆卸和替换。|r</v>
      </c>
      <c r="CW464" s="60"/>
      <c r="CX464" s="60"/>
      <c r="CY464" s="60"/>
      <c r="CZ464" s="60"/>
      <c r="DA464" s="60"/>
      <c r="DB464" s="71" t="str">
        <f t="shared" si="6700"/>
        <v/>
      </c>
      <c r="DC464" s="71" t="str">
        <f t="shared" si="6701"/>
        <v/>
      </c>
      <c r="DD464" s="71" t="str">
        <f t="shared" si="6702"/>
        <v/>
      </c>
      <c r="DE464" s="71" t="str">
        <f t="shared" si="6703"/>
        <v/>
      </c>
      <c r="DF464" s="71" t="str">
        <f t="shared" si="6704"/>
        <v/>
      </c>
      <c r="DG464" s="71" t="str">
        <f t="shared" si="6705"/>
        <v/>
      </c>
      <c r="DH464" s="71" t="str">
        <f t="shared" si="6706"/>
        <v/>
      </c>
      <c r="DI464" s="71" t="str">
        <f t="shared" si="6707"/>
        <v/>
      </c>
      <c r="DJ464" s="71" t="str">
        <f t="shared" si="6708"/>
        <v/>
      </c>
      <c r="DK464" s="71" t="str">
        <f t="shared" si="6709"/>
        <v/>
      </c>
      <c r="DL464" s="71" t="str">
        <f t="shared" si="6710"/>
        <v/>
      </c>
      <c r="DM464" s="71" t="str">
        <f t="shared" si="6711"/>
        <v/>
      </c>
      <c r="DN464" s="71" t="str">
        <f t="shared" si="6712"/>
        <v/>
      </c>
      <c r="DO464" s="71" t="str">
        <f t="shared" si="6713"/>
        <v/>
      </c>
      <c r="DP464" s="71" t="str">
        <f t="shared" si="6714"/>
        <v/>
      </c>
      <c r="DQ464" s="71" t="str">
        <f t="shared" si="6715"/>
        <v/>
      </c>
      <c r="DR464" s="71" t="str">
        <f t="shared" si="6716"/>
        <v/>
      </c>
      <c r="DS464" s="71" t="str">
        <f t="shared" si="6717"/>
        <v/>
      </c>
      <c r="DT464" s="71" t="str">
        <f t="shared" si="6718"/>
        <v/>
      </c>
      <c r="DU464" s="71" t="str">
        <f t="shared" si="6719"/>
        <v/>
      </c>
      <c r="DV464" s="71" t="str">
        <f t="shared" si="6720"/>
        <v/>
      </c>
      <c r="DW464" s="71" t="str">
        <f t="shared" si="6721"/>
        <v/>
      </c>
      <c r="DX464" s="71" t="str">
        <f t="shared" si="6722"/>
        <v/>
      </c>
      <c r="DY464" s="71" t="str">
        <f t="shared" si="6723"/>
        <v/>
      </c>
      <c r="DZ464" s="71" t="str">
        <f t="shared" si="6724"/>
        <v/>
      </c>
      <c r="EA464" s="71" t="str">
        <f t="shared" si="6725"/>
        <v/>
      </c>
      <c r="EB464" s="71" t="str">
        <f t="shared" si="6726"/>
        <v/>
      </c>
      <c r="EC464" s="71" t="str">
        <f t="shared" si="6727"/>
        <v/>
      </c>
      <c r="ED464" s="71" t="str">
        <f t="shared" si="6728"/>
        <v/>
      </c>
      <c r="EE464" s="71" t="str">
        <f t="shared" si="6729"/>
        <v/>
      </c>
      <c r="EF464" s="71" t="str">
        <f t="shared" si="6730"/>
        <v/>
      </c>
      <c r="EG464" s="71" t="str">
        <f t="shared" si="6731"/>
        <v/>
      </c>
      <c r="EH464" s="71" t="str">
        <f t="shared" si="6732"/>
        <v/>
      </c>
      <c r="EI464" s="71" t="str">
        <f t="shared" si="6733"/>
        <v/>
      </c>
      <c r="EJ464" s="71" t="str">
        <f t="shared" si="6734"/>
        <v/>
      </c>
      <c r="EK464" s="71" t="str">
        <f t="shared" si="6735"/>
        <v/>
      </c>
      <c r="EL464" s="71" t="str">
        <f t="shared" si="6736"/>
        <v/>
      </c>
      <c r="EM464" s="71" t="str">
        <f t="shared" si="6737"/>
        <v/>
      </c>
      <c r="EN464" s="71" t="str">
        <f t="shared" si="6738"/>
        <v/>
      </c>
      <c r="EO464" s="71" t="str">
        <f t="shared" si="6739"/>
        <v/>
      </c>
      <c r="EP464" s="71" t="str">
        <f t="shared" si="6740"/>
        <v/>
      </c>
      <c r="EQ464" s="71" t="str">
        <f t="shared" si="6741"/>
        <v/>
      </c>
      <c r="ER464" s="71" t="str">
        <f t="shared" si="6742"/>
        <v/>
      </c>
      <c r="ES464" s="71" t="str">
        <f t="shared" si="6743"/>
        <v/>
      </c>
      <c r="ET464" s="71" t="str">
        <f t="shared" si="6744"/>
        <v/>
      </c>
      <c r="EU464" s="71" t="str">
        <f t="shared" si="6745"/>
        <v/>
      </c>
      <c r="EV464" s="71" t="str">
        <f t="shared" si="6746"/>
        <v/>
      </c>
      <c r="EW464" s="71" t="str">
        <f t="shared" si="6747"/>
        <v/>
      </c>
      <c r="EX464" s="71" t="str">
        <f t="shared" si="6748"/>
        <v/>
      </c>
      <c r="EY464" s="71" t="str">
        <f t="shared" si="6749"/>
        <v/>
      </c>
      <c r="EZ464" s="71" t="str">
        <f t="shared" si="6750"/>
        <v/>
      </c>
      <c r="FA464" s="71" t="str">
        <f t="shared" si="6751"/>
        <v/>
      </c>
      <c r="FB464" s="71" t="str">
        <f t="shared" si="6752"/>
        <v/>
      </c>
      <c r="FC464" s="71" t="str">
        <f t="shared" si="6753"/>
        <v/>
      </c>
      <c r="FD464" s="71" t="str">
        <f t="shared" si="6754"/>
        <v/>
      </c>
      <c r="FE464" s="71" t="str">
        <f t="shared" si="6755"/>
        <v/>
      </c>
      <c r="FF464" s="71" t="str">
        <f t="shared" si="6756"/>
        <v/>
      </c>
      <c r="FG464" s="71" t="str">
        <f t="shared" si="6757"/>
        <v/>
      </c>
      <c r="FH464" s="71" t="str">
        <f t="shared" si="6758"/>
        <v/>
      </c>
      <c r="FI464" s="71" t="str">
        <f t="shared" si="6759"/>
        <v/>
      </c>
      <c r="FJ464" s="71" t="str">
        <f t="shared" si="6760"/>
        <v/>
      </c>
      <c r="FK464" s="71" t="str">
        <f t="shared" si="6761"/>
        <v/>
      </c>
      <c r="FL464" s="71" t="str">
        <f t="shared" si="6762"/>
        <v/>
      </c>
      <c r="FM464" s="71" t="str">
        <f t="shared" si="6763"/>
        <v/>
      </c>
      <c r="FN464" s="71" t="str">
        <f t="shared" si="6764"/>
        <v/>
      </c>
      <c r="FO464" s="71" t="str">
        <f t="shared" si="6765"/>
        <v/>
      </c>
      <c r="FP464" s="71" t="str">
        <f t="shared" si="6766"/>
        <v/>
      </c>
      <c r="FQ464" s="71" t="str">
        <f t="shared" si="6767"/>
        <v/>
      </c>
      <c r="FR464" s="71" t="str">
        <f t="shared" si="6768"/>
        <v/>
      </c>
      <c r="FS464" s="71" t="str">
        <f t="shared" si="6769"/>
        <v/>
      </c>
    </row>
    <row r="465" spans="1:175" ht="16.5">
      <c r="A465" s="134"/>
      <c r="B465" s="80" t="s">
        <v>1161</v>
      </c>
      <c r="C465" s="150" t="s">
        <v>1162</v>
      </c>
      <c r="T465" s="156" t="s">
        <v>1163</v>
      </c>
      <c r="U465" s="85" t="s">
        <v>1164</v>
      </c>
      <c r="CN465" s="70" t="str">
        <f t="shared" si="6695"/>
        <v>InitUnitState('IK95',,,,,,,,,,)</v>
      </c>
      <c r="CO465" s="70" t="str">
        <f t="shared" si="6696"/>
        <v>InitUnitNormal('IK95',,,,,,,,,,)</v>
      </c>
      <c r="CP465" s="70" t="str">
        <f t="shared" si="6697"/>
        <v>InitUnitMagic('IK95',,,,,,,,,,)</v>
      </c>
      <c r="CQ465" s="70" t="str">
        <f t="shared" si="6698"/>
        <v>InitUnitAdd('IK95',,,,,,,,,,)</v>
      </c>
      <c r="CR465" s="70" t="str">
        <f t="shared" si="7379"/>
        <v>InitEquipData('IK95',,"",,,,,'','','','','','',"ReplaceableTextures\\CommandButtons\\BTNUI_Fuin_06.blp")</v>
      </c>
      <c r="CU465" s="95" t="str">
        <f t="shared" si="6699"/>
        <v>|n</v>
      </c>
      <c r="CV465" s="61" t="str">
        <f t="shared" si="7302"/>
        <v>为|Cffffc926史诗品质|r的|Cffffc926宝物|r附加一条|Cffffc926土之符印|r属性。|n|n|Cff00ff7f点击可将刻印镶嵌至指定史诗品质的宝物。|n|r|Cffff0000镶嵌后不可拆卸和替换。|r</v>
      </c>
      <c r="CW465" s="60"/>
      <c r="CX465" s="60"/>
      <c r="CY465" s="60"/>
      <c r="CZ465" s="60"/>
      <c r="DA465" s="60"/>
      <c r="DB465" s="71" t="str">
        <f t="shared" si="6700"/>
        <v/>
      </c>
      <c r="DC465" s="71" t="str">
        <f t="shared" si="6701"/>
        <v/>
      </c>
      <c r="DD465" s="71" t="str">
        <f t="shared" si="6702"/>
        <v/>
      </c>
      <c r="DE465" s="71" t="str">
        <f t="shared" si="6703"/>
        <v/>
      </c>
      <c r="DF465" s="71" t="str">
        <f t="shared" si="6704"/>
        <v/>
      </c>
      <c r="DG465" s="71" t="str">
        <f t="shared" si="6705"/>
        <v/>
      </c>
      <c r="DH465" s="71" t="str">
        <f t="shared" si="6706"/>
        <v/>
      </c>
      <c r="DI465" s="71" t="str">
        <f t="shared" si="6707"/>
        <v/>
      </c>
      <c r="DJ465" s="71" t="str">
        <f t="shared" si="6708"/>
        <v/>
      </c>
      <c r="DK465" s="71" t="str">
        <f t="shared" si="6709"/>
        <v/>
      </c>
      <c r="DL465" s="71" t="str">
        <f t="shared" si="6710"/>
        <v/>
      </c>
      <c r="DM465" s="71" t="str">
        <f t="shared" si="6711"/>
        <v/>
      </c>
      <c r="DN465" s="71" t="str">
        <f t="shared" si="6712"/>
        <v/>
      </c>
      <c r="DO465" s="71" t="str">
        <f t="shared" si="6713"/>
        <v/>
      </c>
      <c r="DP465" s="71" t="str">
        <f t="shared" si="6714"/>
        <v/>
      </c>
      <c r="DQ465" s="71" t="str">
        <f t="shared" si="6715"/>
        <v/>
      </c>
      <c r="DR465" s="71" t="str">
        <f t="shared" si="6716"/>
        <v/>
      </c>
      <c r="DS465" s="71" t="str">
        <f t="shared" si="6717"/>
        <v/>
      </c>
      <c r="DT465" s="71" t="str">
        <f t="shared" si="6718"/>
        <v/>
      </c>
      <c r="DU465" s="71" t="str">
        <f t="shared" si="6719"/>
        <v/>
      </c>
      <c r="DV465" s="71" t="str">
        <f t="shared" si="6720"/>
        <v/>
      </c>
      <c r="DW465" s="71" t="str">
        <f t="shared" si="6721"/>
        <v/>
      </c>
      <c r="DX465" s="71" t="str">
        <f t="shared" si="6722"/>
        <v/>
      </c>
      <c r="DY465" s="71" t="str">
        <f t="shared" si="6723"/>
        <v/>
      </c>
      <c r="DZ465" s="71" t="str">
        <f t="shared" si="6724"/>
        <v/>
      </c>
      <c r="EA465" s="71" t="str">
        <f t="shared" si="6725"/>
        <v/>
      </c>
      <c r="EB465" s="71" t="str">
        <f t="shared" si="6726"/>
        <v/>
      </c>
      <c r="EC465" s="71" t="str">
        <f t="shared" si="6727"/>
        <v/>
      </c>
      <c r="ED465" s="71" t="str">
        <f t="shared" si="6728"/>
        <v/>
      </c>
      <c r="EE465" s="71" t="str">
        <f t="shared" si="6729"/>
        <v/>
      </c>
      <c r="EF465" s="71" t="str">
        <f t="shared" si="6730"/>
        <v/>
      </c>
      <c r="EG465" s="71" t="str">
        <f t="shared" si="6731"/>
        <v/>
      </c>
      <c r="EH465" s="71" t="str">
        <f t="shared" si="6732"/>
        <v/>
      </c>
      <c r="EI465" s="71" t="str">
        <f t="shared" si="6733"/>
        <v/>
      </c>
      <c r="EJ465" s="71" t="str">
        <f t="shared" si="6734"/>
        <v/>
      </c>
      <c r="EK465" s="71" t="str">
        <f t="shared" si="6735"/>
        <v/>
      </c>
      <c r="EL465" s="71" t="str">
        <f t="shared" si="6736"/>
        <v/>
      </c>
      <c r="EM465" s="71" t="str">
        <f t="shared" si="6737"/>
        <v/>
      </c>
      <c r="EN465" s="71" t="str">
        <f t="shared" si="6738"/>
        <v/>
      </c>
      <c r="EO465" s="71" t="str">
        <f t="shared" si="6739"/>
        <v/>
      </c>
      <c r="EP465" s="71" t="str">
        <f t="shared" si="6740"/>
        <v/>
      </c>
      <c r="EQ465" s="71" t="str">
        <f t="shared" si="6741"/>
        <v/>
      </c>
      <c r="ER465" s="71" t="str">
        <f t="shared" si="6742"/>
        <v/>
      </c>
      <c r="ES465" s="71" t="str">
        <f t="shared" si="6743"/>
        <v/>
      </c>
      <c r="ET465" s="71" t="str">
        <f t="shared" si="6744"/>
        <v/>
      </c>
      <c r="EU465" s="71" t="str">
        <f t="shared" si="6745"/>
        <v/>
      </c>
      <c r="EV465" s="71" t="str">
        <f t="shared" si="6746"/>
        <v/>
      </c>
      <c r="EW465" s="71" t="str">
        <f t="shared" si="6747"/>
        <v/>
      </c>
      <c r="EX465" s="71" t="str">
        <f t="shared" si="6748"/>
        <v/>
      </c>
      <c r="EY465" s="71" t="str">
        <f t="shared" si="6749"/>
        <v/>
      </c>
      <c r="EZ465" s="71" t="str">
        <f t="shared" si="6750"/>
        <v/>
      </c>
      <c r="FA465" s="71" t="str">
        <f t="shared" si="6751"/>
        <v/>
      </c>
      <c r="FB465" s="71" t="str">
        <f t="shared" si="6752"/>
        <v/>
      </c>
      <c r="FC465" s="71" t="str">
        <f t="shared" si="6753"/>
        <v/>
      </c>
      <c r="FD465" s="71" t="str">
        <f t="shared" si="6754"/>
        <v/>
      </c>
      <c r="FE465" s="71" t="str">
        <f t="shared" si="6755"/>
        <v/>
      </c>
      <c r="FF465" s="71" t="str">
        <f t="shared" si="6756"/>
        <v/>
      </c>
      <c r="FG465" s="71" t="str">
        <f t="shared" si="6757"/>
        <v/>
      </c>
      <c r="FH465" s="71" t="str">
        <f t="shared" si="6758"/>
        <v/>
      </c>
      <c r="FI465" s="71" t="str">
        <f t="shared" si="6759"/>
        <v/>
      </c>
      <c r="FJ465" s="71" t="str">
        <f t="shared" si="6760"/>
        <v/>
      </c>
      <c r="FK465" s="71" t="str">
        <f t="shared" si="6761"/>
        <v/>
      </c>
      <c r="FL465" s="71" t="str">
        <f t="shared" si="6762"/>
        <v/>
      </c>
      <c r="FM465" s="71" t="str">
        <f t="shared" si="6763"/>
        <v/>
      </c>
      <c r="FN465" s="71" t="str">
        <f t="shared" si="6764"/>
        <v/>
      </c>
      <c r="FO465" s="71" t="str">
        <f t="shared" si="6765"/>
        <v/>
      </c>
      <c r="FP465" s="71" t="str">
        <f t="shared" si="6766"/>
        <v/>
      </c>
      <c r="FQ465" s="71" t="str">
        <f t="shared" si="6767"/>
        <v/>
      </c>
      <c r="FR465" s="71" t="str">
        <f t="shared" si="6768"/>
        <v/>
      </c>
      <c r="FS465" s="71" t="str">
        <f t="shared" si="6769"/>
        <v/>
      </c>
    </row>
    <row r="466" spans="1:175" ht="16.5">
      <c r="A466" s="134"/>
      <c r="B466" s="80" t="s">
        <v>1165</v>
      </c>
      <c r="C466" s="150" t="s">
        <v>1166</v>
      </c>
      <c r="T466" s="156" t="s">
        <v>1167</v>
      </c>
      <c r="U466" s="85" t="s">
        <v>1168</v>
      </c>
      <c r="CN466" s="70" t="str">
        <f t="shared" si="6695"/>
        <v>InitUnitState('IK96',,,,,,,,,,)</v>
      </c>
      <c r="CO466" s="70" t="str">
        <f t="shared" si="6696"/>
        <v>InitUnitNormal('IK96',,,,,,,,,,)</v>
      </c>
      <c r="CP466" s="70" t="str">
        <f t="shared" si="6697"/>
        <v>InitUnitMagic('IK96',,,,,,,,,,)</v>
      </c>
      <c r="CQ466" s="70" t="str">
        <f t="shared" si="6698"/>
        <v>InitUnitAdd('IK96',,,,,,,,,,)</v>
      </c>
      <c r="CR466" s="70" t="str">
        <f t="shared" si="7379"/>
        <v>InitEquipData('IK96',,"",,,,,'','','','','','',"ReplaceableTextures\\CommandButtons\\BTNUI_Fuin_07.blp")</v>
      </c>
      <c r="CU466" s="95" t="str">
        <f t="shared" si="6699"/>
        <v>|n</v>
      </c>
      <c r="CV466" s="61" t="str">
        <f t="shared" si="7302"/>
        <v>为|Cffffc926史诗品质|r的|Cffffc926宝物|r附加一条|Cffffc926光之符印|r属性。|n|n|Cff00ff7f点击可将刻印镶嵌至指定史诗品质的宝物。|n|r|Cffff0000镶嵌后不可拆卸和替换。|r</v>
      </c>
      <c r="CW466" s="60"/>
      <c r="CX466" s="60"/>
      <c r="CY466" s="60"/>
      <c r="CZ466" s="60"/>
      <c r="DA466" s="60"/>
      <c r="DB466" s="71" t="str">
        <f t="shared" si="6700"/>
        <v/>
      </c>
      <c r="DC466" s="71" t="str">
        <f t="shared" si="6701"/>
        <v/>
      </c>
      <c r="DD466" s="71" t="str">
        <f t="shared" si="6702"/>
        <v/>
      </c>
      <c r="DE466" s="71" t="str">
        <f t="shared" si="6703"/>
        <v/>
      </c>
      <c r="DF466" s="71" t="str">
        <f t="shared" si="6704"/>
        <v/>
      </c>
      <c r="DG466" s="71" t="str">
        <f t="shared" si="6705"/>
        <v/>
      </c>
      <c r="DH466" s="71" t="str">
        <f t="shared" si="6706"/>
        <v/>
      </c>
      <c r="DI466" s="71" t="str">
        <f t="shared" si="6707"/>
        <v/>
      </c>
      <c r="DJ466" s="71" t="str">
        <f t="shared" si="6708"/>
        <v/>
      </c>
      <c r="DK466" s="71" t="str">
        <f t="shared" si="6709"/>
        <v/>
      </c>
      <c r="DL466" s="71" t="str">
        <f t="shared" si="6710"/>
        <v/>
      </c>
      <c r="DM466" s="71" t="str">
        <f t="shared" si="6711"/>
        <v/>
      </c>
      <c r="DN466" s="71" t="str">
        <f t="shared" si="6712"/>
        <v/>
      </c>
      <c r="DO466" s="71" t="str">
        <f t="shared" si="6713"/>
        <v/>
      </c>
      <c r="DP466" s="71" t="str">
        <f t="shared" si="6714"/>
        <v/>
      </c>
      <c r="DQ466" s="71" t="str">
        <f t="shared" si="6715"/>
        <v/>
      </c>
      <c r="DR466" s="71" t="str">
        <f t="shared" si="6716"/>
        <v/>
      </c>
      <c r="DS466" s="71" t="str">
        <f t="shared" si="6717"/>
        <v/>
      </c>
      <c r="DT466" s="71" t="str">
        <f t="shared" si="6718"/>
        <v/>
      </c>
      <c r="DU466" s="71" t="str">
        <f t="shared" si="6719"/>
        <v/>
      </c>
      <c r="DV466" s="71" t="str">
        <f t="shared" si="6720"/>
        <v/>
      </c>
      <c r="DW466" s="71" t="str">
        <f t="shared" si="6721"/>
        <v/>
      </c>
      <c r="DX466" s="71" t="str">
        <f t="shared" si="6722"/>
        <v/>
      </c>
      <c r="DY466" s="71" t="str">
        <f t="shared" si="6723"/>
        <v/>
      </c>
      <c r="DZ466" s="71" t="str">
        <f t="shared" si="6724"/>
        <v/>
      </c>
      <c r="EA466" s="71" t="str">
        <f t="shared" si="6725"/>
        <v/>
      </c>
      <c r="EB466" s="71" t="str">
        <f t="shared" si="6726"/>
        <v/>
      </c>
      <c r="EC466" s="71" t="str">
        <f t="shared" si="6727"/>
        <v/>
      </c>
      <c r="ED466" s="71" t="str">
        <f t="shared" si="6728"/>
        <v/>
      </c>
      <c r="EE466" s="71" t="str">
        <f t="shared" si="6729"/>
        <v/>
      </c>
      <c r="EF466" s="71" t="str">
        <f t="shared" si="6730"/>
        <v/>
      </c>
      <c r="EG466" s="71" t="str">
        <f t="shared" si="6731"/>
        <v/>
      </c>
      <c r="EH466" s="71" t="str">
        <f t="shared" si="6732"/>
        <v/>
      </c>
      <c r="EI466" s="71" t="str">
        <f t="shared" si="6733"/>
        <v/>
      </c>
      <c r="EJ466" s="71" t="str">
        <f t="shared" si="6734"/>
        <v/>
      </c>
      <c r="EK466" s="71" t="str">
        <f t="shared" si="6735"/>
        <v/>
      </c>
      <c r="EL466" s="71" t="str">
        <f t="shared" si="6736"/>
        <v/>
      </c>
      <c r="EM466" s="71" t="str">
        <f t="shared" si="6737"/>
        <v/>
      </c>
      <c r="EN466" s="71" t="str">
        <f t="shared" si="6738"/>
        <v/>
      </c>
      <c r="EO466" s="71" t="str">
        <f t="shared" si="6739"/>
        <v/>
      </c>
      <c r="EP466" s="71" t="str">
        <f t="shared" si="6740"/>
        <v/>
      </c>
      <c r="EQ466" s="71" t="str">
        <f t="shared" si="6741"/>
        <v/>
      </c>
      <c r="ER466" s="71" t="str">
        <f t="shared" si="6742"/>
        <v/>
      </c>
      <c r="ES466" s="71" t="str">
        <f t="shared" si="6743"/>
        <v/>
      </c>
      <c r="ET466" s="71" t="str">
        <f t="shared" si="6744"/>
        <v/>
      </c>
      <c r="EU466" s="71" t="str">
        <f t="shared" si="6745"/>
        <v/>
      </c>
      <c r="EV466" s="71" t="str">
        <f t="shared" si="6746"/>
        <v/>
      </c>
      <c r="EW466" s="71" t="str">
        <f t="shared" si="6747"/>
        <v/>
      </c>
      <c r="EX466" s="71" t="str">
        <f t="shared" si="6748"/>
        <v/>
      </c>
      <c r="EY466" s="71" t="str">
        <f t="shared" si="6749"/>
        <v/>
      </c>
      <c r="EZ466" s="71" t="str">
        <f t="shared" si="6750"/>
        <v/>
      </c>
      <c r="FA466" s="71" t="str">
        <f t="shared" si="6751"/>
        <v/>
      </c>
      <c r="FB466" s="71" t="str">
        <f t="shared" si="6752"/>
        <v/>
      </c>
      <c r="FC466" s="71" t="str">
        <f t="shared" si="6753"/>
        <v/>
      </c>
      <c r="FD466" s="71" t="str">
        <f t="shared" si="6754"/>
        <v/>
      </c>
      <c r="FE466" s="71" t="str">
        <f t="shared" si="6755"/>
        <v/>
      </c>
      <c r="FF466" s="71" t="str">
        <f t="shared" si="6756"/>
        <v/>
      </c>
      <c r="FG466" s="71" t="str">
        <f t="shared" si="6757"/>
        <v/>
      </c>
      <c r="FH466" s="71" t="str">
        <f t="shared" si="6758"/>
        <v/>
      </c>
      <c r="FI466" s="71" t="str">
        <f t="shared" si="6759"/>
        <v/>
      </c>
      <c r="FJ466" s="71" t="str">
        <f t="shared" si="6760"/>
        <v/>
      </c>
      <c r="FK466" s="71" t="str">
        <f t="shared" si="6761"/>
        <v/>
      </c>
      <c r="FL466" s="71" t="str">
        <f t="shared" si="6762"/>
        <v/>
      </c>
      <c r="FM466" s="71" t="str">
        <f t="shared" si="6763"/>
        <v/>
      </c>
      <c r="FN466" s="71" t="str">
        <f t="shared" si="6764"/>
        <v/>
      </c>
      <c r="FO466" s="71" t="str">
        <f t="shared" si="6765"/>
        <v/>
      </c>
      <c r="FP466" s="71" t="str">
        <f t="shared" si="6766"/>
        <v/>
      </c>
      <c r="FQ466" s="71" t="str">
        <f t="shared" si="6767"/>
        <v/>
      </c>
      <c r="FR466" s="71" t="str">
        <f t="shared" si="6768"/>
        <v/>
      </c>
      <c r="FS466" s="71" t="str">
        <f t="shared" si="6769"/>
        <v/>
      </c>
    </row>
    <row r="467" spans="1:175" ht="16.5">
      <c r="A467" s="134"/>
      <c r="B467" s="80" t="s">
        <v>1169</v>
      </c>
      <c r="C467" s="150" t="s">
        <v>1170</v>
      </c>
      <c r="T467" s="156" t="s">
        <v>1171</v>
      </c>
      <c r="U467" s="85" t="s">
        <v>1172</v>
      </c>
      <c r="CN467" s="70" t="str">
        <f t="shared" si="6695"/>
        <v>InitUnitState('IK97',,,,,,,,,,)</v>
      </c>
      <c r="CO467" s="70" t="str">
        <f t="shared" si="6696"/>
        <v>InitUnitNormal('IK97',,,,,,,,,,)</v>
      </c>
      <c r="CP467" s="70" t="str">
        <f t="shared" si="6697"/>
        <v>InitUnitMagic('IK97',,,,,,,,,,)</v>
      </c>
      <c r="CQ467" s="70" t="str">
        <f t="shared" si="6698"/>
        <v>InitUnitAdd('IK97',,,,,,,,,,)</v>
      </c>
      <c r="CR467" s="70" t="str">
        <f t="shared" si="7379"/>
        <v>InitEquipData('IK97',,"",,,,,'','','','','','',"ReplaceableTextures\\CommandButtons\\BTNUI_Fuin_08.blp")</v>
      </c>
      <c r="CU467" s="95" t="str">
        <f t="shared" si="6699"/>
        <v>|n</v>
      </c>
      <c r="CV467" s="61" t="str">
        <f t="shared" si="7302"/>
        <v>为|Cffffc926史诗品质|r的|Cffffc926宝物|r附加一条|Cffffc926雷之符印|r属性。|n|n|Cff00ff7f点击可将刻印镶嵌至指定史诗品质的宝物。|n|r|Cffff0000镶嵌后不可拆卸和替换。|r</v>
      </c>
      <c r="CW467" s="60"/>
      <c r="CX467" s="60"/>
      <c r="CY467" s="60"/>
      <c r="CZ467" s="60"/>
      <c r="DA467" s="60"/>
      <c r="DB467" s="71" t="str">
        <f t="shared" si="6700"/>
        <v/>
      </c>
      <c r="DC467" s="71" t="str">
        <f t="shared" si="6701"/>
        <v/>
      </c>
      <c r="DD467" s="71" t="str">
        <f t="shared" si="6702"/>
        <v/>
      </c>
      <c r="DE467" s="71" t="str">
        <f t="shared" si="6703"/>
        <v/>
      </c>
      <c r="DF467" s="71" t="str">
        <f t="shared" si="6704"/>
        <v/>
      </c>
      <c r="DG467" s="71" t="str">
        <f t="shared" si="6705"/>
        <v/>
      </c>
      <c r="DH467" s="71" t="str">
        <f t="shared" si="6706"/>
        <v/>
      </c>
      <c r="DI467" s="71" t="str">
        <f t="shared" si="6707"/>
        <v/>
      </c>
      <c r="DJ467" s="71" t="str">
        <f t="shared" si="6708"/>
        <v/>
      </c>
      <c r="DK467" s="71" t="str">
        <f t="shared" si="6709"/>
        <v/>
      </c>
      <c r="DL467" s="71" t="str">
        <f t="shared" si="6710"/>
        <v/>
      </c>
      <c r="DM467" s="71" t="str">
        <f t="shared" si="6711"/>
        <v/>
      </c>
      <c r="DN467" s="71" t="str">
        <f t="shared" si="6712"/>
        <v/>
      </c>
      <c r="DO467" s="71" t="str">
        <f t="shared" si="6713"/>
        <v/>
      </c>
      <c r="DP467" s="71" t="str">
        <f t="shared" si="6714"/>
        <v/>
      </c>
      <c r="DQ467" s="71" t="str">
        <f t="shared" si="6715"/>
        <v/>
      </c>
      <c r="DR467" s="71" t="str">
        <f t="shared" si="6716"/>
        <v/>
      </c>
      <c r="DS467" s="71" t="str">
        <f t="shared" si="6717"/>
        <v/>
      </c>
      <c r="DT467" s="71" t="str">
        <f t="shared" si="6718"/>
        <v/>
      </c>
      <c r="DU467" s="71" t="str">
        <f t="shared" si="6719"/>
        <v/>
      </c>
      <c r="DV467" s="71" t="str">
        <f t="shared" si="6720"/>
        <v/>
      </c>
      <c r="DW467" s="71" t="str">
        <f t="shared" si="6721"/>
        <v/>
      </c>
      <c r="DX467" s="71" t="str">
        <f t="shared" si="6722"/>
        <v/>
      </c>
      <c r="DY467" s="71" t="str">
        <f t="shared" si="6723"/>
        <v/>
      </c>
      <c r="DZ467" s="71" t="str">
        <f t="shared" si="6724"/>
        <v/>
      </c>
      <c r="EA467" s="71" t="str">
        <f t="shared" si="6725"/>
        <v/>
      </c>
      <c r="EB467" s="71" t="str">
        <f t="shared" si="6726"/>
        <v/>
      </c>
      <c r="EC467" s="71" t="str">
        <f t="shared" si="6727"/>
        <v/>
      </c>
      <c r="ED467" s="71" t="str">
        <f t="shared" si="6728"/>
        <v/>
      </c>
      <c r="EE467" s="71" t="str">
        <f t="shared" si="6729"/>
        <v/>
      </c>
      <c r="EF467" s="71" t="str">
        <f t="shared" si="6730"/>
        <v/>
      </c>
      <c r="EG467" s="71" t="str">
        <f t="shared" si="6731"/>
        <v/>
      </c>
      <c r="EH467" s="71" t="str">
        <f t="shared" si="6732"/>
        <v/>
      </c>
      <c r="EI467" s="71" t="str">
        <f t="shared" si="6733"/>
        <v/>
      </c>
      <c r="EJ467" s="71" t="str">
        <f t="shared" si="6734"/>
        <v/>
      </c>
      <c r="EK467" s="71" t="str">
        <f t="shared" si="6735"/>
        <v/>
      </c>
      <c r="EL467" s="71" t="str">
        <f t="shared" si="6736"/>
        <v/>
      </c>
      <c r="EM467" s="71" t="str">
        <f t="shared" si="6737"/>
        <v/>
      </c>
      <c r="EN467" s="71" t="str">
        <f t="shared" si="6738"/>
        <v/>
      </c>
      <c r="EO467" s="71" t="str">
        <f t="shared" si="6739"/>
        <v/>
      </c>
      <c r="EP467" s="71" t="str">
        <f t="shared" si="6740"/>
        <v/>
      </c>
      <c r="EQ467" s="71" t="str">
        <f t="shared" si="6741"/>
        <v/>
      </c>
      <c r="ER467" s="71" t="str">
        <f t="shared" si="6742"/>
        <v/>
      </c>
      <c r="ES467" s="71" t="str">
        <f t="shared" si="6743"/>
        <v/>
      </c>
      <c r="ET467" s="71" t="str">
        <f t="shared" si="6744"/>
        <v/>
      </c>
      <c r="EU467" s="71" t="str">
        <f t="shared" si="6745"/>
        <v/>
      </c>
      <c r="EV467" s="71" t="str">
        <f t="shared" si="6746"/>
        <v/>
      </c>
      <c r="EW467" s="71" t="str">
        <f t="shared" si="6747"/>
        <v/>
      </c>
      <c r="EX467" s="71" t="str">
        <f t="shared" si="6748"/>
        <v/>
      </c>
      <c r="EY467" s="71" t="str">
        <f t="shared" si="6749"/>
        <v/>
      </c>
      <c r="EZ467" s="71" t="str">
        <f t="shared" si="6750"/>
        <v/>
      </c>
      <c r="FA467" s="71" t="str">
        <f t="shared" si="6751"/>
        <v/>
      </c>
      <c r="FB467" s="71" t="str">
        <f t="shared" si="6752"/>
        <v/>
      </c>
      <c r="FC467" s="71" t="str">
        <f t="shared" si="6753"/>
        <v/>
      </c>
      <c r="FD467" s="71" t="str">
        <f t="shared" si="6754"/>
        <v/>
      </c>
      <c r="FE467" s="71" t="str">
        <f t="shared" si="6755"/>
        <v/>
      </c>
      <c r="FF467" s="71" t="str">
        <f t="shared" si="6756"/>
        <v/>
      </c>
      <c r="FG467" s="71" t="str">
        <f t="shared" si="6757"/>
        <v/>
      </c>
      <c r="FH467" s="71" t="str">
        <f t="shared" si="6758"/>
        <v/>
      </c>
      <c r="FI467" s="71" t="str">
        <f t="shared" si="6759"/>
        <v/>
      </c>
      <c r="FJ467" s="71" t="str">
        <f t="shared" si="6760"/>
        <v/>
      </c>
      <c r="FK467" s="71" t="str">
        <f t="shared" si="6761"/>
        <v/>
      </c>
      <c r="FL467" s="71" t="str">
        <f t="shared" si="6762"/>
        <v/>
      </c>
      <c r="FM467" s="71" t="str">
        <f t="shared" si="6763"/>
        <v/>
      </c>
      <c r="FN467" s="71" t="str">
        <f t="shared" si="6764"/>
        <v/>
      </c>
      <c r="FO467" s="71" t="str">
        <f t="shared" si="6765"/>
        <v/>
      </c>
      <c r="FP467" s="71" t="str">
        <f t="shared" si="6766"/>
        <v/>
      </c>
      <c r="FQ467" s="71" t="str">
        <f t="shared" si="6767"/>
        <v/>
      </c>
      <c r="FR467" s="71" t="str">
        <f t="shared" si="6768"/>
        <v/>
      </c>
      <c r="FS467" s="71" t="str">
        <f t="shared" si="6769"/>
        <v/>
      </c>
    </row>
    <row r="468" spans="1:175" ht="16.5">
      <c r="A468" s="134"/>
      <c r="B468" s="80" t="s">
        <v>1173</v>
      </c>
      <c r="C468" s="151" t="s">
        <v>1174</v>
      </c>
      <c r="T468" s="157" t="s">
        <v>1175</v>
      </c>
      <c r="U468" s="85" t="s">
        <v>1176</v>
      </c>
      <c r="CN468" s="70" t="str">
        <f t="shared" si="6695"/>
        <v>InitUnitState('IK98',,,,,,,,,,)</v>
      </c>
      <c r="CO468" s="70" t="str">
        <f t="shared" si="6696"/>
        <v>InitUnitNormal('IK98',,,,,,,,,,)</v>
      </c>
      <c r="CP468" s="70" t="str">
        <f t="shared" si="6697"/>
        <v>InitUnitMagic('IK98',,,,,,,,,,)</v>
      </c>
      <c r="CQ468" s="70" t="str">
        <f t="shared" si="6698"/>
        <v>InitUnitAdd('IK98',,,,,,,,,,)</v>
      </c>
      <c r="CR468" s="70" t="str">
        <f>"InitEquipData('"&amp;B468&amp;"',"&amp;D468&amp;","&amp;CR$1&amp;A468&amp;CR$1&amp;","&amp;E468&amp;","&amp;I468&amp;","&amp;F468&amp;","&amp;G468&amp;",'"&amp;J468&amp;"','"&amp;K468&amp;"','"&amp;L468&amp;"','"&amp;M468&amp;"','"&amp;N468&amp;"','"&amp;O468&amp;"',"&amp;CR$1&amp;U469&amp;CR$1&amp;")"</f>
        <v>InitEquipData('IK98',,"",,,,,'','','','','','',"ReplaceableTextures\\CommandButtons\\BTNI014.blp")</v>
      </c>
      <c r="CU468" s="95" t="str">
        <f t="shared" si="6699"/>
        <v>|n</v>
      </c>
      <c r="CV468" s="61" t="str">
        <f t="shared" si="7302"/>
        <v>为|Cffffc926史诗品质|r的|Cffffc926宝物|r附加一条|Cffffc926暗之符印|r属性。|n|n|Cff00ff7f点击可将刻印镶嵌至指定史诗品质的宝物。|n|r|Cffff0000镶嵌后不可拆卸和替换。|r</v>
      </c>
      <c r="CW468" s="60"/>
      <c r="CX468" s="60"/>
      <c r="CY468" s="60"/>
      <c r="CZ468" s="60"/>
      <c r="DA468" s="60"/>
      <c r="DB468" s="71" t="str">
        <f t="shared" si="6700"/>
        <v/>
      </c>
      <c r="DC468" s="71" t="str">
        <f t="shared" si="6701"/>
        <v/>
      </c>
      <c r="DD468" s="71" t="str">
        <f t="shared" si="6702"/>
        <v/>
      </c>
      <c r="DE468" s="71" t="str">
        <f t="shared" si="6703"/>
        <v/>
      </c>
      <c r="DF468" s="71" t="str">
        <f t="shared" si="6704"/>
        <v/>
      </c>
      <c r="DG468" s="71" t="str">
        <f t="shared" si="6705"/>
        <v/>
      </c>
      <c r="DH468" s="71" t="str">
        <f t="shared" si="6706"/>
        <v/>
      </c>
      <c r="DI468" s="71" t="str">
        <f t="shared" si="6707"/>
        <v/>
      </c>
      <c r="DJ468" s="71" t="str">
        <f t="shared" si="6708"/>
        <v/>
      </c>
      <c r="DK468" s="71" t="str">
        <f t="shared" si="6709"/>
        <v/>
      </c>
      <c r="DL468" s="71" t="str">
        <f t="shared" si="6710"/>
        <v/>
      </c>
      <c r="DM468" s="71" t="str">
        <f t="shared" si="6711"/>
        <v/>
      </c>
      <c r="DN468" s="71" t="str">
        <f t="shared" si="6712"/>
        <v/>
      </c>
      <c r="DO468" s="71" t="str">
        <f t="shared" si="6713"/>
        <v/>
      </c>
      <c r="DP468" s="71" t="str">
        <f t="shared" si="6714"/>
        <v/>
      </c>
      <c r="DQ468" s="71" t="str">
        <f t="shared" si="6715"/>
        <v/>
      </c>
      <c r="DR468" s="71" t="str">
        <f t="shared" si="6716"/>
        <v/>
      </c>
      <c r="DS468" s="71" t="str">
        <f t="shared" si="6717"/>
        <v/>
      </c>
      <c r="DT468" s="71" t="str">
        <f t="shared" si="6718"/>
        <v/>
      </c>
      <c r="DU468" s="71" t="str">
        <f t="shared" si="6719"/>
        <v/>
      </c>
      <c r="DV468" s="71" t="str">
        <f t="shared" si="6720"/>
        <v/>
      </c>
      <c r="DW468" s="71" t="str">
        <f t="shared" si="6721"/>
        <v/>
      </c>
      <c r="DX468" s="71" t="str">
        <f t="shared" si="6722"/>
        <v/>
      </c>
      <c r="DY468" s="71" t="str">
        <f t="shared" si="6723"/>
        <v/>
      </c>
      <c r="DZ468" s="71" t="str">
        <f t="shared" si="6724"/>
        <v/>
      </c>
      <c r="EA468" s="71" t="str">
        <f t="shared" si="6725"/>
        <v/>
      </c>
      <c r="EB468" s="71" t="str">
        <f t="shared" si="6726"/>
        <v/>
      </c>
      <c r="EC468" s="71" t="str">
        <f t="shared" si="6727"/>
        <v/>
      </c>
      <c r="ED468" s="71" t="str">
        <f t="shared" si="6728"/>
        <v/>
      </c>
      <c r="EE468" s="71" t="str">
        <f t="shared" si="6729"/>
        <v/>
      </c>
      <c r="EF468" s="71" t="str">
        <f t="shared" si="6730"/>
        <v/>
      </c>
      <c r="EG468" s="71" t="str">
        <f t="shared" si="6731"/>
        <v/>
      </c>
      <c r="EH468" s="71" t="str">
        <f t="shared" si="6732"/>
        <v/>
      </c>
      <c r="EI468" s="71" t="str">
        <f t="shared" si="6733"/>
        <v/>
      </c>
      <c r="EJ468" s="71" t="str">
        <f t="shared" si="6734"/>
        <v/>
      </c>
      <c r="EK468" s="71" t="str">
        <f t="shared" si="6735"/>
        <v/>
      </c>
      <c r="EL468" s="71" t="str">
        <f t="shared" si="6736"/>
        <v/>
      </c>
      <c r="EM468" s="71" t="str">
        <f t="shared" si="6737"/>
        <v/>
      </c>
      <c r="EN468" s="71" t="str">
        <f t="shared" si="6738"/>
        <v/>
      </c>
      <c r="EO468" s="71" t="str">
        <f t="shared" si="6739"/>
        <v/>
      </c>
      <c r="EP468" s="71" t="str">
        <f t="shared" si="6740"/>
        <v/>
      </c>
      <c r="EQ468" s="71" t="str">
        <f t="shared" si="6741"/>
        <v/>
      </c>
      <c r="ER468" s="71" t="str">
        <f t="shared" si="6742"/>
        <v/>
      </c>
      <c r="ES468" s="71" t="str">
        <f t="shared" si="6743"/>
        <v/>
      </c>
      <c r="ET468" s="71" t="str">
        <f t="shared" si="6744"/>
        <v/>
      </c>
      <c r="EU468" s="71" t="str">
        <f t="shared" si="6745"/>
        <v/>
      </c>
      <c r="EV468" s="71" t="str">
        <f t="shared" si="6746"/>
        <v/>
      </c>
      <c r="EW468" s="71" t="str">
        <f t="shared" si="6747"/>
        <v/>
      </c>
      <c r="EX468" s="71" t="str">
        <f t="shared" si="6748"/>
        <v/>
      </c>
      <c r="EY468" s="71" t="str">
        <f t="shared" si="6749"/>
        <v/>
      </c>
      <c r="EZ468" s="71" t="str">
        <f t="shared" si="6750"/>
        <v/>
      </c>
      <c r="FA468" s="71" t="str">
        <f t="shared" si="6751"/>
        <v/>
      </c>
      <c r="FB468" s="71" t="str">
        <f t="shared" si="6752"/>
        <v/>
      </c>
      <c r="FC468" s="71" t="str">
        <f t="shared" si="6753"/>
        <v/>
      </c>
      <c r="FD468" s="71" t="str">
        <f t="shared" si="6754"/>
        <v/>
      </c>
      <c r="FE468" s="71" t="str">
        <f t="shared" si="6755"/>
        <v/>
      </c>
      <c r="FF468" s="71" t="str">
        <f t="shared" si="6756"/>
        <v/>
      </c>
      <c r="FG468" s="71" t="str">
        <f t="shared" si="6757"/>
        <v/>
      </c>
      <c r="FH468" s="71" t="str">
        <f t="shared" si="6758"/>
        <v/>
      </c>
      <c r="FI468" s="71" t="str">
        <f t="shared" si="6759"/>
        <v/>
      </c>
      <c r="FJ468" s="71" t="str">
        <f t="shared" si="6760"/>
        <v/>
      </c>
      <c r="FK468" s="71" t="str">
        <f t="shared" si="6761"/>
        <v/>
      </c>
      <c r="FL468" s="71" t="str">
        <f t="shared" si="6762"/>
        <v/>
      </c>
      <c r="FM468" s="71" t="str">
        <f t="shared" si="6763"/>
        <v/>
      </c>
      <c r="FN468" s="71" t="str">
        <f t="shared" si="6764"/>
        <v/>
      </c>
      <c r="FO468" s="71" t="str">
        <f t="shared" si="6765"/>
        <v/>
      </c>
      <c r="FP468" s="71" t="str">
        <f t="shared" si="6766"/>
        <v/>
      </c>
      <c r="FQ468" s="71" t="str">
        <f t="shared" si="6767"/>
        <v/>
      </c>
      <c r="FR468" s="71" t="str">
        <f t="shared" si="6768"/>
        <v/>
      </c>
      <c r="FS468" s="71" t="str">
        <f t="shared" si="6769"/>
        <v/>
      </c>
    </row>
    <row r="469" spans="1:175" ht="16.5">
      <c r="A469" s="72"/>
      <c r="B469" s="154" t="s">
        <v>1436</v>
      </c>
      <c r="C469" s="188" t="str">
        <f t="shared" ref="C469:C495" si="7380">"兑换："&amp;VLOOKUP(I469,B3:U468,2,FALSE)</f>
        <v>兑换：|CffFFD24D炽星魔盒|r</v>
      </c>
      <c r="E469" s="138"/>
      <c r="F469" s="72">
        <v>6</v>
      </c>
      <c r="I469" s="63" t="s">
        <v>1443</v>
      </c>
      <c r="T469" s="158" t="str">
        <f t="shared" ref="T469:T495" si="7381">"|cffffcc00需求：|r钻石x"&amp;F469&amp;"|n|n"&amp;VLOOKUP(I469,B3:U468,19,FALSE)</f>
        <v>|cffffcc00需求：|r钻石x6|n|n开启后获得|Cffffd24d随机奖励|r。</v>
      </c>
      <c r="U469" s="85" t="str">
        <f t="shared" ref="U469:U495" si="7382">VLOOKUP(I469,B3:U468,20,FALSE)</f>
        <v>ReplaceableTextures\\CommandButtons\\BTNI014.blp</v>
      </c>
      <c r="CU469" s="95" t="str">
        <f t="shared" si="6380"/>
        <v>|n</v>
      </c>
      <c r="CV469" s="61" t="str">
        <f t="shared" si="7302"/>
        <v>|cffffcc00需求：|r钻石x6|n|n开启后获得|Cffffd24d随机奖励|r。</v>
      </c>
      <c r="CW469" s="60"/>
      <c r="CX469" s="60"/>
      <c r="CY469" s="60"/>
      <c r="CZ469" s="60"/>
      <c r="DA469" s="60"/>
      <c r="DB469" s="71" t="str">
        <f t="shared" si="6381"/>
        <v/>
      </c>
      <c r="DC469" s="71" t="str">
        <f t="shared" si="6382"/>
        <v/>
      </c>
      <c r="DD469" s="71" t="str">
        <f t="shared" si="6383"/>
        <v/>
      </c>
      <c r="DE469" s="71" t="str">
        <f t="shared" si="6384"/>
        <v/>
      </c>
      <c r="DF469" s="71" t="str">
        <f t="shared" si="6385"/>
        <v/>
      </c>
      <c r="DG469" s="71" t="str">
        <f t="shared" si="6386"/>
        <v/>
      </c>
      <c r="DH469" s="71" t="str">
        <f t="shared" si="6387"/>
        <v/>
      </c>
      <c r="DI469" s="71" t="str">
        <f t="shared" si="6388"/>
        <v/>
      </c>
      <c r="DJ469" s="71" t="str">
        <f t="shared" si="6389"/>
        <v/>
      </c>
      <c r="DK469" s="71" t="str">
        <f t="shared" si="6390"/>
        <v/>
      </c>
      <c r="DL469" s="71" t="str">
        <f t="shared" si="6391"/>
        <v/>
      </c>
      <c r="DM469" s="71" t="str">
        <f t="shared" si="6392"/>
        <v/>
      </c>
      <c r="DN469" s="71" t="str">
        <f t="shared" si="6393"/>
        <v/>
      </c>
      <c r="DO469" s="71" t="str">
        <f t="shared" si="6394"/>
        <v/>
      </c>
      <c r="DP469" s="71" t="str">
        <f t="shared" si="6395"/>
        <v/>
      </c>
      <c r="DQ469" s="71" t="str">
        <f t="shared" si="6396"/>
        <v/>
      </c>
      <c r="DR469" s="71" t="str">
        <f t="shared" si="6397"/>
        <v/>
      </c>
      <c r="DS469" s="71" t="str">
        <f t="shared" si="6398"/>
        <v/>
      </c>
      <c r="DT469" s="71" t="str">
        <f t="shared" si="6399"/>
        <v/>
      </c>
      <c r="DU469" s="71" t="str">
        <f t="shared" si="6400"/>
        <v/>
      </c>
      <c r="DV469" s="71" t="str">
        <f t="shared" si="6401"/>
        <v/>
      </c>
      <c r="DW469" s="71" t="str">
        <f t="shared" si="6402"/>
        <v/>
      </c>
      <c r="DX469" s="71" t="str">
        <f t="shared" si="6403"/>
        <v/>
      </c>
      <c r="DY469" s="71" t="str">
        <f t="shared" si="6404"/>
        <v/>
      </c>
      <c r="DZ469" s="71" t="str">
        <f t="shared" si="6405"/>
        <v/>
      </c>
      <c r="EA469" s="71" t="str">
        <f t="shared" si="6406"/>
        <v/>
      </c>
      <c r="EB469" s="71" t="str">
        <f t="shared" si="6407"/>
        <v/>
      </c>
      <c r="EC469" s="71" t="str">
        <f t="shared" si="6408"/>
        <v/>
      </c>
      <c r="ED469" s="71" t="str">
        <f t="shared" si="6409"/>
        <v/>
      </c>
      <c r="EE469" s="71" t="str">
        <f t="shared" si="6410"/>
        <v/>
      </c>
      <c r="EF469" s="71" t="str">
        <f t="shared" si="6411"/>
        <v/>
      </c>
      <c r="EG469" s="71" t="str">
        <f t="shared" si="6412"/>
        <v/>
      </c>
      <c r="EH469" s="71" t="str">
        <f t="shared" si="6413"/>
        <v/>
      </c>
      <c r="EI469" s="71" t="str">
        <f t="shared" si="6414"/>
        <v/>
      </c>
      <c r="EJ469" s="71" t="str">
        <f t="shared" si="6415"/>
        <v/>
      </c>
      <c r="EK469" s="71" t="str">
        <f t="shared" si="6416"/>
        <v/>
      </c>
      <c r="EL469" s="71" t="str">
        <f t="shared" si="6417"/>
        <v/>
      </c>
      <c r="EM469" s="71" t="str">
        <f t="shared" si="6418"/>
        <v/>
      </c>
      <c r="EN469" s="71" t="str">
        <f t="shared" si="6419"/>
        <v/>
      </c>
      <c r="EO469" s="71" t="str">
        <f t="shared" si="6420"/>
        <v/>
      </c>
      <c r="EP469" s="71" t="str">
        <f t="shared" si="6421"/>
        <v/>
      </c>
      <c r="EQ469" s="71" t="str">
        <f t="shared" si="6422"/>
        <v/>
      </c>
      <c r="ER469" s="71" t="str">
        <f t="shared" si="6423"/>
        <v/>
      </c>
      <c r="ES469" s="71" t="str">
        <f t="shared" si="6424"/>
        <v/>
      </c>
      <c r="ET469" s="71" t="str">
        <f t="shared" si="6425"/>
        <v/>
      </c>
      <c r="EU469" s="71" t="str">
        <f t="shared" si="6426"/>
        <v/>
      </c>
      <c r="EV469" s="71" t="str">
        <f t="shared" si="6427"/>
        <v/>
      </c>
      <c r="EW469" s="71" t="str">
        <f t="shared" si="6428"/>
        <v/>
      </c>
      <c r="EX469" s="71" t="str">
        <f t="shared" si="6429"/>
        <v/>
      </c>
      <c r="EY469" s="71" t="str">
        <f t="shared" si="6430"/>
        <v/>
      </c>
      <c r="EZ469" s="71" t="str">
        <f t="shared" si="6431"/>
        <v/>
      </c>
      <c r="FA469" s="71" t="str">
        <f t="shared" si="6432"/>
        <v/>
      </c>
      <c r="FB469" s="71" t="str">
        <f t="shared" si="6433"/>
        <v/>
      </c>
      <c r="FC469" s="71" t="str">
        <f t="shared" si="6434"/>
        <v/>
      </c>
      <c r="FD469" s="71" t="str">
        <f t="shared" si="6435"/>
        <v/>
      </c>
      <c r="FE469" s="71" t="str">
        <f t="shared" si="6436"/>
        <v/>
      </c>
      <c r="FF469" s="71" t="str">
        <f t="shared" si="6437"/>
        <v/>
      </c>
      <c r="FG469" s="71" t="str">
        <f t="shared" si="6438"/>
        <v/>
      </c>
      <c r="FH469" s="71" t="str">
        <f t="shared" si="6439"/>
        <v/>
      </c>
      <c r="FI469" s="71" t="str">
        <f t="shared" si="6440"/>
        <v/>
      </c>
      <c r="FJ469" s="71" t="str">
        <f t="shared" si="6441"/>
        <v/>
      </c>
      <c r="FK469" s="71" t="str">
        <f t="shared" si="6442"/>
        <v/>
      </c>
      <c r="FL469" s="71" t="str">
        <f t="shared" si="6443"/>
        <v/>
      </c>
      <c r="FM469" s="71" t="str">
        <f t="shared" si="6444"/>
        <v/>
      </c>
      <c r="FN469" s="71" t="str">
        <f t="shared" si="6445"/>
        <v/>
      </c>
      <c r="FO469" s="71" t="str">
        <f t="shared" si="6446"/>
        <v/>
      </c>
      <c r="FP469" s="71" t="str">
        <f t="shared" si="6447"/>
        <v/>
      </c>
      <c r="FQ469" s="71" t="str">
        <f t="shared" si="6448"/>
        <v/>
      </c>
      <c r="FR469" s="71" t="str">
        <f t="shared" si="6449"/>
        <v/>
      </c>
      <c r="FS469" s="71" t="str">
        <f t="shared" si="6450"/>
        <v/>
      </c>
    </row>
    <row r="470" spans="1:175" ht="16.5">
      <c r="A470" s="72"/>
      <c r="B470" s="154" t="s">
        <v>1437</v>
      </c>
      <c r="C470" s="188" t="str">
        <f t="shared" si="7380"/>
        <v>兑换：|cff00BFFF初级附魔石|r</v>
      </c>
      <c r="E470" s="138"/>
      <c r="F470" s="72">
        <v>2</v>
      </c>
      <c r="I470" s="63" t="s">
        <v>1444</v>
      </c>
      <c r="T470" s="158" t="str">
        <f t="shared" si="7381"/>
        <v>|cffffcc00需求：|r钻石x2|n|n为指定的装备附魔一条额外属性。|n|n|cffff0000只可附魔紫色及以上品质装备|r</v>
      </c>
      <c r="U470" s="85" t="str">
        <f t="shared" si="7382"/>
        <v>ReplaceableTextures\\CommandButtons\\BTNCS51.blp</v>
      </c>
      <c r="CU470" s="95" t="str">
        <f t="shared" si="6380"/>
        <v>|n</v>
      </c>
      <c r="CV470" s="61" t="str">
        <f t="shared" si="7302"/>
        <v>|cffffcc00需求：|r钻石x2|n|n为指定的装备附魔一条额外属性。|n|n|cffff0000只可附魔紫色及以上品质装备|r</v>
      </c>
      <c r="CW470" s="60"/>
      <c r="CX470" s="60"/>
      <c r="CY470" s="60"/>
      <c r="CZ470" s="60"/>
      <c r="DA470" s="60"/>
      <c r="DB470" s="71" t="str">
        <f t="shared" si="6381"/>
        <v/>
      </c>
      <c r="DC470" s="71" t="str">
        <f t="shared" si="6382"/>
        <v/>
      </c>
      <c r="DD470" s="71" t="str">
        <f t="shared" si="6383"/>
        <v/>
      </c>
      <c r="DE470" s="71" t="str">
        <f t="shared" si="6384"/>
        <v/>
      </c>
      <c r="DF470" s="71" t="str">
        <f t="shared" si="6385"/>
        <v/>
      </c>
      <c r="DG470" s="71" t="str">
        <f t="shared" si="6386"/>
        <v/>
      </c>
      <c r="DH470" s="71" t="str">
        <f t="shared" si="6387"/>
        <v/>
      </c>
      <c r="DI470" s="71" t="str">
        <f t="shared" si="6388"/>
        <v/>
      </c>
      <c r="DJ470" s="71" t="str">
        <f t="shared" si="6389"/>
        <v/>
      </c>
      <c r="DK470" s="71" t="str">
        <f t="shared" si="6390"/>
        <v/>
      </c>
      <c r="DL470" s="71" t="str">
        <f t="shared" si="6391"/>
        <v/>
      </c>
      <c r="DM470" s="71" t="str">
        <f t="shared" si="6392"/>
        <v/>
      </c>
      <c r="DN470" s="71" t="str">
        <f t="shared" si="6393"/>
        <v/>
      </c>
      <c r="DO470" s="71" t="str">
        <f t="shared" si="6394"/>
        <v/>
      </c>
      <c r="DP470" s="71" t="str">
        <f t="shared" si="6395"/>
        <v/>
      </c>
      <c r="DQ470" s="71" t="str">
        <f t="shared" si="6396"/>
        <v/>
      </c>
      <c r="DR470" s="71" t="str">
        <f t="shared" si="6397"/>
        <v/>
      </c>
      <c r="DS470" s="71" t="str">
        <f t="shared" si="6398"/>
        <v/>
      </c>
      <c r="DT470" s="71" t="str">
        <f t="shared" si="6399"/>
        <v/>
      </c>
      <c r="DU470" s="71" t="str">
        <f t="shared" si="6400"/>
        <v/>
      </c>
      <c r="DV470" s="71" t="str">
        <f t="shared" si="6401"/>
        <v/>
      </c>
      <c r="DW470" s="71" t="str">
        <f t="shared" si="6402"/>
        <v/>
      </c>
      <c r="DX470" s="71" t="str">
        <f t="shared" si="6403"/>
        <v/>
      </c>
      <c r="DY470" s="71" t="str">
        <f t="shared" si="6404"/>
        <v/>
      </c>
      <c r="DZ470" s="71" t="str">
        <f t="shared" si="6405"/>
        <v/>
      </c>
      <c r="EA470" s="71" t="str">
        <f t="shared" si="6406"/>
        <v/>
      </c>
      <c r="EB470" s="71" t="str">
        <f t="shared" si="6407"/>
        <v/>
      </c>
      <c r="EC470" s="71" t="str">
        <f t="shared" si="6408"/>
        <v/>
      </c>
      <c r="ED470" s="71" t="str">
        <f t="shared" si="6409"/>
        <v/>
      </c>
      <c r="EE470" s="71" t="str">
        <f t="shared" si="6410"/>
        <v/>
      </c>
      <c r="EF470" s="71" t="str">
        <f t="shared" si="6411"/>
        <v/>
      </c>
      <c r="EG470" s="71" t="str">
        <f t="shared" si="6412"/>
        <v/>
      </c>
      <c r="EH470" s="71" t="str">
        <f t="shared" si="6413"/>
        <v/>
      </c>
      <c r="EI470" s="71" t="str">
        <f t="shared" si="6414"/>
        <v/>
      </c>
      <c r="EJ470" s="71" t="str">
        <f t="shared" si="6415"/>
        <v/>
      </c>
      <c r="EK470" s="71" t="str">
        <f t="shared" si="6416"/>
        <v/>
      </c>
      <c r="EL470" s="71" t="str">
        <f t="shared" si="6417"/>
        <v/>
      </c>
      <c r="EM470" s="71" t="str">
        <f t="shared" si="6418"/>
        <v/>
      </c>
      <c r="EN470" s="71" t="str">
        <f t="shared" si="6419"/>
        <v/>
      </c>
      <c r="EO470" s="71" t="str">
        <f t="shared" si="6420"/>
        <v/>
      </c>
      <c r="EP470" s="71" t="str">
        <f t="shared" si="6421"/>
        <v/>
      </c>
      <c r="EQ470" s="71" t="str">
        <f t="shared" si="6422"/>
        <v/>
      </c>
      <c r="ER470" s="71" t="str">
        <f t="shared" si="6423"/>
        <v/>
      </c>
      <c r="ES470" s="71" t="str">
        <f t="shared" si="6424"/>
        <v/>
      </c>
      <c r="ET470" s="71" t="str">
        <f t="shared" si="6425"/>
        <v/>
      </c>
      <c r="EU470" s="71" t="str">
        <f t="shared" si="6426"/>
        <v/>
      </c>
      <c r="EV470" s="71" t="str">
        <f t="shared" si="6427"/>
        <v/>
      </c>
      <c r="EW470" s="71" t="str">
        <f t="shared" si="6428"/>
        <v/>
      </c>
      <c r="EX470" s="71" t="str">
        <f t="shared" si="6429"/>
        <v/>
      </c>
      <c r="EY470" s="71" t="str">
        <f t="shared" si="6430"/>
        <v/>
      </c>
      <c r="EZ470" s="71" t="str">
        <f t="shared" si="6431"/>
        <v/>
      </c>
      <c r="FA470" s="71" t="str">
        <f t="shared" si="6432"/>
        <v/>
      </c>
      <c r="FB470" s="71" t="str">
        <f t="shared" si="6433"/>
        <v/>
      </c>
      <c r="FC470" s="71" t="str">
        <f t="shared" si="6434"/>
        <v/>
      </c>
      <c r="FD470" s="71" t="str">
        <f t="shared" si="6435"/>
        <v/>
      </c>
      <c r="FE470" s="71" t="str">
        <f t="shared" si="6436"/>
        <v/>
      </c>
      <c r="FF470" s="71" t="str">
        <f t="shared" si="6437"/>
        <v/>
      </c>
      <c r="FG470" s="71" t="str">
        <f t="shared" si="6438"/>
        <v/>
      </c>
      <c r="FH470" s="71" t="str">
        <f t="shared" si="6439"/>
        <v/>
      </c>
      <c r="FI470" s="71" t="str">
        <f t="shared" si="6440"/>
        <v/>
      </c>
      <c r="FJ470" s="71" t="str">
        <f t="shared" si="6441"/>
        <v/>
      </c>
      <c r="FK470" s="71" t="str">
        <f t="shared" si="6442"/>
        <v/>
      </c>
      <c r="FL470" s="71" t="str">
        <f t="shared" si="6443"/>
        <v/>
      </c>
      <c r="FM470" s="71" t="str">
        <f t="shared" si="6444"/>
        <v/>
      </c>
      <c r="FN470" s="71" t="str">
        <f t="shared" si="6445"/>
        <v/>
      </c>
      <c r="FO470" s="71" t="str">
        <f t="shared" si="6446"/>
        <v/>
      </c>
      <c r="FP470" s="71" t="str">
        <f t="shared" si="6447"/>
        <v/>
      </c>
      <c r="FQ470" s="71" t="str">
        <f t="shared" si="6448"/>
        <v/>
      </c>
      <c r="FR470" s="71" t="str">
        <f t="shared" si="6449"/>
        <v/>
      </c>
      <c r="FS470" s="71" t="str">
        <f t="shared" si="6450"/>
        <v/>
      </c>
    </row>
    <row r="471" spans="1:175" ht="16.5">
      <c r="A471" s="72"/>
      <c r="B471" s="154" t="s">
        <v>1438</v>
      </c>
      <c r="C471" s="188" t="str">
        <f t="shared" si="7380"/>
        <v>兑换：|cffffff00中级附魔石|r</v>
      </c>
      <c r="E471" s="138"/>
      <c r="F471" s="72">
        <v>4</v>
      </c>
      <c r="I471" s="63" t="s">
        <v>1445</v>
      </c>
      <c r="T471" s="158" t="str">
        <f t="shared" si="7381"/>
        <v>|cffffcc00需求：|r钻石x4|n|n为指定装备附魔一条较强的额外属性。|n|n|cffff0000只可附魔紫色及以上品质装备|r</v>
      </c>
      <c r="U471" s="85" t="str">
        <f t="shared" si="7382"/>
        <v>ReplaceableTextures\\CommandButtons\\BTNCS52.blp</v>
      </c>
      <c r="CU471" s="95" t="str">
        <f t="shared" si="6380"/>
        <v>|n</v>
      </c>
      <c r="CV471" s="61" t="str">
        <f t="shared" si="7302"/>
        <v>|cffffcc00需求：|r钻石x4|n|n为指定装备附魔一条较强的额外属性。|n|n|cffff0000只可附魔紫色及以上品质装备|r</v>
      </c>
      <c r="CW471" s="60"/>
      <c r="CX471" s="60"/>
      <c r="CY471" s="60"/>
      <c r="CZ471" s="60"/>
      <c r="DA471" s="60"/>
      <c r="DB471" s="71" t="str">
        <f t="shared" si="6381"/>
        <v/>
      </c>
      <c r="DC471" s="71" t="str">
        <f t="shared" si="6382"/>
        <v/>
      </c>
      <c r="DD471" s="71" t="str">
        <f t="shared" si="6383"/>
        <v/>
      </c>
      <c r="DE471" s="71" t="str">
        <f t="shared" si="6384"/>
        <v/>
      </c>
      <c r="DF471" s="71" t="str">
        <f t="shared" si="6385"/>
        <v/>
      </c>
      <c r="DG471" s="71" t="str">
        <f t="shared" si="6386"/>
        <v/>
      </c>
      <c r="DH471" s="71" t="str">
        <f t="shared" si="6387"/>
        <v/>
      </c>
      <c r="DI471" s="71" t="str">
        <f t="shared" si="6388"/>
        <v/>
      </c>
      <c r="DJ471" s="71" t="str">
        <f t="shared" si="6389"/>
        <v/>
      </c>
      <c r="DK471" s="71" t="str">
        <f t="shared" si="6390"/>
        <v/>
      </c>
      <c r="DL471" s="71" t="str">
        <f t="shared" si="6391"/>
        <v/>
      </c>
      <c r="DM471" s="71" t="str">
        <f t="shared" si="6392"/>
        <v/>
      </c>
      <c r="DN471" s="71" t="str">
        <f t="shared" si="6393"/>
        <v/>
      </c>
      <c r="DO471" s="71" t="str">
        <f t="shared" si="6394"/>
        <v/>
      </c>
      <c r="DP471" s="71" t="str">
        <f t="shared" si="6395"/>
        <v/>
      </c>
      <c r="DQ471" s="71" t="str">
        <f t="shared" si="6396"/>
        <v/>
      </c>
      <c r="DR471" s="71" t="str">
        <f t="shared" si="6397"/>
        <v/>
      </c>
      <c r="DS471" s="71" t="str">
        <f t="shared" si="6398"/>
        <v/>
      </c>
      <c r="DT471" s="71" t="str">
        <f t="shared" si="6399"/>
        <v/>
      </c>
      <c r="DU471" s="71" t="str">
        <f t="shared" si="6400"/>
        <v/>
      </c>
      <c r="DV471" s="71" t="str">
        <f t="shared" si="6401"/>
        <v/>
      </c>
      <c r="DW471" s="71" t="str">
        <f t="shared" si="6402"/>
        <v/>
      </c>
      <c r="DX471" s="71" t="str">
        <f t="shared" si="6403"/>
        <v/>
      </c>
      <c r="DY471" s="71" t="str">
        <f t="shared" si="6404"/>
        <v/>
      </c>
      <c r="DZ471" s="71" t="str">
        <f t="shared" si="6405"/>
        <v/>
      </c>
      <c r="EA471" s="71" t="str">
        <f t="shared" si="6406"/>
        <v/>
      </c>
      <c r="EB471" s="71" t="str">
        <f t="shared" si="6407"/>
        <v/>
      </c>
      <c r="EC471" s="71" t="str">
        <f t="shared" si="6408"/>
        <v/>
      </c>
      <c r="ED471" s="71" t="str">
        <f t="shared" si="6409"/>
        <v/>
      </c>
      <c r="EE471" s="71" t="str">
        <f t="shared" si="6410"/>
        <v/>
      </c>
      <c r="EF471" s="71" t="str">
        <f t="shared" si="6411"/>
        <v/>
      </c>
      <c r="EG471" s="71" t="str">
        <f t="shared" si="6412"/>
        <v/>
      </c>
      <c r="EH471" s="71" t="str">
        <f t="shared" si="6413"/>
        <v/>
      </c>
      <c r="EI471" s="71" t="str">
        <f t="shared" si="6414"/>
        <v/>
      </c>
      <c r="EJ471" s="71" t="str">
        <f t="shared" si="6415"/>
        <v/>
      </c>
      <c r="EK471" s="71" t="str">
        <f t="shared" si="6416"/>
        <v/>
      </c>
      <c r="EL471" s="71" t="str">
        <f t="shared" si="6417"/>
        <v/>
      </c>
      <c r="EM471" s="71" t="str">
        <f t="shared" si="6418"/>
        <v/>
      </c>
      <c r="EN471" s="71" t="str">
        <f t="shared" si="6419"/>
        <v/>
      </c>
      <c r="EO471" s="71" t="str">
        <f t="shared" si="6420"/>
        <v/>
      </c>
      <c r="EP471" s="71" t="str">
        <f t="shared" si="6421"/>
        <v/>
      </c>
      <c r="EQ471" s="71" t="str">
        <f t="shared" si="6422"/>
        <v/>
      </c>
      <c r="ER471" s="71" t="str">
        <f t="shared" si="6423"/>
        <v/>
      </c>
      <c r="ES471" s="71" t="str">
        <f t="shared" si="6424"/>
        <v/>
      </c>
      <c r="ET471" s="71" t="str">
        <f t="shared" si="6425"/>
        <v/>
      </c>
      <c r="EU471" s="71" t="str">
        <f t="shared" si="6426"/>
        <v/>
      </c>
      <c r="EV471" s="71" t="str">
        <f t="shared" si="6427"/>
        <v/>
      </c>
      <c r="EW471" s="71" t="str">
        <f t="shared" si="6428"/>
        <v/>
      </c>
      <c r="EX471" s="71" t="str">
        <f t="shared" si="6429"/>
        <v/>
      </c>
      <c r="EY471" s="71" t="str">
        <f t="shared" si="6430"/>
        <v/>
      </c>
      <c r="EZ471" s="71" t="str">
        <f t="shared" si="6431"/>
        <v/>
      </c>
      <c r="FA471" s="71" t="str">
        <f t="shared" si="6432"/>
        <v/>
      </c>
      <c r="FB471" s="71" t="str">
        <f t="shared" si="6433"/>
        <v/>
      </c>
      <c r="FC471" s="71" t="str">
        <f t="shared" si="6434"/>
        <v/>
      </c>
      <c r="FD471" s="71" t="str">
        <f t="shared" si="6435"/>
        <v/>
      </c>
      <c r="FE471" s="71" t="str">
        <f t="shared" si="6436"/>
        <v/>
      </c>
      <c r="FF471" s="71" t="str">
        <f t="shared" si="6437"/>
        <v/>
      </c>
      <c r="FG471" s="71" t="str">
        <f t="shared" si="6438"/>
        <v/>
      </c>
      <c r="FH471" s="71" t="str">
        <f t="shared" si="6439"/>
        <v/>
      </c>
      <c r="FI471" s="71" t="str">
        <f t="shared" si="6440"/>
        <v/>
      </c>
      <c r="FJ471" s="71" t="str">
        <f t="shared" si="6441"/>
        <v/>
      </c>
      <c r="FK471" s="71" t="str">
        <f t="shared" si="6442"/>
        <v/>
      </c>
      <c r="FL471" s="71" t="str">
        <f t="shared" si="6443"/>
        <v/>
      </c>
      <c r="FM471" s="71" t="str">
        <f t="shared" si="6444"/>
        <v/>
      </c>
      <c r="FN471" s="71" t="str">
        <f t="shared" si="6445"/>
        <v/>
      </c>
      <c r="FO471" s="71" t="str">
        <f t="shared" si="6446"/>
        <v/>
      </c>
      <c r="FP471" s="71" t="str">
        <f t="shared" si="6447"/>
        <v/>
      </c>
      <c r="FQ471" s="71" t="str">
        <f t="shared" si="6448"/>
        <v/>
      </c>
      <c r="FR471" s="71" t="str">
        <f t="shared" si="6449"/>
        <v/>
      </c>
      <c r="FS471" s="71" t="str">
        <f t="shared" si="6450"/>
        <v/>
      </c>
    </row>
    <row r="472" spans="1:175" ht="16.5">
      <c r="A472" s="72"/>
      <c r="B472" s="154" t="s">
        <v>1439</v>
      </c>
      <c r="C472" s="188" t="str">
        <f t="shared" si="7380"/>
        <v>兑换：|cffff0033高级附魔石|r</v>
      </c>
      <c r="F472" s="72">
        <v>8</v>
      </c>
      <c r="I472" s="63" t="s">
        <v>1446</v>
      </c>
      <c r="T472" s="158" t="str">
        <f t="shared" si="7381"/>
        <v>|cffffcc00需求：|r钻石x8|n|n为指定装备附魔一条强大的额外属性。|n|n|cffff0000只可附魔紫色及以上品质装备|r</v>
      </c>
      <c r="U472" s="85" t="str">
        <f t="shared" si="7382"/>
        <v>ReplaceableTextures\\CommandButtons\\BTNCS53.blp</v>
      </c>
      <c r="CN472" s="70" t="str">
        <f t="shared" ref="CN472:CN521" si="7383">"InitUnitState('"&amp;B472&amp;"',"&amp;V472&amp;","&amp;W472&amp;","&amp;X472&amp;","&amp;Y472&amp;","&amp;Z472&amp;","&amp;AA472&amp;","&amp;AB472&amp;","&amp;AC472&amp;","&amp;AD472&amp;","&amp;AE472&amp;")"</f>
        <v>InitUnitState('IL1D',,,,,,,,,,)</v>
      </c>
      <c r="CO472" s="70" t="str">
        <f t="shared" ref="CO472:CO521" si="7384">"InitUnitNormal('"&amp;B472&amp;"',"&amp;AF472&amp;","&amp;AG472&amp;","&amp;AH472&amp;","&amp;AI472&amp;","&amp;AJ472&amp;","&amp;AK472&amp;","&amp;AL472&amp;","&amp;AM472&amp;","&amp;AN472&amp;","&amp;AO472&amp;")"</f>
        <v>InitUnitNormal('IL1D',,,,,,,,,,)</v>
      </c>
      <c r="CP472" s="70" t="str">
        <f t="shared" ref="CP472:CP521" si="7385">"InitUnitMagic('"&amp;B472&amp;"',"&amp;AP472&amp;","&amp;AQ472&amp;","&amp;AR472&amp;","&amp;AS472&amp;","&amp;AT472&amp;","&amp;AU472&amp;","&amp;AV472&amp;","&amp;AW472&amp;","&amp;BI472&amp;","&amp;BJ472&amp;")"</f>
        <v>InitUnitMagic('IL1D',,,,,,,,,,)</v>
      </c>
      <c r="CQ472" s="70" t="str">
        <f t="shared" ref="CQ472:CQ521" si="7386">"InitUnitAdd('"&amp;B472&amp;"',"&amp;BK472&amp;","&amp;BL472&amp;","&amp;BM472&amp;","&amp;BN472&amp;","&amp;BO472&amp;","&amp;BP472&amp;","&amp;BQ472&amp;","&amp;BR472&amp;","&amp;BS472&amp;","&amp;BT472&amp;")"</f>
        <v>InitUnitAdd('IL1D',,,,,,,,,,)</v>
      </c>
      <c r="CR472" s="70" t="str">
        <f t="shared" ref="CR472:CR521" si="7387">"InitEquipData('"&amp;B472&amp;"',"&amp;D472&amp;","&amp;CR$1&amp;A472&amp;CR$1&amp;","&amp;E472&amp;","&amp;I472&amp;","&amp;F472&amp;","&amp;G472&amp;",'"&amp;J472&amp;"','"&amp;K472&amp;"','"&amp;L472&amp;"','"&amp;M472&amp;"','"&amp;N472&amp;"','"&amp;O472&amp;"',"&amp;CR$1&amp;U473&amp;CR$1&amp;")"</f>
        <v>InitEquipData('IL1D',,"",,CS53,8,,'','','','','','',"ReplaceableTextures\\CommandButtons\\BTNIN17.blp")</v>
      </c>
      <c r="CU472" s="61" t="str">
        <f t="shared" ref="CU472:CU502" si="7388">CONCATENATE(DB472,DC472,DD472,DE472,DF472,DG472,DH472,DI472,DJ472,DK472,DL472,DM472,DN472,DO472,DP472,DQ472,DR472,DS472,DT472,DU472,DV472,DW472,DX472,DY472,DZ472,EA472,EB472,EC472,ED472,EE472,EF472,EG472,EH472,EI472,EJ472,EK472,EL472,EM472,EN472,EO472,EP472&amp;"|n")</f>
        <v>|n</v>
      </c>
      <c r="CV472" s="61" t="str">
        <f t="shared" si="7302"/>
        <v>|cffffcc00需求：|r钻石x8|n|n为指定装备附魔一条强大的额外属性。|n|n|cffff0000只可附魔紫色及以上品质装备|r</v>
      </c>
      <c r="CW472" s="60"/>
      <c r="CX472" s="60"/>
      <c r="CY472" s="60"/>
      <c r="CZ472" s="60"/>
      <c r="DA472" s="60"/>
      <c r="DB472" s="71" t="str">
        <f t="shared" ref="DB472:DB510" si="7389">IF(V472="","","|n"&amp;DB$2&amp;"+"&amp;V472&amp;DB$1)</f>
        <v/>
      </c>
      <c r="DC472" s="71" t="str">
        <f t="shared" ref="DC472:DC510" si="7390">IF(W472="","","|n"&amp;DC$2&amp;"+"&amp;W472&amp;DC$1)</f>
        <v/>
      </c>
      <c r="DD472" s="71" t="str">
        <f t="shared" ref="DD472:DD510" si="7391">IF(X472="","","|n"&amp;DD$2&amp;"+"&amp;X472&amp;DD$1)</f>
        <v/>
      </c>
      <c r="DE472" s="71" t="str">
        <f t="shared" ref="DE472:DE510" si="7392">IF(Y472="","","|n"&amp;DE$2&amp;"+"&amp;Y472&amp;DE$1)</f>
        <v/>
      </c>
      <c r="DF472" s="71" t="str">
        <f t="shared" ref="DF472:DF510" si="7393">IF(Z472="","","|n"&amp;DF$2&amp;"+"&amp;Z472&amp;DF$1)</f>
        <v/>
      </c>
      <c r="DG472" s="71" t="str">
        <f t="shared" ref="DG472:DG510" si="7394">IF(AA472="","","|n"&amp;DG$2&amp;"+"&amp;AA472&amp;DG$1)</f>
        <v/>
      </c>
      <c r="DH472" s="71" t="str">
        <f t="shared" ref="DH472:DH510" si="7395">IF(AB472="","","|n"&amp;DH$2&amp;"+"&amp;AB472&amp;DH$1)</f>
        <v/>
      </c>
      <c r="DI472" s="71" t="str">
        <f t="shared" ref="DI472:DI510" si="7396">IF(AC472="","","|n"&amp;DI$2&amp;"+"&amp;AC472&amp;DI$1)</f>
        <v/>
      </c>
      <c r="DJ472" s="71" t="str">
        <f t="shared" ref="DJ472:DJ510" si="7397">IF(AD472="","","|n"&amp;DJ$2&amp;"+"&amp;AD472&amp;DJ$1)</f>
        <v/>
      </c>
      <c r="DK472" s="71" t="str">
        <f t="shared" ref="DK472:DK510" si="7398">IF(AE472="","","|n"&amp;DK$2&amp;"+"&amp;AE472&amp;DK$1)</f>
        <v/>
      </c>
      <c r="DL472" s="71" t="str">
        <f t="shared" ref="DL472:DL510" si="7399">IF(AF472="","","|n"&amp;DL$2&amp;"+"&amp;AF472&amp;DL$1)</f>
        <v/>
      </c>
      <c r="DM472" s="71" t="str">
        <f t="shared" ref="DM472:DM510" si="7400">IF(AG472="","","|n"&amp;DM$2&amp;"+"&amp;AG472&amp;DM$1)</f>
        <v/>
      </c>
      <c r="DN472" s="71" t="str">
        <f t="shared" ref="DN472:DN510" si="7401">IF(AH472="","","|n"&amp;DN$2&amp;"+"&amp;AH472&amp;DN$1)</f>
        <v/>
      </c>
      <c r="DO472" s="71" t="str">
        <f t="shared" ref="DO472:DO510" si="7402">IF(AI472="","","|n"&amp;DO$2&amp;"+"&amp;AI472&amp;DO$1)</f>
        <v/>
      </c>
      <c r="DP472" s="71" t="str">
        <f t="shared" ref="DP472:DP510" si="7403">IF(AJ472="","","|n"&amp;DP$2&amp;"+"&amp;AJ472&amp;DP$1)</f>
        <v/>
      </c>
      <c r="DQ472" s="71" t="str">
        <f t="shared" ref="DQ472:DQ510" si="7404">IF(AK472="","","|n"&amp;DQ$2&amp;"+"&amp;AK472&amp;DQ$1)</f>
        <v/>
      </c>
      <c r="DR472" s="71" t="str">
        <f t="shared" ref="DR472:DR510" si="7405">IF(AL472="","","|n"&amp;DR$2&amp;"+"&amp;AL472&amp;DR$1)</f>
        <v/>
      </c>
      <c r="DS472" s="71" t="str">
        <f t="shared" ref="DS472:DS510" si="7406">IF(AM472="","","|n"&amp;DS$2&amp;"+"&amp;AM472&amp;DS$1)</f>
        <v/>
      </c>
      <c r="DT472" s="71" t="str">
        <f t="shared" ref="DT472:DT510" si="7407">IF(AN472="","","|n"&amp;DT$2&amp;"+"&amp;AN472&amp;DT$1)</f>
        <v/>
      </c>
      <c r="DU472" s="71" t="str">
        <f t="shared" ref="DU472:DU510" si="7408">IF(AO472="","","|n"&amp;DU$2&amp;"+"&amp;AO472&amp;DU$1)</f>
        <v/>
      </c>
      <c r="DV472" s="71" t="str">
        <f t="shared" ref="DV472:DV510" si="7409">IF(AP472="","","|n"&amp;DV$2&amp;"+"&amp;AP472&amp;DV$1)</f>
        <v/>
      </c>
      <c r="DW472" s="71" t="str">
        <f t="shared" ref="DW472:DW510" si="7410">IF(AQ472="","","|n"&amp;DW$2&amp;"+"&amp;AQ472&amp;DW$1)</f>
        <v/>
      </c>
      <c r="DX472" s="71" t="str">
        <f t="shared" ref="DX472:DX510" si="7411">IF(AR472="","","|n"&amp;DX$2&amp;"+"&amp;AR472&amp;DX$1)</f>
        <v/>
      </c>
      <c r="DY472" s="71" t="str">
        <f t="shared" ref="DY472:DY510" si="7412">IF(AS472="","","|n"&amp;DY$2&amp;"+"&amp;AS472&amp;DY$1)</f>
        <v/>
      </c>
      <c r="DZ472" s="71" t="str">
        <f t="shared" ref="DZ472:DZ510" si="7413">IF(AT472="","","|n"&amp;DZ$2&amp;"+"&amp;AT472&amp;DZ$1)</f>
        <v/>
      </c>
      <c r="EA472" s="71" t="str">
        <f t="shared" ref="EA472:EA510" si="7414">IF(AU472="","","|n"&amp;EA$2&amp;"+"&amp;AU472&amp;EA$1)</f>
        <v/>
      </c>
      <c r="EB472" s="71" t="str">
        <f t="shared" ref="EB472:EB510" si="7415">IF(AV472="","","|n"&amp;EB$2&amp;"+"&amp;AV472&amp;EB$1)</f>
        <v/>
      </c>
      <c r="EC472" s="71" t="str">
        <f t="shared" ref="EC472:EC510" si="7416">IF(AW472="","","|n"&amp;EC$2&amp;"+"&amp;AW472&amp;EC$1)</f>
        <v/>
      </c>
      <c r="ED472" s="71" t="str">
        <f t="shared" ref="ED472:ED510" si="7417">IF(AX472="","","|n"&amp;ED$2&amp;"+"&amp;AX472&amp;ED$1)</f>
        <v/>
      </c>
      <c r="EE472" s="71" t="str">
        <f t="shared" ref="EE472:EE510" si="7418">IF(AY472="","","|n"&amp;EE$2&amp;"+"&amp;AY472&amp;EE$1)</f>
        <v/>
      </c>
      <c r="EF472" s="71" t="str">
        <f t="shared" ref="EF472:EF510" si="7419">IF(AZ472="","","|n"&amp;EF$2&amp;"+"&amp;AZ472&amp;EF$1)</f>
        <v/>
      </c>
      <c r="EG472" s="71" t="str">
        <f t="shared" ref="EG472:EG510" si="7420">IF(BA472="","","|n"&amp;EG$2&amp;"+"&amp;BA472&amp;EG$1)</f>
        <v/>
      </c>
      <c r="EH472" s="71" t="str">
        <f t="shared" ref="EH472:EH510" si="7421">IF(BB472="","","|n"&amp;EH$2&amp;"+"&amp;BB472&amp;EH$1)</f>
        <v/>
      </c>
      <c r="EI472" s="71" t="str">
        <f t="shared" ref="EI472:EI510" si="7422">IF(BC472="","","|n"&amp;EI$2&amp;"+"&amp;BC472&amp;EI$1)</f>
        <v/>
      </c>
      <c r="EJ472" s="71" t="str">
        <f t="shared" ref="EJ472:EJ510" si="7423">IF(BD472="","","|n"&amp;EJ$2&amp;"+"&amp;BD472&amp;EJ$1)</f>
        <v/>
      </c>
      <c r="EK472" s="71" t="str">
        <f t="shared" ref="EK472:EK510" si="7424">IF(BE472="","","|n"&amp;EK$2&amp;"+"&amp;BE472&amp;EK$1)</f>
        <v/>
      </c>
      <c r="EL472" s="71" t="str">
        <f t="shared" ref="EL472:EL510" si="7425">IF(BF472="","","|n"&amp;EL$2&amp;"+"&amp;BF472&amp;EL$1)</f>
        <v/>
      </c>
      <c r="EM472" s="71" t="str">
        <f t="shared" ref="EM472:EM510" si="7426">IF(BG472="","","|n"&amp;EM$2&amp;"+"&amp;BG472&amp;EM$1)</f>
        <v/>
      </c>
      <c r="EN472" s="71" t="str">
        <f t="shared" ref="EN472:EN510" si="7427">IF(BH472="","","|n"&amp;EN$2&amp;"+"&amp;BH472&amp;EN$1)</f>
        <v/>
      </c>
      <c r="EO472" s="71" t="str">
        <f t="shared" ref="EO472:EO510" si="7428">IF(BI472="","","|n"&amp;EO$2&amp;"+"&amp;BI472&amp;EO$1)</f>
        <v/>
      </c>
      <c r="EP472" s="71" t="str">
        <f t="shared" ref="EP472:EP510" si="7429">IF(BJ472="","","|n"&amp;EP$2&amp;"+"&amp;BJ472&amp;EP$1)</f>
        <v/>
      </c>
      <c r="EQ472" s="71" t="str">
        <f t="shared" ref="EQ472:EQ510" si="7430">IF(BK472="","","|n"&amp;EQ$2&amp;"+"&amp;BK472&amp;EQ$1)</f>
        <v/>
      </c>
      <c r="ER472" s="71" t="str">
        <f t="shared" ref="ER472:ER510" si="7431">IF(BL472="","","|n"&amp;ER$2&amp;"+"&amp;BL472&amp;ER$1)</f>
        <v/>
      </c>
      <c r="ES472" s="71" t="str">
        <f t="shared" ref="ES472:ES510" si="7432">IF(BM472="","","|n"&amp;ES$2&amp;"+"&amp;BM472&amp;ES$1)</f>
        <v/>
      </c>
      <c r="ET472" s="71" t="str">
        <f t="shared" ref="ET472:ET510" si="7433">IF(BN472="","","|n"&amp;ET$2&amp;"+"&amp;BN472&amp;ET$1)</f>
        <v/>
      </c>
      <c r="EU472" s="71" t="str">
        <f t="shared" ref="EU472:EU510" si="7434">IF(BO472="","","|n"&amp;EU$2&amp;"+"&amp;BO472&amp;EU$1)</f>
        <v/>
      </c>
      <c r="EV472" s="71" t="str">
        <f t="shared" ref="EV472:EV510" si="7435">IF(BP472="","","|n"&amp;EV$2&amp;"+"&amp;BP472&amp;EV$1)</f>
        <v/>
      </c>
      <c r="EW472" s="71" t="str">
        <f t="shared" ref="EW472:EW510" si="7436">IF(BQ472="","","|n"&amp;EW$2&amp;"+"&amp;BQ472&amp;EW$1)</f>
        <v/>
      </c>
      <c r="EX472" s="71" t="str">
        <f t="shared" ref="EX472:EX510" si="7437">IF(BR472="","","|n"&amp;EX$2&amp;"+"&amp;BR472&amp;EX$1)</f>
        <v/>
      </c>
      <c r="EY472" s="71" t="str">
        <f t="shared" ref="EY472:EY510" si="7438">IF(BS472="","","|n"&amp;EY$2&amp;"+"&amp;BS472&amp;EY$1)</f>
        <v/>
      </c>
      <c r="EZ472" s="71" t="str">
        <f t="shared" ref="EZ472:EZ510" si="7439">IF(BT472="","","|n"&amp;EZ$2&amp;"+"&amp;BT472&amp;EZ$1)</f>
        <v/>
      </c>
      <c r="FA472" s="71" t="str">
        <f t="shared" ref="FA472:FA510" si="7440">IF(BU472="","","|n"&amp;FA$2&amp;"+"&amp;BU472&amp;FA$1)</f>
        <v/>
      </c>
      <c r="FB472" s="71" t="str">
        <f t="shared" ref="FB472:FB510" si="7441">IF(BV472="","","|n"&amp;FB$2&amp;"+"&amp;BV472&amp;FB$1)</f>
        <v/>
      </c>
      <c r="FC472" s="71" t="str">
        <f t="shared" ref="FC472:FC510" si="7442">IF(BW472="","","|n"&amp;FC$2&amp;"+"&amp;BW472&amp;FC$1)</f>
        <v/>
      </c>
      <c r="FD472" s="71" t="str">
        <f t="shared" ref="FD472:FD510" si="7443">IF(BX472="","","|n"&amp;FD$2&amp;"+"&amp;BX472&amp;FD$1)</f>
        <v/>
      </c>
      <c r="FE472" s="71" t="str">
        <f t="shared" ref="FE472:FE510" si="7444">IF(BY472="","","|n"&amp;FE$2&amp;"+"&amp;BY472&amp;FE$1)</f>
        <v/>
      </c>
      <c r="FF472" s="71" t="str">
        <f t="shared" ref="FF472:FF510" si="7445">IF(BZ472="","","|n"&amp;FF$2&amp;"+"&amp;BZ472&amp;FF$1)</f>
        <v/>
      </c>
      <c r="FG472" s="71" t="str">
        <f t="shared" ref="FG472:FG510" si="7446">IF(CA472="","","|n"&amp;FG$2&amp;"+"&amp;CA472&amp;FG$1)</f>
        <v/>
      </c>
      <c r="FH472" s="71" t="str">
        <f t="shared" ref="FH472:FH510" si="7447">IF(CB472="","","|n"&amp;FH$2&amp;"+"&amp;CB472&amp;FH$1)</f>
        <v/>
      </c>
      <c r="FI472" s="71" t="str">
        <f t="shared" ref="FI472:FI510" si="7448">IF(CC472="","","|n"&amp;FI$2&amp;"+"&amp;CC472&amp;FI$1)</f>
        <v/>
      </c>
      <c r="FJ472" s="71" t="str">
        <f t="shared" ref="FJ472:FJ510" si="7449">IF(CD472="","","|n"&amp;FJ$2&amp;"+"&amp;CD472&amp;FJ$1)</f>
        <v/>
      </c>
      <c r="FK472" s="71" t="str">
        <f t="shared" ref="FK472:FK510" si="7450">IF(CE472="","","|n"&amp;FK$2&amp;"+"&amp;CE472&amp;FK$1)</f>
        <v/>
      </c>
      <c r="FL472" s="71" t="str">
        <f t="shared" ref="FL472:FL510" si="7451">IF(CF472="","","|n"&amp;FL$2&amp;"+"&amp;CF472&amp;FL$1)</f>
        <v/>
      </c>
      <c r="FM472" s="71" t="str">
        <f t="shared" ref="FM472:FM510" si="7452">IF(CG472="","","|n"&amp;FM$2&amp;"+"&amp;CG472&amp;FM$1)</f>
        <v/>
      </c>
      <c r="FN472" s="71" t="str">
        <f t="shared" ref="FN472:FN510" si="7453">IF(CH472="","","|n"&amp;FN$2&amp;"+"&amp;CH472&amp;FN$1)</f>
        <v/>
      </c>
      <c r="FO472" s="71" t="str">
        <f t="shared" ref="FO472:FO510" si="7454">IF(CI472="","","|n"&amp;FO$2&amp;"+"&amp;CI472&amp;FO$1)</f>
        <v/>
      </c>
      <c r="FP472" s="71" t="str">
        <f t="shared" ref="FP472:FP510" si="7455">IF(CJ472="","","|n"&amp;FP$2&amp;"+"&amp;CJ472&amp;FP$1)</f>
        <v/>
      </c>
      <c r="FQ472" s="71" t="str">
        <f t="shared" ref="FQ472:FQ510" si="7456">IF(CK472="","","|n"&amp;FQ$2&amp;"+"&amp;CK472&amp;FQ$1)</f>
        <v/>
      </c>
      <c r="FR472" s="71" t="str">
        <f t="shared" ref="FR472:FR510" si="7457">IF(CL472="","","|n"&amp;FR$2&amp;"+"&amp;CL472&amp;FR$1)</f>
        <v/>
      </c>
      <c r="FS472" s="71" t="str">
        <f t="shared" ref="FS472:FS510" si="7458">IF(CM472="","","|n"&amp;FS$2&amp;"+"&amp;CM472&amp;FS$1)</f>
        <v/>
      </c>
    </row>
    <row r="473" spans="1:175" ht="16.5">
      <c r="A473" s="72"/>
      <c r="B473" s="154" t="s">
        <v>1440</v>
      </c>
      <c r="C473" s="188" t="str">
        <f t="shared" si="7380"/>
        <v>兑换：|Cff00BFFF来点玄铁|r</v>
      </c>
      <c r="F473" s="72">
        <v>1</v>
      </c>
      <c r="I473" s="188" t="s">
        <v>622</v>
      </c>
      <c r="T473" s="158" t="str">
        <f t="shared" si="7381"/>
        <v>|cffffcc00需求：|r钻石x1|n|n玄铁|Cffffc926+5~20|r</v>
      </c>
      <c r="U473" s="85" t="str">
        <f t="shared" si="7382"/>
        <v>ReplaceableTextures\\CommandButtons\\BTNIN17.blp</v>
      </c>
      <c r="CN473" s="70" t="str">
        <f t="shared" si="7383"/>
        <v>InitUnitState('IL1E',,,,,,,,,,)</v>
      </c>
      <c r="CO473" s="70" t="str">
        <f t="shared" si="7384"/>
        <v>InitUnitNormal('IL1E',,,,,,,,,,)</v>
      </c>
      <c r="CP473" s="70" t="str">
        <f t="shared" si="7385"/>
        <v>InitUnitMagic('IL1E',,,,,,,,,,)</v>
      </c>
      <c r="CQ473" s="70" t="str">
        <f t="shared" si="7386"/>
        <v>InitUnitAdd('IL1E',,,,,,,,,,)</v>
      </c>
      <c r="CR473" s="70" t="str">
        <f t="shared" si="7387"/>
        <v>InitEquipData('IL1E',,"",,IN17,1,,'','','','','','',"ReplaceableTextures\\CommandButtons\\BTNIN23.blp")</v>
      </c>
      <c r="CU473" s="61" t="str">
        <f t="shared" si="7388"/>
        <v>|n</v>
      </c>
      <c r="CV473" s="61" t="str">
        <f t="shared" si="7302"/>
        <v>|cffffcc00需求：|r钻石x1|n|n玄铁|Cffffc926+5~20|r</v>
      </c>
      <c r="CW473" s="60"/>
      <c r="CX473" s="60"/>
      <c r="CY473" s="60"/>
      <c r="CZ473" s="60"/>
      <c r="DA473" s="60"/>
      <c r="DB473" s="71" t="str">
        <f t="shared" si="7389"/>
        <v/>
      </c>
      <c r="DC473" s="71" t="str">
        <f t="shared" si="7390"/>
        <v/>
      </c>
      <c r="DD473" s="71" t="str">
        <f t="shared" si="7391"/>
        <v/>
      </c>
      <c r="DE473" s="71" t="str">
        <f t="shared" si="7392"/>
        <v/>
      </c>
      <c r="DF473" s="71" t="str">
        <f t="shared" si="7393"/>
        <v/>
      </c>
      <c r="DG473" s="71" t="str">
        <f t="shared" si="7394"/>
        <v/>
      </c>
      <c r="DH473" s="71" t="str">
        <f t="shared" si="7395"/>
        <v/>
      </c>
      <c r="DI473" s="71" t="str">
        <f t="shared" si="7396"/>
        <v/>
      </c>
      <c r="DJ473" s="71" t="str">
        <f t="shared" si="7397"/>
        <v/>
      </c>
      <c r="DK473" s="71" t="str">
        <f t="shared" si="7398"/>
        <v/>
      </c>
      <c r="DL473" s="71" t="str">
        <f t="shared" si="7399"/>
        <v/>
      </c>
      <c r="DM473" s="71" t="str">
        <f t="shared" si="7400"/>
        <v/>
      </c>
      <c r="DN473" s="71" t="str">
        <f t="shared" si="7401"/>
        <v/>
      </c>
      <c r="DO473" s="71" t="str">
        <f t="shared" si="7402"/>
        <v/>
      </c>
      <c r="DP473" s="71" t="str">
        <f t="shared" si="7403"/>
        <v/>
      </c>
      <c r="DQ473" s="71" t="str">
        <f t="shared" si="7404"/>
        <v/>
      </c>
      <c r="DR473" s="71" t="str">
        <f t="shared" si="7405"/>
        <v/>
      </c>
      <c r="DS473" s="71" t="str">
        <f t="shared" si="7406"/>
        <v/>
      </c>
      <c r="DT473" s="71" t="str">
        <f t="shared" si="7407"/>
        <v/>
      </c>
      <c r="DU473" s="71" t="str">
        <f t="shared" si="7408"/>
        <v/>
      </c>
      <c r="DV473" s="71" t="str">
        <f t="shared" si="7409"/>
        <v/>
      </c>
      <c r="DW473" s="71" t="str">
        <f t="shared" si="7410"/>
        <v/>
      </c>
      <c r="DX473" s="71" t="str">
        <f t="shared" si="7411"/>
        <v/>
      </c>
      <c r="DY473" s="71" t="str">
        <f t="shared" si="7412"/>
        <v/>
      </c>
      <c r="DZ473" s="71" t="str">
        <f t="shared" si="7413"/>
        <v/>
      </c>
      <c r="EA473" s="71" t="str">
        <f t="shared" si="7414"/>
        <v/>
      </c>
      <c r="EB473" s="71" t="str">
        <f t="shared" si="7415"/>
        <v/>
      </c>
      <c r="EC473" s="71" t="str">
        <f t="shared" si="7416"/>
        <v/>
      </c>
      <c r="ED473" s="71" t="str">
        <f t="shared" si="7417"/>
        <v/>
      </c>
      <c r="EE473" s="71" t="str">
        <f t="shared" si="7418"/>
        <v/>
      </c>
      <c r="EF473" s="71" t="str">
        <f t="shared" si="7419"/>
        <v/>
      </c>
      <c r="EG473" s="71" t="str">
        <f t="shared" si="7420"/>
        <v/>
      </c>
      <c r="EH473" s="71" t="str">
        <f t="shared" si="7421"/>
        <v/>
      </c>
      <c r="EI473" s="71" t="str">
        <f t="shared" si="7422"/>
        <v/>
      </c>
      <c r="EJ473" s="71" t="str">
        <f t="shared" si="7423"/>
        <v/>
      </c>
      <c r="EK473" s="71" t="str">
        <f t="shared" si="7424"/>
        <v/>
      </c>
      <c r="EL473" s="71" t="str">
        <f t="shared" si="7425"/>
        <v/>
      </c>
      <c r="EM473" s="71" t="str">
        <f t="shared" si="7426"/>
        <v/>
      </c>
      <c r="EN473" s="71" t="str">
        <f t="shared" si="7427"/>
        <v/>
      </c>
      <c r="EO473" s="71" t="str">
        <f t="shared" si="7428"/>
        <v/>
      </c>
      <c r="EP473" s="71" t="str">
        <f t="shared" si="7429"/>
        <v/>
      </c>
      <c r="EQ473" s="71" t="str">
        <f t="shared" si="7430"/>
        <v/>
      </c>
      <c r="ER473" s="71" t="str">
        <f t="shared" si="7431"/>
        <v/>
      </c>
      <c r="ES473" s="71" t="str">
        <f t="shared" si="7432"/>
        <v/>
      </c>
      <c r="ET473" s="71" t="str">
        <f t="shared" si="7433"/>
        <v/>
      </c>
      <c r="EU473" s="71" t="str">
        <f t="shared" si="7434"/>
        <v/>
      </c>
      <c r="EV473" s="71" t="str">
        <f t="shared" si="7435"/>
        <v/>
      </c>
      <c r="EW473" s="71" t="str">
        <f t="shared" si="7436"/>
        <v/>
      </c>
      <c r="EX473" s="71" t="str">
        <f t="shared" si="7437"/>
        <v/>
      </c>
      <c r="EY473" s="71" t="str">
        <f t="shared" si="7438"/>
        <v/>
      </c>
      <c r="EZ473" s="71" t="str">
        <f t="shared" si="7439"/>
        <v/>
      </c>
      <c r="FA473" s="71" t="str">
        <f t="shared" si="7440"/>
        <v/>
      </c>
      <c r="FB473" s="71" t="str">
        <f t="shared" si="7441"/>
        <v/>
      </c>
      <c r="FC473" s="71" t="str">
        <f t="shared" si="7442"/>
        <v/>
      </c>
      <c r="FD473" s="71" t="str">
        <f t="shared" si="7443"/>
        <v/>
      </c>
      <c r="FE473" s="71" t="str">
        <f t="shared" si="7444"/>
        <v/>
      </c>
      <c r="FF473" s="71" t="str">
        <f t="shared" si="7445"/>
        <v/>
      </c>
      <c r="FG473" s="71" t="str">
        <f t="shared" si="7446"/>
        <v/>
      </c>
      <c r="FH473" s="71" t="str">
        <f t="shared" si="7447"/>
        <v/>
      </c>
      <c r="FI473" s="71" t="str">
        <f t="shared" si="7448"/>
        <v/>
      </c>
      <c r="FJ473" s="71" t="str">
        <f t="shared" si="7449"/>
        <v/>
      </c>
      <c r="FK473" s="71" t="str">
        <f t="shared" si="7450"/>
        <v/>
      </c>
      <c r="FL473" s="71" t="str">
        <f t="shared" si="7451"/>
        <v/>
      </c>
      <c r="FM473" s="71" t="str">
        <f t="shared" si="7452"/>
        <v/>
      </c>
      <c r="FN473" s="71" t="str">
        <f t="shared" si="7453"/>
        <v/>
      </c>
      <c r="FO473" s="71" t="str">
        <f t="shared" si="7454"/>
        <v/>
      </c>
      <c r="FP473" s="71" t="str">
        <f t="shared" si="7455"/>
        <v/>
      </c>
      <c r="FQ473" s="71" t="str">
        <f t="shared" si="7456"/>
        <v/>
      </c>
      <c r="FR473" s="71" t="str">
        <f t="shared" si="7457"/>
        <v/>
      </c>
      <c r="FS473" s="71" t="str">
        <f t="shared" si="7458"/>
        <v/>
      </c>
    </row>
    <row r="474" spans="1:175" ht="16.5">
      <c r="A474" s="72"/>
      <c r="B474" s="154" t="s">
        <v>1441</v>
      </c>
      <c r="C474" s="188" t="str">
        <f t="shared" si="7380"/>
        <v>兑换：|CffFFC926大金矿|r</v>
      </c>
      <c r="F474" s="72">
        <v>4</v>
      </c>
      <c r="I474" s="188" t="s">
        <v>641</v>
      </c>
      <c r="T474" s="158" t="str">
        <f t="shared" si="7381"/>
        <v>|cffffcc00需求：|r钻石x4|n|n金币|Cffffc926+8888~88888|r</v>
      </c>
      <c r="U474" s="85" t="str">
        <f t="shared" si="7382"/>
        <v>ReplaceableTextures\\CommandButtons\\BTNIN23.blp</v>
      </c>
      <c r="CN474" s="70" t="str">
        <f t="shared" si="7383"/>
        <v>InitUnitState('IL1F',,,,,,,,,,)</v>
      </c>
      <c r="CO474" s="70" t="str">
        <f t="shared" si="7384"/>
        <v>InitUnitNormal('IL1F',,,,,,,,,,)</v>
      </c>
      <c r="CP474" s="70" t="str">
        <f t="shared" si="7385"/>
        <v>InitUnitMagic('IL1F',,,,,,,,,,)</v>
      </c>
      <c r="CQ474" s="70" t="str">
        <f t="shared" si="7386"/>
        <v>InitUnitAdd('IL1F',,,,,,,,,,)</v>
      </c>
      <c r="CR474" s="70" t="str">
        <f t="shared" si="7387"/>
        <v>InitEquipData('IL1F',,"",,IN23,4,,'','','','','','',"ReplaceableTextures\\CommandButtons\\BTNCS41.blp")</v>
      </c>
      <c r="CU474" s="61" t="str">
        <f t="shared" si="7388"/>
        <v>|n</v>
      </c>
      <c r="CV474" s="61" t="str">
        <f t="shared" si="7302"/>
        <v>|cffffcc00需求：|r钻石x4|n|n金币|Cffffc926+8888~88888|r</v>
      </c>
      <c r="CW474" s="60"/>
      <c r="CX474" s="60"/>
      <c r="CY474" s="60"/>
      <c r="CZ474" s="60"/>
      <c r="DA474" s="60"/>
      <c r="DB474" s="71" t="str">
        <f t="shared" si="7389"/>
        <v/>
      </c>
      <c r="DC474" s="71" t="str">
        <f t="shared" si="7390"/>
        <v/>
      </c>
      <c r="DD474" s="71" t="str">
        <f t="shared" si="7391"/>
        <v/>
      </c>
      <c r="DE474" s="71" t="str">
        <f t="shared" si="7392"/>
        <v/>
      </c>
      <c r="DF474" s="71" t="str">
        <f t="shared" si="7393"/>
        <v/>
      </c>
      <c r="DG474" s="71" t="str">
        <f t="shared" si="7394"/>
        <v/>
      </c>
      <c r="DH474" s="71" t="str">
        <f t="shared" si="7395"/>
        <v/>
      </c>
      <c r="DI474" s="71" t="str">
        <f t="shared" si="7396"/>
        <v/>
      </c>
      <c r="DJ474" s="71" t="str">
        <f t="shared" si="7397"/>
        <v/>
      </c>
      <c r="DK474" s="71" t="str">
        <f t="shared" si="7398"/>
        <v/>
      </c>
      <c r="DL474" s="71" t="str">
        <f t="shared" si="7399"/>
        <v/>
      </c>
      <c r="DM474" s="71" t="str">
        <f t="shared" si="7400"/>
        <v/>
      </c>
      <c r="DN474" s="71" t="str">
        <f t="shared" si="7401"/>
        <v/>
      </c>
      <c r="DO474" s="71" t="str">
        <f t="shared" si="7402"/>
        <v/>
      </c>
      <c r="DP474" s="71" t="str">
        <f t="shared" si="7403"/>
        <v/>
      </c>
      <c r="DQ474" s="71" t="str">
        <f t="shared" si="7404"/>
        <v/>
      </c>
      <c r="DR474" s="71" t="str">
        <f t="shared" si="7405"/>
        <v/>
      </c>
      <c r="DS474" s="71" t="str">
        <f t="shared" si="7406"/>
        <v/>
      </c>
      <c r="DT474" s="71" t="str">
        <f t="shared" si="7407"/>
        <v/>
      </c>
      <c r="DU474" s="71" t="str">
        <f t="shared" si="7408"/>
        <v/>
      </c>
      <c r="DV474" s="71" t="str">
        <f t="shared" si="7409"/>
        <v/>
      </c>
      <c r="DW474" s="71" t="str">
        <f t="shared" si="7410"/>
        <v/>
      </c>
      <c r="DX474" s="71" t="str">
        <f t="shared" si="7411"/>
        <v/>
      </c>
      <c r="DY474" s="71" t="str">
        <f t="shared" si="7412"/>
        <v/>
      </c>
      <c r="DZ474" s="71" t="str">
        <f t="shared" si="7413"/>
        <v/>
      </c>
      <c r="EA474" s="71" t="str">
        <f t="shared" si="7414"/>
        <v/>
      </c>
      <c r="EB474" s="71" t="str">
        <f t="shared" si="7415"/>
        <v/>
      </c>
      <c r="EC474" s="71" t="str">
        <f t="shared" si="7416"/>
        <v/>
      </c>
      <c r="ED474" s="71" t="str">
        <f t="shared" si="7417"/>
        <v/>
      </c>
      <c r="EE474" s="71" t="str">
        <f t="shared" si="7418"/>
        <v/>
      </c>
      <c r="EF474" s="71" t="str">
        <f t="shared" si="7419"/>
        <v/>
      </c>
      <c r="EG474" s="71" t="str">
        <f t="shared" si="7420"/>
        <v/>
      </c>
      <c r="EH474" s="71" t="str">
        <f t="shared" si="7421"/>
        <v/>
      </c>
      <c r="EI474" s="71" t="str">
        <f t="shared" si="7422"/>
        <v/>
      </c>
      <c r="EJ474" s="71" t="str">
        <f t="shared" si="7423"/>
        <v/>
      </c>
      <c r="EK474" s="71" t="str">
        <f t="shared" si="7424"/>
        <v/>
      </c>
      <c r="EL474" s="71" t="str">
        <f t="shared" si="7425"/>
        <v/>
      </c>
      <c r="EM474" s="71" t="str">
        <f t="shared" si="7426"/>
        <v/>
      </c>
      <c r="EN474" s="71" t="str">
        <f t="shared" si="7427"/>
        <v/>
      </c>
      <c r="EO474" s="71" t="str">
        <f t="shared" si="7428"/>
        <v/>
      </c>
      <c r="EP474" s="71" t="str">
        <f t="shared" si="7429"/>
        <v/>
      </c>
      <c r="EQ474" s="71" t="str">
        <f t="shared" si="7430"/>
        <v/>
      </c>
      <c r="ER474" s="71" t="str">
        <f t="shared" si="7431"/>
        <v/>
      </c>
      <c r="ES474" s="71" t="str">
        <f t="shared" si="7432"/>
        <v/>
      </c>
      <c r="ET474" s="71" t="str">
        <f t="shared" si="7433"/>
        <v/>
      </c>
      <c r="EU474" s="71" t="str">
        <f t="shared" si="7434"/>
        <v/>
      </c>
      <c r="EV474" s="71" t="str">
        <f t="shared" si="7435"/>
        <v/>
      </c>
      <c r="EW474" s="71" t="str">
        <f t="shared" si="7436"/>
        <v/>
      </c>
      <c r="EX474" s="71" t="str">
        <f t="shared" si="7437"/>
        <v/>
      </c>
      <c r="EY474" s="71" t="str">
        <f t="shared" si="7438"/>
        <v/>
      </c>
      <c r="EZ474" s="71" t="str">
        <f t="shared" si="7439"/>
        <v/>
      </c>
      <c r="FA474" s="71" t="str">
        <f t="shared" si="7440"/>
        <v/>
      </c>
      <c r="FB474" s="71" t="str">
        <f t="shared" si="7441"/>
        <v/>
      </c>
      <c r="FC474" s="71" t="str">
        <f t="shared" si="7442"/>
        <v/>
      </c>
      <c r="FD474" s="71" t="str">
        <f t="shared" si="7443"/>
        <v/>
      </c>
      <c r="FE474" s="71" t="str">
        <f t="shared" si="7444"/>
        <v/>
      </c>
      <c r="FF474" s="71" t="str">
        <f t="shared" si="7445"/>
        <v/>
      </c>
      <c r="FG474" s="71" t="str">
        <f t="shared" si="7446"/>
        <v/>
      </c>
      <c r="FH474" s="71" t="str">
        <f t="shared" si="7447"/>
        <v/>
      </c>
      <c r="FI474" s="71" t="str">
        <f t="shared" si="7448"/>
        <v/>
      </c>
      <c r="FJ474" s="71" t="str">
        <f t="shared" si="7449"/>
        <v/>
      </c>
      <c r="FK474" s="71" t="str">
        <f t="shared" si="7450"/>
        <v/>
      </c>
      <c r="FL474" s="71" t="str">
        <f t="shared" si="7451"/>
        <v/>
      </c>
      <c r="FM474" s="71" t="str">
        <f t="shared" si="7452"/>
        <v/>
      </c>
      <c r="FN474" s="71" t="str">
        <f t="shared" si="7453"/>
        <v/>
      </c>
      <c r="FO474" s="71" t="str">
        <f t="shared" si="7454"/>
        <v/>
      </c>
      <c r="FP474" s="71" t="str">
        <f t="shared" si="7455"/>
        <v/>
      </c>
      <c r="FQ474" s="71" t="str">
        <f t="shared" si="7456"/>
        <v/>
      </c>
      <c r="FR474" s="71" t="str">
        <f t="shared" si="7457"/>
        <v/>
      </c>
      <c r="FS474" s="71" t="str">
        <f t="shared" si="7458"/>
        <v/>
      </c>
    </row>
    <row r="475" spans="1:175" ht="16.5">
      <c r="A475" s="72"/>
      <c r="B475" s="154" t="s">
        <v>1442</v>
      </c>
      <c r="C475" s="188" t="str">
        <f t="shared" si="7380"/>
        <v>兑换：|cffff0000虚空神石|r</v>
      </c>
      <c r="F475" s="72">
        <v>8</v>
      </c>
      <c r="I475" s="196" t="s">
        <v>1447</v>
      </c>
      <c r="T475" s="158" t="str">
        <f t="shared" si="7381"/>
        <v>|cffffcc00需求：|r钻石x8|n|n点击后可将|Cffffc926任意|r装备提升一级。|n|n|Cff00ff7f只能对|r|Cffff73ff创|r|Cffff56bf世|r|Cffff397f品|r|Cffff1c3f质|r|Cff00ff7f以下的装备使用。|r</v>
      </c>
      <c r="U475" s="85" t="str">
        <f t="shared" si="7382"/>
        <v>ReplaceableTextures\\CommandButtons\\BTNCS41.blp</v>
      </c>
      <c r="CN475" s="70" t="str">
        <f t="shared" si="7383"/>
        <v>InitUnitState('IL1G',,,,,,,,,,)</v>
      </c>
      <c r="CO475" s="70" t="str">
        <f t="shared" si="7384"/>
        <v>InitUnitNormal('IL1G',,,,,,,,,,)</v>
      </c>
      <c r="CP475" s="70" t="str">
        <f t="shared" si="7385"/>
        <v>InitUnitMagic('IL1G',,,,,,,,,,)</v>
      </c>
      <c r="CQ475" s="70" t="str">
        <f t="shared" si="7386"/>
        <v>InitUnitAdd('IL1G',,,,,,,,,,)</v>
      </c>
      <c r="CR475" s="70" t="str">
        <f t="shared" si="7387"/>
        <v>InitEquipData('IL1G',,"",,CS41,8,,'','','','','','',"ReplaceableTextures\\CommandButtons\\BTNIN22.blp")</v>
      </c>
      <c r="CU475" s="61" t="str">
        <f t="shared" si="7388"/>
        <v>|n</v>
      </c>
      <c r="CV475" s="61" t="str">
        <f t="shared" si="7302"/>
        <v>|cffffcc00需求：|r钻石x8|n|n点击后可将|Cffffc926任意|r装备提升一级。|n|n|Cff00ff7f只能对|r|Cffff73ff创|r|Cffff56bf世|r|Cffff397f品|r|Cffff1c3f质|r|Cff00ff7f以下的装备使用。|r</v>
      </c>
      <c r="CW475" s="60"/>
      <c r="CX475" s="60"/>
      <c r="CY475" s="60"/>
      <c r="CZ475" s="60"/>
      <c r="DA475" s="60"/>
      <c r="DB475" s="71" t="str">
        <f t="shared" si="7389"/>
        <v/>
      </c>
      <c r="DC475" s="71" t="str">
        <f t="shared" si="7390"/>
        <v/>
      </c>
      <c r="DD475" s="71" t="str">
        <f t="shared" si="7391"/>
        <v/>
      </c>
      <c r="DE475" s="71" t="str">
        <f t="shared" si="7392"/>
        <v/>
      </c>
      <c r="DF475" s="71" t="str">
        <f t="shared" si="7393"/>
        <v/>
      </c>
      <c r="DG475" s="71" t="str">
        <f t="shared" si="7394"/>
        <v/>
      </c>
      <c r="DH475" s="71" t="str">
        <f t="shared" si="7395"/>
        <v/>
      </c>
      <c r="DI475" s="71" t="str">
        <f t="shared" si="7396"/>
        <v/>
      </c>
      <c r="DJ475" s="71" t="str">
        <f t="shared" si="7397"/>
        <v/>
      </c>
      <c r="DK475" s="71" t="str">
        <f t="shared" si="7398"/>
        <v/>
      </c>
      <c r="DL475" s="71" t="str">
        <f t="shared" si="7399"/>
        <v/>
      </c>
      <c r="DM475" s="71" t="str">
        <f t="shared" si="7400"/>
        <v/>
      </c>
      <c r="DN475" s="71" t="str">
        <f t="shared" si="7401"/>
        <v/>
      </c>
      <c r="DO475" s="71" t="str">
        <f t="shared" si="7402"/>
        <v/>
      </c>
      <c r="DP475" s="71" t="str">
        <f t="shared" si="7403"/>
        <v/>
      </c>
      <c r="DQ475" s="71" t="str">
        <f t="shared" si="7404"/>
        <v/>
      </c>
      <c r="DR475" s="71" t="str">
        <f t="shared" si="7405"/>
        <v/>
      </c>
      <c r="DS475" s="71" t="str">
        <f t="shared" si="7406"/>
        <v/>
      </c>
      <c r="DT475" s="71" t="str">
        <f t="shared" si="7407"/>
        <v/>
      </c>
      <c r="DU475" s="71" t="str">
        <f t="shared" si="7408"/>
        <v/>
      </c>
      <c r="DV475" s="71" t="str">
        <f t="shared" si="7409"/>
        <v/>
      </c>
      <c r="DW475" s="71" t="str">
        <f t="shared" si="7410"/>
        <v/>
      </c>
      <c r="DX475" s="71" t="str">
        <f t="shared" si="7411"/>
        <v/>
      </c>
      <c r="DY475" s="71" t="str">
        <f t="shared" si="7412"/>
        <v/>
      </c>
      <c r="DZ475" s="71" t="str">
        <f t="shared" si="7413"/>
        <v/>
      </c>
      <c r="EA475" s="71" t="str">
        <f t="shared" si="7414"/>
        <v/>
      </c>
      <c r="EB475" s="71" t="str">
        <f t="shared" si="7415"/>
        <v/>
      </c>
      <c r="EC475" s="71" t="str">
        <f t="shared" si="7416"/>
        <v/>
      </c>
      <c r="ED475" s="71" t="str">
        <f t="shared" si="7417"/>
        <v/>
      </c>
      <c r="EE475" s="71" t="str">
        <f t="shared" si="7418"/>
        <v/>
      </c>
      <c r="EF475" s="71" t="str">
        <f t="shared" si="7419"/>
        <v/>
      </c>
      <c r="EG475" s="71" t="str">
        <f t="shared" si="7420"/>
        <v/>
      </c>
      <c r="EH475" s="71" t="str">
        <f t="shared" si="7421"/>
        <v/>
      </c>
      <c r="EI475" s="71" t="str">
        <f t="shared" si="7422"/>
        <v/>
      </c>
      <c r="EJ475" s="71" t="str">
        <f t="shared" si="7423"/>
        <v/>
      </c>
      <c r="EK475" s="71" t="str">
        <f t="shared" si="7424"/>
        <v/>
      </c>
      <c r="EL475" s="71" t="str">
        <f t="shared" si="7425"/>
        <v/>
      </c>
      <c r="EM475" s="71" t="str">
        <f t="shared" si="7426"/>
        <v/>
      </c>
      <c r="EN475" s="71" t="str">
        <f t="shared" si="7427"/>
        <v/>
      </c>
      <c r="EO475" s="71" t="str">
        <f t="shared" si="7428"/>
        <v/>
      </c>
      <c r="EP475" s="71" t="str">
        <f t="shared" si="7429"/>
        <v/>
      </c>
      <c r="EQ475" s="71" t="str">
        <f t="shared" si="7430"/>
        <v/>
      </c>
      <c r="ER475" s="71" t="str">
        <f t="shared" si="7431"/>
        <v/>
      </c>
      <c r="ES475" s="71" t="str">
        <f t="shared" si="7432"/>
        <v/>
      </c>
      <c r="ET475" s="71" t="str">
        <f t="shared" si="7433"/>
        <v/>
      </c>
      <c r="EU475" s="71" t="str">
        <f t="shared" si="7434"/>
        <v/>
      </c>
      <c r="EV475" s="71" t="str">
        <f t="shared" si="7435"/>
        <v/>
      </c>
      <c r="EW475" s="71" t="str">
        <f t="shared" si="7436"/>
        <v/>
      </c>
      <c r="EX475" s="71" t="str">
        <f t="shared" si="7437"/>
        <v/>
      </c>
      <c r="EY475" s="71" t="str">
        <f t="shared" si="7438"/>
        <v/>
      </c>
      <c r="EZ475" s="71" t="str">
        <f t="shared" si="7439"/>
        <v/>
      </c>
      <c r="FA475" s="71" t="str">
        <f t="shared" si="7440"/>
        <v/>
      </c>
      <c r="FB475" s="71" t="str">
        <f t="shared" si="7441"/>
        <v/>
      </c>
      <c r="FC475" s="71" t="str">
        <f t="shared" si="7442"/>
        <v/>
      </c>
      <c r="FD475" s="71" t="str">
        <f t="shared" si="7443"/>
        <v/>
      </c>
      <c r="FE475" s="71" t="str">
        <f t="shared" si="7444"/>
        <v/>
      </c>
      <c r="FF475" s="71" t="str">
        <f t="shared" si="7445"/>
        <v/>
      </c>
      <c r="FG475" s="71" t="str">
        <f t="shared" si="7446"/>
        <v/>
      </c>
      <c r="FH475" s="71" t="str">
        <f t="shared" si="7447"/>
        <v/>
      </c>
      <c r="FI475" s="71" t="str">
        <f t="shared" si="7448"/>
        <v/>
      </c>
      <c r="FJ475" s="71" t="str">
        <f t="shared" si="7449"/>
        <v/>
      </c>
      <c r="FK475" s="71" t="str">
        <f t="shared" si="7450"/>
        <v/>
      </c>
      <c r="FL475" s="71" t="str">
        <f t="shared" si="7451"/>
        <v/>
      </c>
      <c r="FM475" s="71" t="str">
        <f t="shared" si="7452"/>
        <v/>
      </c>
      <c r="FN475" s="71" t="str">
        <f t="shared" si="7453"/>
        <v/>
      </c>
      <c r="FO475" s="71" t="str">
        <f t="shared" si="7454"/>
        <v/>
      </c>
      <c r="FP475" s="71" t="str">
        <f t="shared" si="7455"/>
        <v/>
      </c>
      <c r="FQ475" s="71" t="str">
        <f t="shared" si="7456"/>
        <v/>
      </c>
      <c r="FR475" s="71" t="str">
        <f t="shared" si="7457"/>
        <v/>
      </c>
      <c r="FS475" s="71" t="str">
        <f t="shared" si="7458"/>
        <v/>
      </c>
    </row>
    <row r="476" spans="1:175" ht="16.5">
      <c r="A476" s="72"/>
      <c r="B476" s="154" t="s">
        <v>1460</v>
      </c>
      <c r="C476" s="188" t="str">
        <f t="shared" si="7380"/>
        <v>兑换：|Cff00BFFF小银行|r</v>
      </c>
      <c r="F476" s="72">
        <v>1</v>
      </c>
      <c r="I476" s="188" t="s">
        <v>638</v>
      </c>
      <c r="T476" s="158" t="str">
        <f t="shared" si="7381"/>
        <v>|cffffcc00需求：|r钻石x1|n|n金币|Cffffc926+2888~18888|r</v>
      </c>
      <c r="U476" s="85" t="str">
        <f t="shared" si="7382"/>
        <v>ReplaceableTextures\\CommandButtons\\BTNIN22.blp</v>
      </c>
      <c r="CN476" s="70" t="str">
        <f t="shared" si="7383"/>
        <v>InitUnitState('IL1H',,,,,,,,,,)</v>
      </c>
      <c r="CO476" s="70" t="str">
        <f t="shared" si="7384"/>
        <v>InitUnitNormal('IL1H',,,,,,,,,,)</v>
      </c>
      <c r="CP476" s="70" t="str">
        <f t="shared" si="7385"/>
        <v>InitUnitMagic('IL1H',,,,,,,,,,)</v>
      </c>
      <c r="CQ476" s="70" t="str">
        <f t="shared" si="7386"/>
        <v>InitUnitAdd('IL1H',,,,,,,,,,)</v>
      </c>
      <c r="CR476" s="70" t="str">
        <f t="shared" si="7387"/>
        <v>InitEquipData('IL1H',,"",,IN22,1,,'','','','','','',"ReplaceableTextures\\CommandButtons\\BTNIP02.blp")</v>
      </c>
      <c r="CU476" s="61" t="str">
        <f t="shared" si="7388"/>
        <v>|n</v>
      </c>
      <c r="CV476" s="61" t="str">
        <f t="shared" si="7302"/>
        <v>|cffffcc00需求：|r钻石x1|n|n金币|Cffffc926+2888~18888|r</v>
      </c>
      <c r="CW476" s="60"/>
      <c r="CX476" s="60"/>
      <c r="CY476" s="60"/>
      <c r="CZ476" s="60"/>
      <c r="DA476" s="60"/>
      <c r="DB476" s="71" t="str">
        <f t="shared" si="7389"/>
        <v/>
      </c>
      <c r="DC476" s="71" t="str">
        <f t="shared" si="7390"/>
        <v/>
      </c>
      <c r="DD476" s="71" t="str">
        <f t="shared" si="7391"/>
        <v/>
      </c>
      <c r="DE476" s="71" t="str">
        <f t="shared" si="7392"/>
        <v/>
      </c>
      <c r="DF476" s="71" t="str">
        <f t="shared" si="7393"/>
        <v/>
      </c>
      <c r="DG476" s="71" t="str">
        <f t="shared" si="7394"/>
        <v/>
      </c>
      <c r="DH476" s="71" t="str">
        <f t="shared" si="7395"/>
        <v/>
      </c>
      <c r="DI476" s="71" t="str">
        <f t="shared" si="7396"/>
        <v/>
      </c>
      <c r="DJ476" s="71" t="str">
        <f t="shared" si="7397"/>
        <v/>
      </c>
      <c r="DK476" s="71" t="str">
        <f t="shared" si="7398"/>
        <v/>
      </c>
      <c r="DL476" s="71" t="str">
        <f t="shared" si="7399"/>
        <v/>
      </c>
      <c r="DM476" s="71" t="str">
        <f t="shared" si="7400"/>
        <v/>
      </c>
      <c r="DN476" s="71" t="str">
        <f t="shared" si="7401"/>
        <v/>
      </c>
      <c r="DO476" s="71" t="str">
        <f t="shared" si="7402"/>
        <v/>
      </c>
      <c r="DP476" s="71" t="str">
        <f t="shared" si="7403"/>
        <v/>
      </c>
      <c r="DQ476" s="71" t="str">
        <f t="shared" si="7404"/>
        <v/>
      </c>
      <c r="DR476" s="71" t="str">
        <f t="shared" si="7405"/>
        <v/>
      </c>
      <c r="DS476" s="71" t="str">
        <f t="shared" si="7406"/>
        <v/>
      </c>
      <c r="DT476" s="71" t="str">
        <f t="shared" si="7407"/>
        <v/>
      </c>
      <c r="DU476" s="71" t="str">
        <f t="shared" si="7408"/>
        <v/>
      </c>
      <c r="DV476" s="71" t="str">
        <f t="shared" si="7409"/>
        <v/>
      </c>
      <c r="DW476" s="71" t="str">
        <f t="shared" si="7410"/>
        <v/>
      </c>
      <c r="DX476" s="71" t="str">
        <f t="shared" si="7411"/>
        <v/>
      </c>
      <c r="DY476" s="71" t="str">
        <f t="shared" si="7412"/>
        <v/>
      </c>
      <c r="DZ476" s="71" t="str">
        <f t="shared" si="7413"/>
        <v/>
      </c>
      <c r="EA476" s="71" t="str">
        <f t="shared" si="7414"/>
        <v/>
      </c>
      <c r="EB476" s="71" t="str">
        <f t="shared" si="7415"/>
        <v/>
      </c>
      <c r="EC476" s="71" t="str">
        <f t="shared" si="7416"/>
        <v/>
      </c>
      <c r="ED476" s="71" t="str">
        <f t="shared" si="7417"/>
        <v/>
      </c>
      <c r="EE476" s="71" t="str">
        <f t="shared" si="7418"/>
        <v/>
      </c>
      <c r="EF476" s="71" t="str">
        <f t="shared" si="7419"/>
        <v/>
      </c>
      <c r="EG476" s="71" t="str">
        <f t="shared" si="7420"/>
        <v/>
      </c>
      <c r="EH476" s="71" t="str">
        <f t="shared" si="7421"/>
        <v/>
      </c>
      <c r="EI476" s="71" t="str">
        <f t="shared" si="7422"/>
        <v/>
      </c>
      <c r="EJ476" s="71" t="str">
        <f t="shared" si="7423"/>
        <v/>
      </c>
      <c r="EK476" s="71" t="str">
        <f t="shared" si="7424"/>
        <v/>
      </c>
      <c r="EL476" s="71" t="str">
        <f t="shared" si="7425"/>
        <v/>
      </c>
      <c r="EM476" s="71" t="str">
        <f t="shared" si="7426"/>
        <v/>
      </c>
      <c r="EN476" s="71" t="str">
        <f t="shared" si="7427"/>
        <v/>
      </c>
      <c r="EO476" s="71" t="str">
        <f t="shared" si="7428"/>
        <v/>
      </c>
      <c r="EP476" s="71" t="str">
        <f t="shared" si="7429"/>
        <v/>
      </c>
      <c r="EQ476" s="71" t="str">
        <f t="shared" si="7430"/>
        <v/>
      </c>
      <c r="ER476" s="71" t="str">
        <f t="shared" si="7431"/>
        <v/>
      </c>
      <c r="ES476" s="71" t="str">
        <f t="shared" si="7432"/>
        <v/>
      </c>
      <c r="ET476" s="71" t="str">
        <f t="shared" si="7433"/>
        <v/>
      </c>
      <c r="EU476" s="71" t="str">
        <f t="shared" si="7434"/>
        <v/>
      </c>
      <c r="EV476" s="71" t="str">
        <f t="shared" si="7435"/>
        <v/>
      </c>
      <c r="EW476" s="71" t="str">
        <f t="shared" si="7436"/>
        <v/>
      </c>
      <c r="EX476" s="71" t="str">
        <f t="shared" si="7437"/>
        <v/>
      </c>
      <c r="EY476" s="71" t="str">
        <f t="shared" si="7438"/>
        <v/>
      </c>
      <c r="EZ476" s="71" t="str">
        <f t="shared" si="7439"/>
        <v/>
      </c>
      <c r="FA476" s="71" t="str">
        <f t="shared" si="7440"/>
        <v/>
      </c>
      <c r="FB476" s="71" t="str">
        <f t="shared" si="7441"/>
        <v/>
      </c>
      <c r="FC476" s="71" t="str">
        <f t="shared" si="7442"/>
        <v/>
      </c>
      <c r="FD476" s="71" t="str">
        <f t="shared" si="7443"/>
        <v/>
      </c>
      <c r="FE476" s="71" t="str">
        <f t="shared" si="7444"/>
        <v/>
      </c>
      <c r="FF476" s="71" t="str">
        <f t="shared" si="7445"/>
        <v/>
      </c>
      <c r="FG476" s="71" t="str">
        <f t="shared" si="7446"/>
        <v/>
      </c>
      <c r="FH476" s="71" t="str">
        <f t="shared" si="7447"/>
        <v/>
      </c>
      <c r="FI476" s="71" t="str">
        <f t="shared" si="7448"/>
        <v/>
      </c>
      <c r="FJ476" s="71" t="str">
        <f t="shared" si="7449"/>
        <v/>
      </c>
      <c r="FK476" s="71" t="str">
        <f t="shared" si="7450"/>
        <v/>
      </c>
      <c r="FL476" s="71" t="str">
        <f t="shared" si="7451"/>
        <v/>
      </c>
      <c r="FM476" s="71" t="str">
        <f t="shared" si="7452"/>
        <v/>
      </c>
      <c r="FN476" s="71" t="str">
        <f t="shared" si="7453"/>
        <v/>
      </c>
      <c r="FO476" s="71" t="str">
        <f t="shared" si="7454"/>
        <v/>
      </c>
      <c r="FP476" s="71" t="str">
        <f t="shared" si="7455"/>
        <v/>
      </c>
      <c r="FQ476" s="71" t="str">
        <f t="shared" si="7456"/>
        <v/>
      </c>
      <c r="FR476" s="71" t="str">
        <f t="shared" si="7457"/>
        <v/>
      </c>
      <c r="FS476" s="71" t="str">
        <f t="shared" si="7458"/>
        <v/>
      </c>
    </row>
    <row r="477" spans="1:175" ht="16.5">
      <c r="A477" s="72"/>
      <c r="B477" s="154" t="s">
        <v>1461</v>
      </c>
      <c r="C477" s="188" t="str">
        <f t="shared" si="7380"/>
        <v>兑换：|CffFFD24D补天石|r</v>
      </c>
      <c r="F477" s="72">
        <v>4</v>
      </c>
      <c r="I477" s="197" t="s">
        <v>700</v>
      </c>
      <c r="T477" s="158" t="str">
        <f t="shared" si="73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77" s="85" t="str">
        <f t="shared" si="7382"/>
        <v>ReplaceableTextures\\CommandButtons\\BTNIP02.blp</v>
      </c>
      <c r="CN477" s="70" t="str">
        <f t="shared" si="7383"/>
        <v>InitUnitState('IL1I',,,,,,,,,,)</v>
      </c>
      <c r="CO477" s="70" t="str">
        <f t="shared" si="7384"/>
        <v>InitUnitNormal('IL1I',,,,,,,,,,)</v>
      </c>
      <c r="CP477" s="70" t="str">
        <f t="shared" si="7385"/>
        <v>InitUnitMagic('IL1I',,,,,,,,,,)</v>
      </c>
      <c r="CQ477" s="70" t="str">
        <f t="shared" si="7386"/>
        <v>InitUnitAdd('IL1I',,,,,,,,,,)</v>
      </c>
      <c r="CR477" s="70" t="str">
        <f>"InitEquipData('"&amp;B477&amp;"',"&amp;D477&amp;","&amp;CR$1&amp;A477&amp;CR$1&amp;","&amp;E477&amp;","&amp;I477&amp;","&amp;F477&amp;","&amp;G477&amp;",'"&amp;J477&amp;"','"&amp;K477&amp;"','"&amp;L477&amp;"','"&amp;M477&amp;"','"&amp;N477&amp;"','"&amp;O477&amp;"',"&amp;CR$1&amp;U496&amp;CR$1&amp;")"</f>
        <v>InitEquipData('IL1I',,"",,IP02,4,,'','','','','','',"ReplaceableTextures\\CommandButtons\\BTNIN04.blp")</v>
      </c>
      <c r="CU477" s="61" t="str">
        <f t="shared" si="7388"/>
        <v>|n</v>
      </c>
      <c r="CV477" s="61" t="str">
        <f t="shared" si="7302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77" s="60"/>
      <c r="CX477" s="60"/>
      <c r="CY477" s="60"/>
      <c r="CZ477" s="60"/>
      <c r="DA477" s="60"/>
      <c r="DB477" s="71" t="str">
        <f t="shared" si="7389"/>
        <v/>
      </c>
      <c r="DC477" s="71" t="str">
        <f t="shared" si="7390"/>
        <v/>
      </c>
      <c r="DD477" s="71" t="str">
        <f t="shared" si="7391"/>
        <v/>
      </c>
      <c r="DE477" s="71" t="str">
        <f t="shared" si="7392"/>
        <v/>
      </c>
      <c r="DF477" s="71" t="str">
        <f t="shared" si="7393"/>
        <v/>
      </c>
      <c r="DG477" s="71" t="str">
        <f t="shared" si="7394"/>
        <v/>
      </c>
      <c r="DH477" s="71" t="str">
        <f t="shared" si="7395"/>
        <v/>
      </c>
      <c r="DI477" s="71" t="str">
        <f t="shared" si="7396"/>
        <v/>
      </c>
      <c r="DJ477" s="71" t="str">
        <f t="shared" si="7397"/>
        <v/>
      </c>
      <c r="DK477" s="71" t="str">
        <f t="shared" si="7398"/>
        <v/>
      </c>
      <c r="DL477" s="71" t="str">
        <f t="shared" si="7399"/>
        <v/>
      </c>
      <c r="DM477" s="71" t="str">
        <f t="shared" si="7400"/>
        <v/>
      </c>
      <c r="DN477" s="71" t="str">
        <f t="shared" si="7401"/>
        <v/>
      </c>
      <c r="DO477" s="71" t="str">
        <f t="shared" si="7402"/>
        <v/>
      </c>
      <c r="DP477" s="71" t="str">
        <f t="shared" si="7403"/>
        <v/>
      </c>
      <c r="DQ477" s="71" t="str">
        <f t="shared" si="7404"/>
        <v/>
      </c>
      <c r="DR477" s="71" t="str">
        <f t="shared" si="7405"/>
        <v/>
      </c>
      <c r="DS477" s="71" t="str">
        <f t="shared" si="7406"/>
        <v/>
      </c>
      <c r="DT477" s="71" t="str">
        <f t="shared" si="7407"/>
        <v/>
      </c>
      <c r="DU477" s="71" t="str">
        <f t="shared" si="7408"/>
        <v/>
      </c>
      <c r="DV477" s="71" t="str">
        <f t="shared" si="7409"/>
        <v/>
      </c>
      <c r="DW477" s="71" t="str">
        <f t="shared" si="7410"/>
        <v/>
      </c>
      <c r="DX477" s="71" t="str">
        <f t="shared" si="7411"/>
        <v/>
      </c>
      <c r="DY477" s="71" t="str">
        <f t="shared" si="7412"/>
        <v/>
      </c>
      <c r="DZ477" s="71" t="str">
        <f t="shared" si="7413"/>
        <v/>
      </c>
      <c r="EA477" s="71" t="str">
        <f t="shared" si="7414"/>
        <v/>
      </c>
      <c r="EB477" s="71" t="str">
        <f t="shared" si="7415"/>
        <v/>
      </c>
      <c r="EC477" s="71" t="str">
        <f t="shared" si="7416"/>
        <v/>
      </c>
      <c r="ED477" s="71" t="str">
        <f t="shared" si="7417"/>
        <v/>
      </c>
      <c r="EE477" s="71" t="str">
        <f t="shared" si="7418"/>
        <v/>
      </c>
      <c r="EF477" s="71" t="str">
        <f t="shared" si="7419"/>
        <v/>
      </c>
      <c r="EG477" s="71" t="str">
        <f t="shared" si="7420"/>
        <v/>
      </c>
      <c r="EH477" s="71" t="str">
        <f t="shared" si="7421"/>
        <v/>
      </c>
      <c r="EI477" s="71" t="str">
        <f t="shared" si="7422"/>
        <v/>
      </c>
      <c r="EJ477" s="71" t="str">
        <f t="shared" si="7423"/>
        <v/>
      </c>
      <c r="EK477" s="71" t="str">
        <f t="shared" si="7424"/>
        <v/>
      </c>
      <c r="EL477" s="71" t="str">
        <f t="shared" si="7425"/>
        <v/>
      </c>
      <c r="EM477" s="71" t="str">
        <f t="shared" si="7426"/>
        <v/>
      </c>
      <c r="EN477" s="71" t="str">
        <f t="shared" si="7427"/>
        <v/>
      </c>
      <c r="EO477" s="71" t="str">
        <f t="shared" si="7428"/>
        <v/>
      </c>
      <c r="EP477" s="71" t="str">
        <f t="shared" si="7429"/>
        <v/>
      </c>
      <c r="EQ477" s="71" t="str">
        <f t="shared" si="7430"/>
        <v/>
      </c>
      <c r="ER477" s="71" t="str">
        <f t="shared" si="7431"/>
        <v/>
      </c>
      <c r="ES477" s="71" t="str">
        <f t="shared" si="7432"/>
        <v/>
      </c>
      <c r="ET477" s="71" t="str">
        <f t="shared" si="7433"/>
        <v/>
      </c>
      <c r="EU477" s="71" t="str">
        <f t="shared" si="7434"/>
        <v/>
      </c>
      <c r="EV477" s="71" t="str">
        <f t="shared" si="7435"/>
        <v/>
      </c>
      <c r="EW477" s="71" t="str">
        <f t="shared" si="7436"/>
        <v/>
      </c>
      <c r="EX477" s="71" t="str">
        <f t="shared" si="7437"/>
        <v/>
      </c>
      <c r="EY477" s="71" t="str">
        <f t="shared" si="7438"/>
        <v/>
      </c>
      <c r="EZ477" s="71" t="str">
        <f t="shared" si="7439"/>
        <v/>
      </c>
      <c r="FA477" s="71" t="str">
        <f t="shared" si="7440"/>
        <v/>
      </c>
      <c r="FB477" s="71" t="str">
        <f t="shared" si="7441"/>
        <v/>
      </c>
      <c r="FC477" s="71" t="str">
        <f t="shared" si="7442"/>
        <v/>
      </c>
      <c r="FD477" s="71" t="str">
        <f t="shared" si="7443"/>
        <v/>
      </c>
      <c r="FE477" s="71" t="str">
        <f t="shared" si="7444"/>
        <v/>
      </c>
      <c r="FF477" s="71" t="str">
        <f t="shared" si="7445"/>
        <v/>
      </c>
      <c r="FG477" s="71" t="str">
        <f t="shared" si="7446"/>
        <v/>
      </c>
      <c r="FH477" s="71" t="str">
        <f t="shared" si="7447"/>
        <v/>
      </c>
      <c r="FI477" s="71" t="str">
        <f t="shared" si="7448"/>
        <v/>
      </c>
      <c r="FJ477" s="71" t="str">
        <f t="shared" si="7449"/>
        <v/>
      </c>
      <c r="FK477" s="71" t="str">
        <f t="shared" si="7450"/>
        <v/>
      </c>
      <c r="FL477" s="71" t="str">
        <f t="shared" si="7451"/>
        <v/>
      </c>
      <c r="FM477" s="71" t="str">
        <f t="shared" si="7452"/>
        <v/>
      </c>
      <c r="FN477" s="71" t="str">
        <f t="shared" si="7453"/>
        <v/>
      </c>
      <c r="FO477" s="71" t="str">
        <f t="shared" si="7454"/>
        <v/>
      </c>
      <c r="FP477" s="71" t="str">
        <f t="shared" si="7455"/>
        <v/>
      </c>
      <c r="FQ477" s="71" t="str">
        <f t="shared" si="7456"/>
        <v/>
      </c>
      <c r="FR477" s="71" t="str">
        <f t="shared" si="7457"/>
        <v/>
      </c>
      <c r="FS477" s="71" t="str">
        <f t="shared" si="7458"/>
        <v/>
      </c>
    </row>
    <row r="478" spans="1:175" ht="16.5">
      <c r="A478" s="72"/>
      <c r="B478" s="154" t="s">
        <v>1462</v>
      </c>
      <c r="C478" s="188" t="str">
        <f t="shared" si="7380"/>
        <v>兑换：|CffFFD24D炽星魔盒|r</v>
      </c>
      <c r="E478" s="138"/>
      <c r="F478" s="72">
        <v>6</v>
      </c>
      <c r="I478" s="63" t="s">
        <v>1443</v>
      </c>
      <c r="T478" s="158" t="str">
        <f t="shared" si="7381"/>
        <v>|cffffcc00需求：|r钻石x6|n|n开启后获得|Cffffd24d随机奖励|r。</v>
      </c>
      <c r="U478" s="85" t="str">
        <f t="shared" si="7382"/>
        <v>ReplaceableTextures\\CommandButtons\\BTNI014.blp</v>
      </c>
      <c r="CU478" s="95" t="str">
        <f t="shared" si="7388"/>
        <v>|n</v>
      </c>
      <c r="CV478" s="61" t="str">
        <f t="shared" ref="CV478:CV495" si="7459">T478</f>
        <v>|cffffcc00需求：|r钻石x6|n|n开启后获得|Cffffd24d随机奖励|r。</v>
      </c>
      <c r="CW478" s="60"/>
      <c r="CX478" s="60"/>
      <c r="CY478" s="60"/>
      <c r="CZ478" s="60"/>
      <c r="DA478" s="60"/>
      <c r="DB478" s="71" t="str">
        <f t="shared" si="7389"/>
        <v/>
      </c>
      <c r="DC478" s="71" t="str">
        <f t="shared" si="7390"/>
        <v/>
      </c>
      <c r="DD478" s="71" t="str">
        <f t="shared" si="7391"/>
        <v/>
      </c>
      <c r="DE478" s="71" t="str">
        <f t="shared" si="7392"/>
        <v/>
      </c>
      <c r="DF478" s="71" t="str">
        <f t="shared" si="7393"/>
        <v/>
      </c>
      <c r="DG478" s="71" t="str">
        <f t="shared" si="7394"/>
        <v/>
      </c>
      <c r="DH478" s="71" t="str">
        <f t="shared" si="7395"/>
        <v/>
      </c>
      <c r="DI478" s="71" t="str">
        <f t="shared" si="7396"/>
        <v/>
      </c>
      <c r="DJ478" s="71" t="str">
        <f t="shared" si="7397"/>
        <v/>
      </c>
      <c r="DK478" s="71" t="str">
        <f t="shared" si="7398"/>
        <v/>
      </c>
      <c r="DL478" s="71" t="str">
        <f t="shared" si="7399"/>
        <v/>
      </c>
      <c r="DM478" s="71" t="str">
        <f t="shared" si="7400"/>
        <v/>
      </c>
      <c r="DN478" s="71" t="str">
        <f t="shared" si="7401"/>
        <v/>
      </c>
      <c r="DO478" s="71" t="str">
        <f t="shared" si="7402"/>
        <v/>
      </c>
      <c r="DP478" s="71" t="str">
        <f t="shared" si="7403"/>
        <v/>
      </c>
      <c r="DQ478" s="71" t="str">
        <f t="shared" si="7404"/>
        <v/>
      </c>
      <c r="DR478" s="71" t="str">
        <f t="shared" si="7405"/>
        <v/>
      </c>
      <c r="DS478" s="71" t="str">
        <f t="shared" si="7406"/>
        <v/>
      </c>
      <c r="DT478" s="71" t="str">
        <f t="shared" si="7407"/>
        <v/>
      </c>
      <c r="DU478" s="71" t="str">
        <f t="shared" si="7408"/>
        <v/>
      </c>
      <c r="DV478" s="71" t="str">
        <f t="shared" si="7409"/>
        <v/>
      </c>
      <c r="DW478" s="71" t="str">
        <f t="shared" si="7410"/>
        <v/>
      </c>
      <c r="DX478" s="71" t="str">
        <f t="shared" si="7411"/>
        <v/>
      </c>
      <c r="DY478" s="71" t="str">
        <f t="shared" si="7412"/>
        <v/>
      </c>
      <c r="DZ478" s="71" t="str">
        <f t="shared" si="7413"/>
        <v/>
      </c>
      <c r="EA478" s="71" t="str">
        <f t="shared" si="7414"/>
        <v/>
      </c>
      <c r="EB478" s="71" t="str">
        <f t="shared" si="7415"/>
        <v/>
      </c>
      <c r="EC478" s="71" t="str">
        <f t="shared" si="7416"/>
        <v/>
      </c>
      <c r="ED478" s="71" t="str">
        <f t="shared" si="7417"/>
        <v/>
      </c>
      <c r="EE478" s="71" t="str">
        <f t="shared" si="7418"/>
        <v/>
      </c>
      <c r="EF478" s="71" t="str">
        <f t="shared" si="7419"/>
        <v/>
      </c>
      <c r="EG478" s="71" t="str">
        <f t="shared" si="7420"/>
        <v/>
      </c>
      <c r="EH478" s="71" t="str">
        <f t="shared" si="7421"/>
        <v/>
      </c>
      <c r="EI478" s="71" t="str">
        <f t="shared" si="7422"/>
        <v/>
      </c>
      <c r="EJ478" s="71" t="str">
        <f t="shared" si="7423"/>
        <v/>
      </c>
      <c r="EK478" s="71" t="str">
        <f t="shared" si="7424"/>
        <v/>
      </c>
      <c r="EL478" s="71" t="str">
        <f t="shared" si="7425"/>
        <v/>
      </c>
      <c r="EM478" s="71" t="str">
        <f t="shared" si="7426"/>
        <v/>
      </c>
      <c r="EN478" s="71" t="str">
        <f t="shared" si="7427"/>
        <v/>
      </c>
      <c r="EO478" s="71" t="str">
        <f t="shared" si="7428"/>
        <v/>
      </c>
      <c r="EP478" s="71" t="str">
        <f t="shared" si="7429"/>
        <v/>
      </c>
      <c r="EQ478" s="71" t="str">
        <f t="shared" si="7430"/>
        <v/>
      </c>
      <c r="ER478" s="71" t="str">
        <f t="shared" si="7431"/>
        <v/>
      </c>
      <c r="ES478" s="71" t="str">
        <f t="shared" si="7432"/>
        <v/>
      </c>
      <c r="ET478" s="71" t="str">
        <f t="shared" si="7433"/>
        <v/>
      </c>
      <c r="EU478" s="71" t="str">
        <f t="shared" si="7434"/>
        <v/>
      </c>
      <c r="EV478" s="71" t="str">
        <f t="shared" si="7435"/>
        <v/>
      </c>
      <c r="EW478" s="71" t="str">
        <f t="shared" si="7436"/>
        <v/>
      </c>
      <c r="EX478" s="71" t="str">
        <f t="shared" si="7437"/>
        <v/>
      </c>
      <c r="EY478" s="71" t="str">
        <f t="shared" si="7438"/>
        <v/>
      </c>
      <c r="EZ478" s="71" t="str">
        <f t="shared" si="7439"/>
        <v/>
      </c>
      <c r="FA478" s="71" t="str">
        <f t="shared" si="7440"/>
        <v/>
      </c>
      <c r="FB478" s="71" t="str">
        <f t="shared" si="7441"/>
        <v/>
      </c>
      <c r="FC478" s="71" t="str">
        <f t="shared" si="7442"/>
        <v/>
      </c>
      <c r="FD478" s="71" t="str">
        <f t="shared" si="7443"/>
        <v/>
      </c>
      <c r="FE478" s="71" t="str">
        <f t="shared" si="7444"/>
        <v/>
      </c>
      <c r="FF478" s="71" t="str">
        <f t="shared" si="7445"/>
        <v/>
      </c>
      <c r="FG478" s="71" t="str">
        <f t="shared" si="7446"/>
        <v/>
      </c>
      <c r="FH478" s="71" t="str">
        <f t="shared" si="7447"/>
        <v/>
      </c>
      <c r="FI478" s="71" t="str">
        <f t="shared" si="7448"/>
        <v/>
      </c>
      <c r="FJ478" s="71" t="str">
        <f t="shared" si="7449"/>
        <v/>
      </c>
      <c r="FK478" s="71" t="str">
        <f t="shared" si="7450"/>
        <v/>
      </c>
      <c r="FL478" s="71" t="str">
        <f t="shared" si="7451"/>
        <v/>
      </c>
      <c r="FM478" s="71" t="str">
        <f t="shared" si="7452"/>
        <v/>
      </c>
      <c r="FN478" s="71" t="str">
        <f t="shared" si="7453"/>
        <v/>
      </c>
      <c r="FO478" s="71" t="str">
        <f t="shared" si="7454"/>
        <v/>
      </c>
      <c r="FP478" s="71" t="str">
        <f t="shared" si="7455"/>
        <v/>
      </c>
      <c r="FQ478" s="71" t="str">
        <f t="shared" si="7456"/>
        <v/>
      </c>
      <c r="FR478" s="71" t="str">
        <f t="shared" si="7457"/>
        <v/>
      </c>
      <c r="FS478" s="71" t="str">
        <f t="shared" si="7458"/>
        <v/>
      </c>
    </row>
    <row r="479" spans="1:175" ht="16.5">
      <c r="A479" s="72"/>
      <c r="B479" s="154" t="s">
        <v>1463</v>
      </c>
      <c r="C479" s="188" t="str">
        <f t="shared" si="7380"/>
        <v>兑换：|cff00BFFF初级附魔石|r</v>
      </c>
      <c r="E479" s="138"/>
      <c r="F479" s="72">
        <v>2</v>
      </c>
      <c r="I479" s="63" t="s">
        <v>1444</v>
      </c>
      <c r="T479" s="158" t="str">
        <f t="shared" si="7381"/>
        <v>|cffffcc00需求：|r钻石x2|n|n为指定的装备附魔一条额外属性。|n|n|cffff0000只可附魔紫色及以上品质装备|r</v>
      </c>
      <c r="U479" s="85" t="str">
        <f t="shared" si="7382"/>
        <v>ReplaceableTextures\\CommandButtons\\BTNCS51.blp</v>
      </c>
      <c r="CU479" s="95" t="str">
        <f t="shared" si="7388"/>
        <v>|n</v>
      </c>
      <c r="CV479" s="61" t="str">
        <f t="shared" si="7459"/>
        <v>|cffffcc00需求：|r钻石x2|n|n为指定的装备附魔一条额外属性。|n|n|cffff0000只可附魔紫色及以上品质装备|r</v>
      </c>
      <c r="CW479" s="60"/>
      <c r="CX479" s="60"/>
      <c r="CY479" s="60"/>
      <c r="CZ479" s="60"/>
      <c r="DA479" s="60"/>
      <c r="DB479" s="71" t="str">
        <f t="shared" si="7389"/>
        <v/>
      </c>
      <c r="DC479" s="71" t="str">
        <f t="shared" si="7390"/>
        <v/>
      </c>
      <c r="DD479" s="71" t="str">
        <f t="shared" si="7391"/>
        <v/>
      </c>
      <c r="DE479" s="71" t="str">
        <f t="shared" si="7392"/>
        <v/>
      </c>
      <c r="DF479" s="71" t="str">
        <f t="shared" si="7393"/>
        <v/>
      </c>
      <c r="DG479" s="71" t="str">
        <f t="shared" si="7394"/>
        <v/>
      </c>
      <c r="DH479" s="71" t="str">
        <f t="shared" si="7395"/>
        <v/>
      </c>
      <c r="DI479" s="71" t="str">
        <f t="shared" si="7396"/>
        <v/>
      </c>
      <c r="DJ479" s="71" t="str">
        <f t="shared" si="7397"/>
        <v/>
      </c>
      <c r="DK479" s="71" t="str">
        <f t="shared" si="7398"/>
        <v/>
      </c>
      <c r="DL479" s="71" t="str">
        <f t="shared" si="7399"/>
        <v/>
      </c>
      <c r="DM479" s="71" t="str">
        <f t="shared" si="7400"/>
        <v/>
      </c>
      <c r="DN479" s="71" t="str">
        <f t="shared" si="7401"/>
        <v/>
      </c>
      <c r="DO479" s="71" t="str">
        <f t="shared" si="7402"/>
        <v/>
      </c>
      <c r="DP479" s="71" t="str">
        <f t="shared" si="7403"/>
        <v/>
      </c>
      <c r="DQ479" s="71" t="str">
        <f t="shared" si="7404"/>
        <v/>
      </c>
      <c r="DR479" s="71" t="str">
        <f t="shared" si="7405"/>
        <v/>
      </c>
      <c r="DS479" s="71" t="str">
        <f t="shared" si="7406"/>
        <v/>
      </c>
      <c r="DT479" s="71" t="str">
        <f t="shared" si="7407"/>
        <v/>
      </c>
      <c r="DU479" s="71" t="str">
        <f t="shared" si="7408"/>
        <v/>
      </c>
      <c r="DV479" s="71" t="str">
        <f t="shared" si="7409"/>
        <v/>
      </c>
      <c r="DW479" s="71" t="str">
        <f t="shared" si="7410"/>
        <v/>
      </c>
      <c r="DX479" s="71" t="str">
        <f t="shared" si="7411"/>
        <v/>
      </c>
      <c r="DY479" s="71" t="str">
        <f t="shared" si="7412"/>
        <v/>
      </c>
      <c r="DZ479" s="71" t="str">
        <f t="shared" si="7413"/>
        <v/>
      </c>
      <c r="EA479" s="71" t="str">
        <f t="shared" si="7414"/>
        <v/>
      </c>
      <c r="EB479" s="71" t="str">
        <f t="shared" si="7415"/>
        <v/>
      </c>
      <c r="EC479" s="71" t="str">
        <f t="shared" si="7416"/>
        <v/>
      </c>
      <c r="ED479" s="71" t="str">
        <f t="shared" si="7417"/>
        <v/>
      </c>
      <c r="EE479" s="71" t="str">
        <f t="shared" si="7418"/>
        <v/>
      </c>
      <c r="EF479" s="71" t="str">
        <f t="shared" si="7419"/>
        <v/>
      </c>
      <c r="EG479" s="71" t="str">
        <f t="shared" si="7420"/>
        <v/>
      </c>
      <c r="EH479" s="71" t="str">
        <f t="shared" si="7421"/>
        <v/>
      </c>
      <c r="EI479" s="71" t="str">
        <f t="shared" si="7422"/>
        <v/>
      </c>
      <c r="EJ479" s="71" t="str">
        <f t="shared" si="7423"/>
        <v/>
      </c>
      <c r="EK479" s="71" t="str">
        <f t="shared" si="7424"/>
        <v/>
      </c>
      <c r="EL479" s="71" t="str">
        <f t="shared" si="7425"/>
        <v/>
      </c>
      <c r="EM479" s="71" t="str">
        <f t="shared" si="7426"/>
        <v/>
      </c>
      <c r="EN479" s="71" t="str">
        <f t="shared" si="7427"/>
        <v/>
      </c>
      <c r="EO479" s="71" t="str">
        <f t="shared" si="7428"/>
        <v/>
      </c>
      <c r="EP479" s="71" t="str">
        <f t="shared" si="7429"/>
        <v/>
      </c>
      <c r="EQ479" s="71" t="str">
        <f t="shared" si="7430"/>
        <v/>
      </c>
      <c r="ER479" s="71" t="str">
        <f t="shared" si="7431"/>
        <v/>
      </c>
      <c r="ES479" s="71" t="str">
        <f t="shared" si="7432"/>
        <v/>
      </c>
      <c r="ET479" s="71" t="str">
        <f t="shared" si="7433"/>
        <v/>
      </c>
      <c r="EU479" s="71" t="str">
        <f t="shared" si="7434"/>
        <v/>
      </c>
      <c r="EV479" s="71" t="str">
        <f t="shared" si="7435"/>
        <v/>
      </c>
      <c r="EW479" s="71" t="str">
        <f t="shared" si="7436"/>
        <v/>
      </c>
      <c r="EX479" s="71" t="str">
        <f t="shared" si="7437"/>
        <v/>
      </c>
      <c r="EY479" s="71" t="str">
        <f t="shared" si="7438"/>
        <v/>
      </c>
      <c r="EZ479" s="71" t="str">
        <f t="shared" si="7439"/>
        <v/>
      </c>
      <c r="FA479" s="71" t="str">
        <f t="shared" si="7440"/>
        <v/>
      </c>
      <c r="FB479" s="71" t="str">
        <f t="shared" si="7441"/>
        <v/>
      </c>
      <c r="FC479" s="71" t="str">
        <f t="shared" si="7442"/>
        <v/>
      </c>
      <c r="FD479" s="71" t="str">
        <f t="shared" si="7443"/>
        <v/>
      </c>
      <c r="FE479" s="71" t="str">
        <f t="shared" si="7444"/>
        <v/>
      </c>
      <c r="FF479" s="71" t="str">
        <f t="shared" si="7445"/>
        <v/>
      </c>
      <c r="FG479" s="71" t="str">
        <f t="shared" si="7446"/>
        <v/>
      </c>
      <c r="FH479" s="71" t="str">
        <f t="shared" si="7447"/>
        <v/>
      </c>
      <c r="FI479" s="71" t="str">
        <f t="shared" si="7448"/>
        <v/>
      </c>
      <c r="FJ479" s="71" t="str">
        <f t="shared" si="7449"/>
        <v/>
      </c>
      <c r="FK479" s="71" t="str">
        <f t="shared" si="7450"/>
        <v/>
      </c>
      <c r="FL479" s="71" t="str">
        <f t="shared" si="7451"/>
        <v/>
      </c>
      <c r="FM479" s="71" t="str">
        <f t="shared" si="7452"/>
        <v/>
      </c>
      <c r="FN479" s="71" t="str">
        <f t="shared" si="7453"/>
        <v/>
      </c>
      <c r="FO479" s="71" t="str">
        <f t="shared" si="7454"/>
        <v/>
      </c>
      <c r="FP479" s="71" t="str">
        <f t="shared" si="7455"/>
        <v/>
      </c>
      <c r="FQ479" s="71" t="str">
        <f t="shared" si="7456"/>
        <v/>
      </c>
      <c r="FR479" s="71" t="str">
        <f t="shared" si="7457"/>
        <v/>
      </c>
      <c r="FS479" s="71" t="str">
        <f t="shared" si="7458"/>
        <v/>
      </c>
    </row>
    <row r="480" spans="1:175" ht="16.5">
      <c r="A480" s="72"/>
      <c r="B480" s="154" t="s">
        <v>1464</v>
      </c>
      <c r="C480" s="188" t="str">
        <f t="shared" si="7380"/>
        <v>兑换：|cffffff00中级附魔石|r</v>
      </c>
      <c r="E480" s="138"/>
      <c r="F480" s="72">
        <v>4</v>
      </c>
      <c r="I480" s="63" t="s">
        <v>1445</v>
      </c>
      <c r="T480" s="158" t="str">
        <f t="shared" si="7381"/>
        <v>|cffffcc00需求：|r钻石x4|n|n为指定装备附魔一条较强的额外属性。|n|n|cffff0000只可附魔紫色及以上品质装备|r</v>
      </c>
      <c r="U480" s="85" t="str">
        <f t="shared" si="7382"/>
        <v>ReplaceableTextures\\CommandButtons\\BTNCS52.blp</v>
      </c>
      <c r="CU480" s="95" t="str">
        <f t="shared" si="7388"/>
        <v>|n</v>
      </c>
      <c r="CV480" s="61" t="str">
        <f t="shared" si="7459"/>
        <v>|cffffcc00需求：|r钻石x4|n|n为指定装备附魔一条较强的额外属性。|n|n|cffff0000只可附魔紫色及以上品质装备|r</v>
      </c>
      <c r="CW480" s="60"/>
      <c r="CX480" s="60"/>
      <c r="CY480" s="60"/>
      <c r="CZ480" s="60"/>
      <c r="DA480" s="60"/>
      <c r="DB480" s="71" t="str">
        <f t="shared" si="7389"/>
        <v/>
      </c>
      <c r="DC480" s="71" t="str">
        <f t="shared" si="7390"/>
        <v/>
      </c>
      <c r="DD480" s="71" t="str">
        <f t="shared" si="7391"/>
        <v/>
      </c>
      <c r="DE480" s="71" t="str">
        <f t="shared" si="7392"/>
        <v/>
      </c>
      <c r="DF480" s="71" t="str">
        <f t="shared" si="7393"/>
        <v/>
      </c>
      <c r="DG480" s="71" t="str">
        <f t="shared" si="7394"/>
        <v/>
      </c>
      <c r="DH480" s="71" t="str">
        <f t="shared" si="7395"/>
        <v/>
      </c>
      <c r="DI480" s="71" t="str">
        <f t="shared" si="7396"/>
        <v/>
      </c>
      <c r="DJ480" s="71" t="str">
        <f t="shared" si="7397"/>
        <v/>
      </c>
      <c r="DK480" s="71" t="str">
        <f t="shared" si="7398"/>
        <v/>
      </c>
      <c r="DL480" s="71" t="str">
        <f t="shared" si="7399"/>
        <v/>
      </c>
      <c r="DM480" s="71" t="str">
        <f t="shared" si="7400"/>
        <v/>
      </c>
      <c r="DN480" s="71" t="str">
        <f t="shared" si="7401"/>
        <v/>
      </c>
      <c r="DO480" s="71" t="str">
        <f t="shared" si="7402"/>
        <v/>
      </c>
      <c r="DP480" s="71" t="str">
        <f t="shared" si="7403"/>
        <v/>
      </c>
      <c r="DQ480" s="71" t="str">
        <f t="shared" si="7404"/>
        <v/>
      </c>
      <c r="DR480" s="71" t="str">
        <f t="shared" si="7405"/>
        <v/>
      </c>
      <c r="DS480" s="71" t="str">
        <f t="shared" si="7406"/>
        <v/>
      </c>
      <c r="DT480" s="71" t="str">
        <f t="shared" si="7407"/>
        <v/>
      </c>
      <c r="DU480" s="71" t="str">
        <f t="shared" si="7408"/>
        <v/>
      </c>
      <c r="DV480" s="71" t="str">
        <f t="shared" si="7409"/>
        <v/>
      </c>
      <c r="DW480" s="71" t="str">
        <f t="shared" si="7410"/>
        <v/>
      </c>
      <c r="DX480" s="71" t="str">
        <f t="shared" si="7411"/>
        <v/>
      </c>
      <c r="DY480" s="71" t="str">
        <f t="shared" si="7412"/>
        <v/>
      </c>
      <c r="DZ480" s="71" t="str">
        <f t="shared" si="7413"/>
        <v/>
      </c>
      <c r="EA480" s="71" t="str">
        <f t="shared" si="7414"/>
        <v/>
      </c>
      <c r="EB480" s="71" t="str">
        <f t="shared" si="7415"/>
        <v/>
      </c>
      <c r="EC480" s="71" t="str">
        <f t="shared" si="7416"/>
        <v/>
      </c>
      <c r="ED480" s="71" t="str">
        <f t="shared" si="7417"/>
        <v/>
      </c>
      <c r="EE480" s="71" t="str">
        <f t="shared" si="7418"/>
        <v/>
      </c>
      <c r="EF480" s="71" t="str">
        <f t="shared" si="7419"/>
        <v/>
      </c>
      <c r="EG480" s="71" t="str">
        <f t="shared" si="7420"/>
        <v/>
      </c>
      <c r="EH480" s="71" t="str">
        <f t="shared" si="7421"/>
        <v/>
      </c>
      <c r="EI480" s="71" t="str">
        <f t="shared" si="7422"/>
        <v/>
      </c>
      <c r="EJ480" s="71" t="str">
        <f t="shared" si="7423"/>
        <v/>
      </c>
      <c r="EK480" s="71" t="str">
        <f t="shared" si="7424"/>
        <v/>
      </c>
      <c r="EL480" s="71" t="str">
        <f t="shared" si="7425"/>
        <v/>
      </c>
      <c r="EM480" s="71" t="str">
        <f t="shared" si="7426"/>
        <v/>
      </c>
      <c r="EN480" s="71" t="str">
        <f t="shared" si="7427"/>
        <v/>
      </c>
      <c r="EO480" s="71" t="str">
        <f t="shared" si="7428"/>
        <v/>
      </c>
      <c r="EP480" s="71" t="str">
        <f t="shared" si="7429"/>
        <v/>
      </c>
      <c r="EQ480" s="71" t="str">
        <f t="shared" si="7430"/>
        <v/>
      </c>
      <c r="ER480" s="71" t="str">
        <f t="shared" si="7431"/>
        <v/>
      </c>
      <c r="ES480" s="71" t="str">
        <f t="shared" si="7432"/>
        <v/>
      </c>
      <c r="ET480" s="71" t="str">
        <f t="shared" si="7433"/>
        <v/>
      </c>
      <c r="EU480" s="71" t="str">
        <f t="shared" si="7434"/>
        <v/>
      </c>
      <c r="EV480" s="71" t="str">
        <f t="shared" si="7435"/>
        <v/>
      </c>
      <c r="EW480" s="71" t="str">
        <f t="shared" si="7436"/>
        <v/>
      </c>
      <c r="EX480" s="71" t="str">
        <f t="shared" si="7437"/>
        <v/>
      </c>
      <c r="EY480" s="71" t="str">
        <f t="shared" si="7438"/>
        <v/>
      </c>
      <c r="EZ480" s="71" t="str">
        <f t="shared" si="7439"/>
        <v/>
      </c>
      <c r="FA480" s="71" t="str">
        <f t="shared" si="7440"/>
        <v/>
      </c>
      <c r="FB480" s="71" t="str">
        <f t="shared" si="7441"/>
        <v/>
      </c>
      <c r="FC480" s="71" t="str">
        <f t="shared" si="7442"/>
        <v/>
      </c>
      <c r="FD480" s="71" t="str">
        <f t="shared" si="7443"/>
        <v/>
      </c>
      <c r="FE480" s="71" t="str">
        <f t="shared" si="7444"/>
        <v/>
      </c>
      <c r="FF480" s="71" t="str">
        <f t="shared" si="7445"/>
        <v/>
      </c>
      <c r="FG480" s="71" t="str">
        <f t="shared" si="7446"/>
        <v/>
      </c>
      <c r="FH480" s="71" t="str">
        <f t="shared" si="7447"/>
        <v/>
      </c>
      <c r="FI480" s="71" t="str">
        <f t="shared" si="7448"/>
        <v/>
      </c>
      <c r="FJ480" s="71" t="str">
        <f t="shared" si="7449"/>
        <v/>
      </c>
      <c r="FK480" s="71" t="str">
        <f t="shared" si="7450"/>
        <v/>
      </c>
      <c r="FL480" s="71" t="str">
        <f t="shared" si="7451"/>
        <v/>
      </c>
      <c r="FM480" s="71" t="str">
        <f t="shared" si="7452"/>
        <v/>
      </c>
      <c r="FN480" s="71" t="str">
        <f t="shared" si="7453"/>
        <v/>
      </c>
      <c r="FO480" s="71" t="str">
        <f t="shared" si="7454"/>
        <v/>
      </c>
      <c r="FP480" s="71" t="str">
        <f t="shared" si="7455"/>
        <v/>
      </c>
      <c r="FQ480" s="71" t="str">
        <f t="shared" si="7456"/>
        <v/>
      </c>
      <c r="FR480" s="71" t="str">
        <f t="shared" si="7457"/>
        <v/>
      </c>
      <c r="FS480" s="71" t="str">
        <f t="shared" si="7458"/>
        <v/>
      </c>
    </row>
    <row r="481" spans="1:175" ht="16.5">
      <c r="A481" s="72"/>
      <c r="B481" s="154" t="s">
        <v>1465</v>
      </c>
      <c r="C481" s="188" t="str">
        <f t="shared" si="7380"/>
        <v>兑换：|cffff0033高级附魔石|r</v>
      </c>
      <c r="F481" s="72">
        <v>8</v>
      </c>
      <c r="I481" s="63" t="s">
        <v>1446</v>
      </c>
      <c r="T481" s="158" t="str">
        <f t="shared" si="7381"/>
        <v>|cffffcc00需求：|r钻石x8|n|n为指定装备附魔一条强大的额外属性。|n|n|cffff0000只可附魔紫色及以上品质装备|r</v>
      </c>
      <c r="U481" s="85" t="str">
        <f t="shared" si="7382"/>
        <v>ReplaceableTextures\\CommandButtons\\BTNCS53.blp</v>
      </c>
      <c r="CN481" s="70" t="str">
        <f t="shared" ref="CN481:CN486" si="7460">"InitUnitState('"&amp;B481&amp;"',"&amp;V481&amp;","&amp;W481&amp;","&amp;X481&amp;","&amp;Y481&amp;","&amp;Z481&amp;","&amp;AA481&amp;","&amp;AB481&amp;","&amp;AC481&amp;","&amp;AD481&amp;","&amp;AE481&amp;")"</f>
        <v>InitUnitState('IL2D',,,,,,,,,,)</v>
      </c>
      <c r="CO481" s="70" t="str">
        <f t="shared" ref="CO481:CO486" si="7461">"InitUnitNormal('"&amp;B481&amp;"',"&amp;AF481&amp;","&amp;AG481&amp;","&amp;AH481&amp;","&amp;AI481&amp;","&amp;AJ481&amp;","&amp;AK481&amp;","&amp;AL481&amp;","&amp;AM481&amp;","&amp;AN481&amp;","&amp;AO481&amp;")"</f>
        <v>InitUnitNormal('IL2D',,,,,,,,,,)</v>
      </c>
      <c r="CP481" s="70" t="str">
        <f t="shared" ref="CP481:CP486" si="7462">"InitUnitMagic('"&amp;B481&amp;"',"&amp;AP481&amp;","&amp;AQ481&amp;","&amp;AR481&amp;","&amp;AS481&amp;","&amp;AT481&amp;","&amp;AU481&amp;","&amp;AV481&amp;","&amp;AW481&amp;","&amp;BI481&amp;","&amp;BJ481&amp;")"</f>
        <v>InitUnitMagic('IL2D',,,,,,,,,,)</v>
      </c>
      <c r="CQ481" s="70" t="str">
        <f t="shared" ref="CQ481:CQ486" si="7463">"InitUnitAdd('"&amp;B481&amp;"',"&amp;BK481&amp;","&amp;BL481&amp;","&amp;BM481&amp;","&amp;BN481&amp;","&amp;BO481&amp;","&amp;BP481&amp;","&amp;BQ481&amp;","&amp;BR481&amp;","&amp;BS481&amp;","&amp;BT481&amp;")"</f>
        <v>InitUnitAdd('IL2D',,,,,,,,,,)</v>
      </c>
      <c r="CR481" s="70" t="str">
        <f t="shared" ref="CR481:CR485" si="7464">"InitEquipData('"&amp;B481&amp;"',"&amp;D481&amp;","&amp;CR$1&amp;A481&amp;CR$1&amp;","&amp;E481&amp;","&amp;I481&amp;","&amp;F481&amp;","&amp;G481&amp;",'"&amp;J481&amp;"','"&amp;K481&amp;"','"&amp;L481&amp;"','"&amp;M481&amp;"','"&amp;N481&amp;"','"&amp;O481&amp;"',"&amp;CR$1&amp;U482&amp;CR$1&amp;")"</f>
        <v>InitEquipData('IL2D',,"",,CS53,8,,'','','','','','',"ReplaceableTextures\\CommandButtons\\BTNIN17.blp")</v>
      </c>
      <c r="CU481" s="61" t="str">
        <f t="shared" ref="CU481:CU495" si="7465">CONCATENATE(DB481,DC481,DD481,DE481,DF481,DG481,DH481,DI481,DJ481,DK481,DL481,DM481,DN481,DO481,DP481,DQ481,DR481,DS481,DT481,DU481,DV481,DW481,DX481,DY481,DZ481,EA481,EB481,EC481,ED481,EE481,EF481,EG481,EH481,EI481,EJ481,EK481,EL481,EM481,EN481,EO481,EP481&amp;"|n")</f>
        <v>|n</v>
      </c>
      <c r="CV481" s="61" t="str">
        <f t="shared" si="7459"/>
        <v>|cffffcc00需求：|r钻石x8|n|n为指定装备附魔一条强大的额外属性。|n|n|cffff0000只可附魔紫色及以上品质装备|r</v>
      </c>
      <c r="CW481" s="60"/>
      <c r="CX481" s="60"/>
      <c r="CY481" s="60"/>
      <c r="CZ481" s="60"/>
      <c r="DA481" s="60"/>
      <c r="DB481" s="71" t="str">
        <f t="shared" ref="DB481:DB495" si="7466">IF(V481="","","|n"&amp;DB$2&amp;"+"&amp;V481&amp;DB$1)</f>
        <v/>
      </c>
      <c r="DC481" s="71" t="str">
        <f t="shared" ref="DC481:DC495" si="7467">IF(W481="","","|n"&amp;DC$2&amp;"+"&amp;W481&amp;DC$1)</f>
        <v/>
      </c>
      <c r="DD481" s="71" t="str">
        <f t="shared" ref="DD481:DD495" si="7468">IF(X481="","","|n"&amp;DD$2&amp;"+"&amp;X481&amp;DD$1)</f>
        <v/>
      </c>
      <c r="DE481" s="71" t="str">
        <f t="shared" ref="DE481:DE495" si="7469">IF(Y481="","","|n"&amp;DE$2&amp;"+"&amp;Y481&amp;DE$1)</f>
        <v/>
      </c>
      <c r="DF481" s="71" t="str">
        <f t="shared" ref="DF481:DF495" si="7470">IF(Z481="","","|n"&amp;DF$2&amp;"+"&amp;Z481&amp;DF$1)</f>
        <v/>
      </c>
      <c r="DG481" s="71" t="str">
        <f t="shared" ref="DG481:DG495" si="7471">IF(AA481="","","|n"&amp;DG$2&amp;"+"&amp;AA481&amp;DG$1)</f>
        <v/>
      </c>
      <c r="DH481" s="71" t="str">
        <f t="shared" ref="DH481:DH495" si="7472">IF(AB481="","","|n"&amp;DH$2&amp;"+"&amp;AB481&amp;DH$1)</f>
        <v/>
      </c>
      <c r="DI481" s="71" t="str">
        <f t="shared" ref="DI481:DI495" si="7473">IF(AC481="","","|n"&amp;DI$2&amp;"+"&amp;AC481&amp;DI$1)</f>
        <v/>
      </c>
      <c r="DJ481" s="71" t="str">
        <f t="shared" ref="DJ481:DJ495" si="7474">IF(AD481="","","|n"&amp;DJ$2&amp;"+"&amp;AD481&amp;DJ$1)</f>
        <v/>
      </c>
      <c r="DK481" s="71" t="str">
        <f t="shared" ref="DK481:DK495" si="7475">IF(AE481="","","|n"&amp;DK$2&amp;"+"&amp;AE481&amp;DK$1)</f>
        <v/>
      </c>
      <c r="DL481" s="71" t="str">
        <f t="shared" ref="DL481:DL495" si="7476">IF(AF481="","","|n"&amp;DL$2&amp;"+"&amp;AF481&amp;DL$1)</f>
        <v/>
      </c>
      <c r="DM481" s="71" t="str">
        <f t="shared" ref="DM481:DM495" si="7477">IF(AG481="","","|n"&amp;DM$2&amp;"+"&amp;AG481&amp;DM$1)</f>
        <v/>
      </c>
      <c r="DN481" s="71" t="str">
        <f t="shared" ref="DN481:DN495" si="7478">IF(AH481="","","|n"&amp;DN$2&amp;"+"&amp;AH481&amp;DN$1)</f>
        <v/>
      </c>
      <c r="DO481" s="71" t="str">
        <f t="shared" ref="DO481:DO495" si="7479">IF(AI481="","","|n"&amp;DO$2&amp;"+"&amp;AI481&amp;DO$1)</f>
        <v/>
      </c>
      <c r="DP481" s="71" t="str">
        <f t="shared" ref="DP481:DP495" si="7480">IF(AJ481="","","|n"&amp;DP$2&amp;"+"&amp;AJ481&amp;DP$1)</f>
        <v/>
      </c>
      <c r="DQ481" s="71" t="str">
        <f t="shared" ref="DQ481:DQ495" si="7481">IF(AK481="","","|n"&amp;DQ$2&amp;"+"&amp;AK481&amp;DQ$1)</f>
        <v/>
      </c>
      <c r="DR481" s="71" t="str">
        <f t="shared" ref="DR481:DR495" si="7482">IF(AL481="","","|n"&amp;DR$2&amp;"+"&amp;AL481&amp;DR$1)</f>
        <v/>
      </c>
      <c r="DS481" s="71" t="str">
        <f t="shared" ref="DS481:DS495" si="7483">IF(AM481="","","|n"&amp;DS$2&amp;"+"&amp;AM481&amp;DS$1)</f>
        <v/>
      </c>
      <c r="DT481" s="71" t="str">
        <f t="shared" ref="DT481:DT495" si="7484">IF(AN481="","","|n"&amp;DT$2&amp;"+"&amp;AN481&amp;DT$1)</f>
        <v/>
      </c>
      <c r="DU481" s="71" t="str">
        <f t="shared" ref="DU481:DU495" si="7485">IF(AO481="","","|n"&amp;DU$2&amp;"+"&amp;AO481&amp;DU$1)</f>
        <v/>
      </c>
      <c r="DV481" s="71" t="str">
        <f t="shared" ref="DV481:DV495" si="7486">IF(AP481="","","|n"&amp;DV$2&amp;"+"&amp;AP481&amp;DV$1)</f>
        <v/>
      </c>
      <c r="DW481" s="71" t="str">
        <f t="shared" ref="DW481:DW495" si="7487">IF(AQ481="","","|n"&amp;DW$2&amp;"+"&amp;AQ481&amp;DW$1)</f>
        <v/>
      </c>
      <c r="DX481" s="71" t="str">
        <f t="shared" ref="DX481:DX495" si="7488">IF(AR481="","","|n"&amp;DX$2&amp;"+"&amp;AR481&amp;DX$1)</f>
        <v/>
      </c>
      <c r="DY481" s="71" t="str">
        <f t="shared" ref="DY481:DY495" si="7489">IF(AS481="","","|n"&amp;DY$2&amp;"+"&amp;AS481&amp;DY$1)</f>
        <v/>
      </c>
      <c r="DZ481" s="71" t="str">
        <f t="shared" ref="DZ481:DZ495" si="7490">IF(AT481="","","|n"&amp;DZ$2&amp;"+"&amp;AT481&amp;DZ$1)</f>
        <v/>
      </c>
      <c r="EA481" s="71" t="str">
        <f t="shared" ref="EA481:EA495" si="7491">IF(AU481="","","|n"&amp;EA$2&amp;"+"&amp;AU481&amp;EA$1)</f>
        <v/>
      </c>
      <c r="EB481" s="71" t="str">
        <f t="shared" ref="EB481:EB495" si="7492">IF(AV481="","","|n"&amp;EB$2&amp;"+"&amp;AV481&amp;EB$1)</f>
        <v/>
      </c>
      <c r="EC481" s="71" t="str">
        <f t="shared" ref="EC481:EC495" si="7493">IF(AW481="","","|n"&amp;EC$2&amp;"+"&amp;AW481&amp;EC$1)</f>
        <v/>
      </c>
      <c r="ED481" s="71" t="str">
        <f t="shared" ref="ED481:ED495" si="7494">IF(AX481="","","|n"&amp;ED$2&amp;"+"&amp;AX481&amp;ED$1)</f>
        <v/>
      </c>
      <c r="EE481" s="71" t="str">
        <f t="shared" ref="EE481:EE495" si="7495">IF(AY481="","","|n"&amp;EE$2&amp;"+"&amp;AY481&amp;EE$1)</f>
        <v/>
      </c>
      <c r="EF481" s="71" t="str">
        <f t="shared" ref="EF481:EF495" si="7496">IF(AZ481="","","|n"&amp;EF$2&amp;"+"&amp;AZ481&amp;EF$1)</f>
        <v/>
      </c>
      <c r="EG481" s="71" t="str">
        <f t="shared" ref="EG481:EG495" si="7497">IF(BA481="","","|n"&amp;EG$2&amp;"+"&amp;BA481&amp;EG$1)</f>
        <v/>
      </c>
      <c r="EH481" s="71" t="str">
        <f t="shared" ref="EH481:EH495" si="7498">IF(BB481="","","|n"&amp;EH$2&amp;"+"&amp;BB481&amp;EH$1)</f>
        <v/>
      </c>
      <c r="EI481" s="71" t="str">
        <f t="shared" ref="EI481:EI495" si="7499">IF(BC481="","","|n"&amp;EI$2&amp;"+"&amp;BC481&amp;EI$1)</f>
        <v/>
      </c>
      <c r="EJ481" s="71" t="str">
        <f t="shared" ref="EJ481:EJ495" si="7500">IF(BD481="","","|n"&amp;EJ$2&amp;"+"&amp;BD481&amp;EJ$1)</f>
        <v/>
      </c>
      <c r="EK481" s="71" t="str">
        <f t="shared" ref="EK481:EK495" si="7501">IF(BE481="","","|n"&amp;EK$2&amp;"+"&amp;BE481&amp;EK$1)</f>
        <v/>
      </c>
      <c r="EL481" s="71" t="str">
        <f t="shared" ref="EL481:EL495" si="7502">IF(BF481="","","|n"&amp;EL$2&amp;"+"&amp;BF481&amp;EL$1)</f>
        <v/>
      </c>
      <c r="EM481" s="71" t="str">
        <f t="shared" ref="EM481:EM495" si="7503">IF(BG481="","","|n"&amp;EM$2&amp;"+"&amp;BG481&amp;EM$1)</f>
        <v/>
      </c>
      <c r="EN481" s="71" t="str">
        <f t="shared" ref="EN481:EN495" si="7504">IF(BH481="","","|n"&amp;EN$2&amp;"+"&amp;BH481&amp;EN$1)</f>
        <v/>
      </c>
      <c r="EO481" s="71" t="str">
        <f t="shared" ref="EO481:EO495" si="7505">IF(BI481="","","|n"&amp;EO$2&amp;"+"&amp;BI481&amp;EO$1)</f>
        <v/>
      </c>
      <c r="EP481" s="71" t="str">
        <f t="shared" ref="EP481:EP495" si="7506">IF(BJ481="","","|n"&amp;EP$2&amp;"+"&amp;BJ481&amp;EP$1)</f>
        <v/>
      </c>
      <c r="EQ481" s="71" t="str">
        <f t="shared" ref="EQ481:EQ495" si="7507">IF(BK481="","","|n"&amp;EQ$2&amp;"+"&amp;BK481&amp;EQ$1)</f>
        <v/>
      </c>
      <c r="ER481" s="71" t="str">
        <f t="shared" ref="ER481:ER495" si="7508">IF(BL481="","","|n"&amp;ER$2&amp;"+"&amp;BL481&amp;ER$1)</f>
        <v/>
      </c>
      <c r="ES481" s="71" t="str">
        <f t="shared" ref="ES481:ES495" si="7509">IF(BM481="","","|n"&amp;ES$2&amp;"+"&amp;BM481&amp;ES$1)</f>
        <v/>
      </c>
      <c r="ET481" s="71" t="str">
        <f t="shared" ref="ET481:ET495" si="7510">IF(BN481="","","|n"&amp;ET$2&amp;"+"&amp;BN481&amp;ET$1)</f>
        <v/>
      </c>
      <c r="EU481" s="71" t="str">
        <f t="shared" ref="EU481:EU495" si="7511">IF(BO481="","","|n"&amp;EU$2&amp;"+"&amp;BO481&amp;EU$1)</f>
        <v/>
      </c>
      <c r="EV481" s="71" t="str">
        <f t="shared" ref="EV481:EV495" si="7512">IF(BP481="","","|n"&amp;EV$2&amp;"+"&amp;BP481&amp;EV$1)</f>
        <v/>
      </c>
      <c r="EW481" s="71" t="str">
        <f t="shared" ref="EW481:EW495" si="7513">IF(BQ481="","","|n"&amp;EW$2&amp;"+"&amp;BQ481&amp;EW$1)</f>
        <v/>
      </c>
      <c r="EX481" s="71" t="str">
        <f t="shared" ref="EX481:EX495" si="7514">IF(BR481="","","|n"&amp;EX$2&amp;"+"&amp;BR481&amp;EX$1)</f>
        <v/>
      </c>
      <c r="EY481" s="71" t="str">
        <f t="shared" ref="EY481:EY495" si="7515">IF(BS481="","","|n"&amp;EY$2&amp;"+"&amp;BS481&amp;EY$1)</f>
        <v/>
      </c>
      <c r="EZ481" s="71" t="str">
        <f t="shared" ref="EZ481:EZ495" si="7516">IF(BT481="","","|n"&amp;EZ$2&amp;"+"&amp;BT481&amp;EZ$1)</f>
        <v/>
      </c>
      <c r="FA481" s="71" t="str">
        <f t="shared" ref="FA481:FA495" si="7517">IF(BU481="","","|n"&amp;FA$2&amp;"+"&amp;BU481&amp;FA$1)</f>
        <v/>
      </c>
      <c r="FB481" s="71" t="str">
        <f t="shared" ref="FB481:FB495" si="7518">IF(BV481="","","|n"&amp;FB$2&amp;"+"&amp;BV481&amp;FB$1)</f>
        <v/>
      </c>
      <c r="FC481" s="71" t="str">
        <f t="shared" ref="FC481:FC495" si="7519">IF(BW481="","","|n"&amp;FC$2&amp;"+"&amp;BW481&amp;FC$1)</f>
        <v/>
      </c>
      <c r="FD481" s="71" t="str">
        <f t="shared" ref="FD481:FD495" si="7520">IF(BX481="","","|n"&amp;FD$2&amp;"+"&amp;BX481&amp;FD$1)</f>
        <v/>
      </c>
      <c r="FE481" s="71" t="str">
        <f t="shared" ref="FE481:FE495" si="7521">IF(BY481="","","|n"&amp;FE$2&amp;"+"&amp;BY481&amp;FE$1)</f>
        <v/>
      </c>
      <c r="FF481" s="71" t="str">
        <f t="shared" ref="FF481:FF495" si="7522">IF(BZ481="","","|n"&amp;FF$2&amp;"+"&amp;BZ481&amp;FF$1)</f>
        <v/>
      </c>
      <c r="FG481" s="71" t="str">
        <f t="shared" ref="FG481:FG495" si="7523">IF(CA481="","","|n"&amp;FG$2&amp;"+"&amp;CA481&amp;FG$1)</f>
        <v/>
      </c>
      <c r="FH481" s="71" t="str">
        <f t="shared" ref="FH481:FH495" si="7524">IF(CB481="","","|n"&amp;FH$2&amp;"+"&amp;CB481&amp;FH$1)</f>
        <v/>
      </c>
      <c r="FI481" s="71" t="str">
        <f t="shared" ref="FI481:FI495" si="7525">IF(CC481="","","|n"&amp;FI$2&amp;"+"&amp;CC481&amp;FI$1)</f>
        <v/>
      </c>
      <c r="FJ481" s="71" t="str">
        <f t="shared" ref="FJ481:FJ495" si="7526">IF(CD481="","","|n"&amp;FJ$2&amp;"+"&amp;CD481&amp;FJ$1)</f>
        <v/>
      </c>
      <c r="FK481" s="71" t="str">
        <f t="shared" ref="FK481:FK495" si="7527">IF(CE481="","","|n"&amp;FK$2&amp;"+"&amp;CE481&amp;FK$1)</f>
        <v/>
      </c>
      <c r="FL481" s="71" t="str">
        <f t="shared" ref="FL481:FL495" si="7528">IF(CF481="","","|n"&amp;FL$2&amp;"+"&amp;CF481&amp;FL$1)</f>
        <v/>
      </c>
      <c r="FM481" s="71" t="str">
        <f t="shared" ref="FM481:FM495" si="7529">IF(CG481="","","|n"&amp;FM$2&amp;"+"&amp;CG481&amp;FM$1)</f>
        <v/>
      </c>
      <c r="FN481" s="71" t="str">
        <f t="shared" ref="FN481:FN495" si="7530">IF(CH481="","","|n"&amp;FN$2&amp;"+"&amp;CH481&amp;FN$1)</f>
        <v/>
      </c>
      <c r="FO481" s="71" t="str">
        <f t="shared" ref="FO481:FO495" si="7531">IF(CI481="","","|n"&amp;FO$2&amp;"+"&amp;CI481&amp;FO$1)</f>
        <v/>
      </c>
      <c r="FP481" s="71" t="str">
        <f t="shared" ref="FP481:FP495" si="7532">IF(CJ481="","","|n"&amp;FP$2&amp;"+"&amp;CJ481&amp;FP$1)</f>
        <v/>
      </c>
      <c r="FQ481" s="71" t="str">
        <f t="shared" ref="FQ481:FQ495" si="7533">IF(CK481="","","|n"&amp;FQ$2&amp;"+"&amp;CK481&amp;FQ$1)</f>
        <v/>
      </c>
      <c r="FR481" s="71" t="str">
        <f t="shared" ref="FR481:FR495" si="7534">IF(CL481="","","|n"&amp;FR$2&amp;"+"&amp;CL481&amp;FR$1)</f>
        <v/>
      </c>
      <c r="FS481" s="71" t="str">
        <f t="shared" ref="FS481:FS495" si="7535">IF(CM481="","","|n"&amp;FS$2&amp;"+"&amp;CM481&amp;FS$1)</f>
        <v/>
      </c>
    </row>
    <row r="482" spans="1:175" ht="16.5">
      <c r="A482" s="72"/>
      <c r="B482" s="154" t="s">
        <v>1466</v>
      </c>
      <c r="C482" s="188" t="str">
        <f t="shared" si="7380"/>
        <v>兑换：|Cff00BFFF来点玄铁|r</v>
      </c>
      <c r="F482" s="72">
        <v>1</v>
      </c>
      <c r="I482" s="188" t="s">
        <v>622</v>
      </c>
      <c r="T482" s="158" t="str">
        <f t="shared" si="7381"/>
        <v>|cffffcc00需求：|r钻石x1|n|n玄铁|Cffffc926+5~20|r</v>
      </c>
      <c r="U482" s="85" t="str">
        <f t="shared" si="7382"/>
        <v>ReplaceableTextures\\CommandButtons\\BTNIN17.blp</v>
      </c>
      <c r="CN482" s="70" t="str">
        <f t="shared" si="7460"/>
        <v>InitUnitState('IL2E',,,,,,,,,,)</v>
      </c>
      <c r="CO482" s="70" t="str">
        <f t="shared" si="7461"/>
        <v>InitUnitNormal('IL2E',,,,,,,,,,)</v>
      </c>
      <c r="CP482" s="70" t="str">
        <f t="shared" si="7462"/>
        <v>InitUnitMagic('IL2E',,,,,,,,,,)</v>
      </c>
      <c r="CQ482" s="70" t="str">
        <f t="shared" si="7463"/>
        <v>InitUnitAdd('IL2E',,,,,,,,,,)</v>
      </c>
      <c r="CR482" s="70" t="str">
        <f t="shared" si="7464"/>
        <v>InitEquipData('IL2E',,"",,IN17,1,,'','','','','','',"ReplaceableTextures\\CommandButtons\\BTNIN23.blp")</v>
      </c>
      <c r="CU482" s="61" t="str">
        <f t="shared" si="7465"/>
        <v>|n</v>
      </c>
      <c r="CV482" s="61" t="str">
        <f t="shared" si="7459"/>
        <v>|cffffcc00需求：|r钻石x1|n|n玄铁|Cffffc926+5~20|r</v>
      </c>
      <c r="CW482" s="60"/>
      <c r="CX482" s="60"/>
      <c r="CY482" s="60"/>
      <c r="CZ482" s="60"/>
      <c r="DA482" s="60"/>
      <c r="DB482" s="71" t="str">
        <f t="shared" si="7466"/>
        <v/>
      </c>
      <c r="DC482" s="71" t="str">
        <f t="shared" si="7467"/>
        <v/>
      </c>
      <c r="DD482" s="71" t="str">
        <f t="shared" si="7468"/>
        <v/>
      </c>
      <c r="DE482" s="71" t="str">
        <f t="shared" si="7469"/>
        <v/>
      </c>
      <c r="DF482" s="71" t="str">
        <f t="shared" si="7470"/>
        <v/>
      </c>
      <c r="DG482" s="71" t="str">
        <f t="shared" si="7471"/>
        <v/>
      </c>
      <c r="DH482" s="71" t="str">
        <f t="shared" si="7472"/>
        <v/>
      </c>
      <c r="DI482" s="71" t="str">
        <f t="shared" si="7473"/>
        <v/>
      </c>
      <c r="DJ482" s="71" t="str">
        <f t="shared" si="7474"/>
        <v/>
      </c>
      <c r="DK482" s="71" t="str">
        <f t="shared" si="7475"/>
        <v/>
      </c>
      <c r="DL482" s="71" t="str">
        <f t="shared" si="7476"/>
        <v/>
      </c>
      <c r="DM482" s="71" t="str">
        <f t="shared" si="7477"/>
        <v/>
      </c>
      <c r="DN482" s="71" t="str">
        <f t="shared" si="7478"/>
        <v/>
      </c>
      <c r="DO482" s="71" t="str">
        <f t="shared" si="7479"/>
        <v/>
      </c>
      <c r="DP482" s="71" t="str">
        <f t="shared" si="7480"/>
        <v/>
      </c>
      <c r="DQ482" s="71" t="str">
        <f t="shared" si="7481"/>
        <v/>
      </c>
      <c r="DR482" s="71" t="str">
        <f t="shared" si="7482"/>
        <v/>
      </c>
      <c r="DS482" s="71" t="str">
        <f t="shared" si="7483"/>
        <v/>
      </c>
      <c r="DT482" s="71" t="str">
        <f t="shared" si="7484"/>
        <v/>
      </c>
      <c r="DU482" s="71" t="str">
        <f t="shared" si="7485"/>
        <v/>
      </c>
      <c r="DV482" s="71" t="str">
        <f t="shared" si="7486"/>
        <v/>
      </c>
      <c r="DW482" s="71" t="str">
        <f t="shared" si="7487"/>
        <v/>
      </c>
      <c r="DX482" s="71" t="str">
        <f t="shared" si="7488"/>
        <v/>
      </c>
      <c r="DY482" s="71" t="str">
        <f t="shared" si="7489"/>
        <v/>
      </c>
      <c r="DZ482" s="71" t="str">
        <f t="shared" si="7490"/>
        <v/>
      </c>
      <c r="EA482" s="71" t="str">
        <f t="shared" si="7491"/>
        <v/>
      </c>
      <c r="EB482" s="71" t="str">
        <f t="shared" si="7492"/>
        <v/>
      </c>
      <c r="EC482" s="71" t="str">
        <f t="shared" si="7493"/>
        <v/>
      </c>
      <c r="ED482" s="71" t="str">
        <f t="shared" si="7494"/>
        <v/>
      </c>
      <c r="EE482" s="71" t="str">
        <f t="shared" si="7495"/>
        <v/>
      </c>
      <c r="EF482" s="71" t="str">
        <f t="shared" si="7496"/>
        <v/>
      </c>
      <c r="EG482" s="71" t="str">
        <f t="shared" si="7497"/>
        <v/>
      </c>
      <c r="EH482" s="71" t="str">
        <f t="shared" si="7498"/>
        <v/>
      </c>
      <c r="EI482" s="71" t="str">
        <f t="shared" si="7499"/>
        <v/>
      </c>
      <c r="EJ482" s="71" t="str">
        <f t="shared" si="7500"/>
        <v/>
      </c>
      <c r="EK482" s="71" t="str">
        <f t="shared" si="7501"/>
        <v/>
      </c>
      <c r="EL482" s="71" t="str">
        <f t="shared" si="7502"/>
        <v/>
      </c>
      <c r="EM482" s="71" t="str">
        <f t="shared" si="7503"/>
        <v/>
      </c>
      <c r="EN482" s="71" t="str">
        <f t="shared" si="7504"/>
        <v/>
      </c>
      <c r="EO482" s="71" t="str">
        <f t="shared" si="7505"/>
        <v/>
      </c>
      <c r="EP482" s="71" t="str">
        <f t="shared" si="7506"/>
        <v/>
      </c>
      <c r="EQ482" s="71" t="str">
        <f t="shared" si="7507"/>
        <v/>
      </c>
      <c r="ER482" s="71" t="str">
        <f t="shared" si="7508"/>
        <v/>
      </c>
      <c r="ES482" s="71" t="str">
        <f t="shared" si="7509"/>
        <v/>
      </c>
      <c r="ET482" s="71" t="str">
        <f t="shared" si="7510"/>
        <v/>
      </c>
      <c r="EU482" s="71" t="str">
        <f t="shared" si="7511"/>
        <v/>
      </c>
      <c r="EV482" s="71" t="str">
        <f t="shared" si="7512"/>
        <v/>
      </c>
      <c r="EW482" s="71" t="str">
        <f t="shared" si="7513"/>
        <v/>
      </c>
      <c r="EX482" s="71" t="str">
        <f t="shared" si="7514"/>
        <v/>
      </c>
      <c r="EY482" s="71" t="str">
        <f t="shared" si="7515"/>
        <v/>
      </c>
      <c r="EZ482" s="71" t="str">
        <f t="shared" si="7516"/>
        <v/>
      </c>
      <c r="FA482" s="71" t="str">
        <f t="shared" si="7517"/>
        <v/>
      </c>
      <c r="FB482" s="71" t="str">
        <f t="shared" si="7518"/>
        <v/>
      </c>
      <c r="FC482" s="71" t="str">
        <f t="shared" si="7519"/>
        <v/>
      </c>
      <c r="FD482" s="71" t="str">
        <f t="shared" si="7520"/>
        <v/>
      </c>
      <c r="FE482" s="71" t="str">
        <f t="shared" si="7521"/>
        <v/>
      </c>
      <c r="FF482" s="71" t="str">
        <f t="shared" si="7522"/>
        <v/>
      </c>
      <c r="FG482" s="71" t="str">
        <f t="shared" si="7523"/>
        <v/>
      </c>
      <c r="FH482" s="71" t="str">
        <f t="shared" si="7524"/>
        <v/>
      </c>
      <c r="FI482" s="71" t="str">
        <f t="shared" si="7525"/>
        <v/>
      </c>
      <c r="FJ482" s="71" t="str">
        <f t="shared" si="7526"/>
        <v/>
      </c>
      <c r="FK482" s="71" t="str">
        <f t="shared" si="7527"/>
        <v/>
      </c>
      <c r="FL482" s="71" t="str">
        <f t="shared" si="7528"/>
        <v/>
      </c>
      <c r="FM482" s="71" t="str">
        <f t="shared" si="7529"/>
        <v/>
      </c>
      <c r="FN482" s="71" t="str">
        <f t="shared" si="7530"/>
        <v/>
      </c>
      <c r="FO482" s="71" t="str">
        <f t="shared" si="7531"/>
        <v/>
      </c>
      <c r="FP482" s="71" t="str">
        <f t="shared" si="7532"/>
        <v/>
      </c>
      <c r="FQ482" s="71" t="str">
        <f t="shared" si="7533"/>
        <v/>
      </c>
      <c r="FR482" s="71" t="str">
        <f t="shared" si="7534"/>
        <v/>
      </c>
      <c r="FS482" s="71" t="str">
        <f t="shared" si="7535"/>
        <v/>
      </c>
    </row>
    <row r="483" spans="1:175" ht="16.5">
      <c r="A483" s="72"/>
      <c r="B483" s="154" t="s">
        <v>1467</v>
      </c>
      <c r="C483" s="188" t="str">
        <f t="shared" si="7380"/>
        <v>兑换：|CffFFC926大金矿|r</v>
      </c>
      <c r="F483" s="72">
        <v>4</v>
      </c>
      <c r="I483" s="188" t="s">
        <v>641</v>
      </c>
      <c r="T483" s="158" t="str">
        <f t="shared" si="7381"/>
        <v>|cffffcc00需求：|r钻石x4|n|n金币|Cffffc926+8888~88888|r</v>
      </c>
      <c r="U483" s="85" t="str">
        <f t="shared" si="7382"/>
        <v>ReplaceableTextures\\CommandButtons\\BTNIN23.blp</v>
      </c>
      <c r="CN483" s="70" t="str">
        <f t="shared" si="7460"/>
        <v>InitUnitState('IL2F',,,,,,,,,,)</v>
      </c>
      <c r="CO483" s="70" t="str">
        <f t="shared" si="7461"/>
        <v>InitUnitNormal('IL2F',,,,,,,,,,)</v>
      </c>
      <c r="CP483" s="70" t="str">
        <f t="shared" si="7462"/>
        <v>InitUnitMagic('IL2F',,,,,,,,,,)</v>
      </c>
      <c r="CQ483" s="70" t="str">
        <f t="shared" si="7463"/>
        <v>InitUnitAdd('IL2F',,,,,,,,,,)</v>
      </c>
      <c r="CR483" s="70" t="str">
        <f t="shared" si="7464"/>
        <v>InitEquipData('IL2F',,"",,IN23,4,,'','','','','','',"ReplaceableTextures\\CommandButtons\\BTNCS41.blp")</v>
      </c>
      <c r="CU483" s="61" t="str">
        <f t="shared" si="7465"/>
        <v>|n</v>
      </c>
      <c r="CV483" s="61" t="str">
        <f t="shared" si="7459"/>
        <v>|cffffcc00需求：|r钻石x4|n|n金币|Cffffc926+8888~88888|r</v>
      </c>
      <c r="CW483" s="60"/>
      <c r="CX483" s="60"/>
      <c r="CY483" s="60"/>
      <c r="CZ483" s="60"/>
      <c r="DA483" s="60"/>
      <c r="DB483" s="71" t="str">
        <f t="shared" si="7466"/>
        <v/>
      </c>
      <c r="DC483" s="71" t="str">
        <f t="shared" si="7467"/>
        <v/>
      </c>
      <c r="DD483" s="71" t="str">
        <f t="shared" si="7468"/>
        <v/>
      </c>
      <c r="DE483" s="71" t="str">
        <f t="shared" si="7469"/>
        <v/>
      </c>
      <c r="DF483" s="71" t="str">
        <f t="shared" si="7470"/>
        <v/>
      </c>
      <c r="DG483" s="71" t="str">
        <f t="shared" si="7471"/>
        <v/>
      </c>
      <c r="DH483" s="71" t="str">
        <f t="shared" si="7472"/>
        <v/>
      </c>
      <c r="DI483" s="71" t="str">
        <f t="shared" si="7473"/>
        <v/>
      </c>
      <c r="DJ483" s="71" t="str">
        <f t="shared" si="7474"/>
        <v/>
      </c>
      <c r="DK483" s="71" t="str">
        <f t="shared" si="7475"/>
        <v/>
      </c>
      <c r="DL483" s="71" t="str">
        <f t="shared" si="7476"/>
        <v/>
      </c>
      <c r="DM483" s="71" t="str">
        <f t="shared" si="7477"/>
        <v/>
      </c>
      <c r="DN483" s="71" t="str">
        <f t="shared" si="7478"/>
        <v/>
      </c>
      <c r="DO483" s="71" t="str">
        <f t="shared" si="7479"/>
        <v/>
      </c>
      <c r="DP483" s="71" t="str">
        <f t="shared" si="7480"/>
        <v/>
      </c>
      <c r="DQ483" s="71" t="str">
        <f t="shared" si="7481"/>
        <v/>
      </c>
      <c r="DR483" s="71" t="str">
        <f t="shared" si="7482"/>
        <v/>
      </c>
      <c r="DS483" s="71" t="str">
        <f t="shared" si="7483"/>
        <v/>
      </c>
      <c r="DT483" s="71" t="str">
        <f t="shared" si="7484"/>
        <v/>
      </c>
      <c r="DU483" s="71" t="str">
        <f t="shared" si="7485"/>
        <v/>
      </c>
      <c r="DV483" s="71" t="str">
        <f t="shared" si="7486"/>
        <v/>
      </c>
      <c r="DW483" s="71" t="str">
        <f t="shared" si="7487"/>
        <v/>
      </c>
      <c r="DX483" s="71" t="str">
        <f t="shared" si="7488"/>
        <v/>
      </c>
      <c r="DY483" s="71" t="str">
        <f t="shared" si="7489"/>
        <v/>
      </c>
      <c r="DZ483" s="71" t="str">
        <f t="shared" si="7490"/>
        <v/>
      </c>
      <c r="EA483" s="71" t="str">
        <f t="shared" si="7491"/>
        <v/>
      </c>
      <c r="EB483" s="71" t="str">
        <f t="shared" si="7492"/>
        <v/>
      </c>
      <c r="EC483" s="71" t="str">
        <f t="shared" si="7493"/>
        <v/>
      </c>
      <c r="ED483" s="71" t="str">
        <f t="shared" si="7494"/>
        <v/>
      </c>
      <c r="EE483" s="71" t="str">
        <f t="shared" si="7495"/>
        <v/>
      </c>
      <c r="EF483" s="71" t="str">
        <f t="shared" si="7496"/>
        <v/>
      </c>
      <c r="EG483" s="71" t="str">
        <f t="shared" si="7497"/>
        <v/>
      </c>
      <c r="EH483" s="71" t="str">
        <f t="shared" si="7498"/>
        <v/>
      </c>
      <c r="EI483" s="71" t="str">
        <f t="shared" si="7499"/>
        <v/>
      </c>
      <c r="EJ483" s="71" t="str">
        <f t="shared" si="7500"/>
        <v/>
      </c>
      <c r="EK483" s="71" t="str">
        <f t="shared" si="7501"/>
        <v/>
      </c>
      <c r="EL483" s="71" t="str">
        <f t="shared" si="7502"/>
        <v/>
      </c>
      <c r="EM483" s="71" t="str">
        <f t="shared" si="7503"/>
        <v/>
      </c>
      <c r="EN483" s="71" t="str">
        <f t="shared" si="7504"/>
        <v/>
      </c>
      <c r="EO483" s="71" t="str">
        <f t="shared" si="7505"/>
        <v/>
      </c>
      <c r="EP483" s="71" t="str">
        <f t="shared" si="7506"/>
        <v/>
      </c>
      <c r="EQ483" s="71" t="str">
        <f t="shared" si="7507"/>
        <v/>
      </c>
      <c r="ER483" s="71" t="str">
        <f t="shared" si="7508"/>
        <v/>
      </c>
      <c r="ES483" s="71" t="str">
        <f t="shared" si="7509"/>
        <v/>
      </c>
      <c r="ET483" s="71" t="str">
        <f t="shared" si="7510"/>
        <v/>
      </c>
      <c r="EU483" s="71" t="str">
        <f t="shared" si="7511"/>
        <v/>
      </c>
      <c r="EV483" s="71" t="str">
        <f t="shared" si="7512"/>
        <v/>
      </c>
      <c r="EW483" s="71" t="str">
        <f t="shared" si="7513"/>
        <v/>
      </c>
      <c r="EX483" s="71" t="str">
        <f t="shared" si="7514"/>
        <v/>
      </c>
      <c r="EY483" s="71" t="str">
        <f t="shared" si="7515"/>
        <v/>
      </c>
      <c r="EZ483" s="71" t="str">
        <f t="shared" si="7516"/>
        <v/>
      </c>
      <c r="FA483" s="71" t="str">
        <f t="shared" si="7517"/>
        <v/>
      </c>
      <c r="FB483" s="71" t="str">
        <f t="shared" si="7518"/>
        <v/>
      </c>
      <c r="FC483" s="71" t="str">
        <f t="shared" si="7519"/>
        <v/>
      </c>
      <c r="FD483" s="71" t="str">
        <f t="shared" si="7520"/>
        <v/>
      </c>
      <c r="FE483" s="71" t="str">
        <f t="shared" si="7521"/>
        <v/>
      </c>
      <c r="FF483" s="71" t="str">
        <f t="shared" si="7522"/>
        <v/>
      </c>
      <c r="FG483" s="71" t="str">
        <f t="shared" si="7523"/>
        <v/>
      </c>
      <c r="FH483" s="71" t="str">
        <f t="shared" si="7524"/>
        <v/>
      </c>
      <c r="FI483" s="71" t="str">
        <f t="shared" si="7525"/>
        <v/>
      </c>
      <c r="FJ483" s="71" t="str">
        <f t="shared" si="7526"/>
        <v/>
      </c>
      <c r="FK483" s="71" t="str">
        <f t="shared" si="7527"/>
        <v/>
      </c>
      <c r="FL483" s="71" t="str">
        <f t="shared" si="7528"/>
        <v/>
      </c>
      <c r="FM483" s="71" t="str">
        <f t="shared" si="7529"/>
        <v/>
      </c>
      <c r="FN483" s="71" t="str">
        <f t="shared" si="7530"/>
        <v/>
      </c>
      <c r="FO483" s="71" t="str">
        <f t="shared" si="7531"/>
        <v/>
      </c>
      <c r="FP483" s="71" t="str">
        <f t="shared" si="7532"/>
        <v/>
      </c>
      <c r="FQ483" s="71" t="str">
        <f t="shared" si="7533"/>
        <v/>
      </c>
      <c r="FR483" s="71" t="str">
        <f t="shared" si="7534"/>
        <v/>
      </c>
      <c r="FS483" s="71" t="str">
        <f t="shared" si="7535"/>
        <v/>
      </c>
    </row>
    <row r="484" spans="1:175" ht="16.5">
      <c r="A484" s="72"/>
      <c r="B484" s="154" t="s">
        <v>1468</v>
      </c>
      <c r="C484" s="188" t="str">
        <f t="shared" si="7380"/>
        <v>兑换：|cffff0000虚空神石|r</v>
      </c>
      <c r="F484" s="72">
        <v>8</v>
      </c>
      <c r="I484" s="196" t="s">
        <v>1447</v>
      </c>
      <c r="T484" s="158" t="str">
        <f t="shared" si="7381"/>
        <v>|cffffcc00需求：|r钻石x8|n|n点击后可将|Cffffc926任意|r装备提升一级。|n|n|Cff00ff7f只能对|r|Cffff73ff创|r|Cffff56bf世|r|Cffff397f品|r|Cffff1c3f质|r|Cff00ff7f以下的装备使用。|r</v>
      </c>
      <c r="U484" s="85" t="str">
        <f t="shared" si="7382"/>
        <v>ReplaceableTextures\\CommandButtons\\BTNCS41.blp</v>
      </c>
      <c r="CN484" s="70" t="str">
        <f t="shared" si="7460"/>
        <v>InitUnitState('IL2G',,,,,,,,,,)</v>
      </c>
      <c r="CO484" s="70" t="str">
        <f t="shared" si="7461"/>
        <v>InitUnitNormal('IL2G',,,,,,,,,,)</v>
      </c>
      <c r="CP484" s="70" t="str">
        <f t="shared" si="7462"/>
        <v>InitUnitMagic('IL2G',,,,,,,,,,)</v>
      </c>
      <c r="CQ484" s="70" t="str">
        <f t="shared" si="7463"/>
        <v>InitUnitAdd('IL2G',,,,,,,,,,)</v>
      </c>
      <c r="CR484" s="70" t="str">
        <f t="shared" si="7464"/>
        <v>InitEquipData('IL2G',,"",,CS41,8,,'','','','','','',"ReplaceableTextures\\CommandButtons\\BTNIN22.blp")</v>
      </c>
      <c r="CU484" s="61" t="str">
        <f t="shared" si="7465"/>
        <v>|n</v>
      </c>
      <c r="CV484" s="61" t="str">
        <f t="shared" si="7459"/>
        <v>|cffffcc00需求：|r钻石x8|n|n点击后可将|Cffffc926任意|r装备提升一级。|n|n|Cff00ff7f只能对|r|Cffff73ff创|r|Cffff56bf世|r|Cffff397f品|r|Cffff1c3f质|r|Cff00ff7f以下的装备使用。|r</v>
      </c>
      <c r="CW484" s="60"/>
      <c r="CX484" s="60"/>
      <c r="CY484" s="60"/>
      <c r="CZ484" s="60"/>
      <c r="DA484" s="60"/>
      <c r="DB484" s="71" t="str">
        <f t="shared" si="7466"/>
        <v/>
      </c>
      <c r="DC484" s="71" t="str">
        <f t="shared" si="7467"/>
        <v/>
      </c>
      <c r="DD484" s="71" t="str">
        <f t="shared" si="7468"/>
        <v/>
      </c>
      <c r="DE484" s="71" t="str">
        <f t="shared" si="7469"/>
        <v/>
      </c>
      <c r="DF484" s="71" t="str">
        <f t="shared" si="7470"/>
        <v/>
      </c>
      <c r="DG484" s="71" t="str">
        <f t="shared" si="7471"/>
        <v/>
      </c>
      <c r="DH484" s="71" t="str">
        <f t="shared" si="7472"/>
        <v/>
      </c>
      <c r="DI484" s="71" t="str">
        <f t="shared" si="7473"/>
        <v/>
      </c>
      <c r="DJ484" s="71" t="str">
        <f t="shared" si="7474"/>
        <v/>
      </c>
      <c r="DK484" s="71" t="str">
        <f t="shared" si="7475"/>
        <v/>
      </c>
      <c r="DL484" s="71" t="str">
        <f t="shared" si="7476"/>
        <v/>
      </c>
      <c r="DM484" s="71" t="str">
        <f t="shared" si="7477"/>
        <v/>
      </c>
      <c r="DN484" s="71" t="str">
        <f t="shared" si="7478"/>
        <v/>
      </c>
      <c r="DO484" s="71" t="str">
        <f t="shared" si="7479"/>
        <v/>
      </c>
      <c r="DP484" s="71" t="str">
        <f t="shared" si="7480"/>
        <v/>
      </c>
      <c r="DQ484" s="71" t="str">
        <f t="shared" si="7481"/>
        <v/>
      </c>
      <c r="DR484" s="71" t="str">
        <f t="shared" si="7482"/>
        <v/>
      </c>
      <c r="DS484" s="71" t="str">
        <f t="shared" si="7483"/>
        <v/>
      </c>
      <c r="DT484" s="71" t="str">
        <f t="shared" si="7484"/>
        <v/>
      </c>
      <c r="DU484" s="71" t="str">
        <f t="shared" si="7485"/>
        <v/>
      </c>
      <c r="DV484" s="71" t="str">
        <f t="shared" si="7486"/>
        <v/>
      </c>
      <c r="DW484" s="71" t="str">
        <f t="shared" si="7487"/>
        <v/>
      </c>
      <c r="DX484" s="71" t="str">
        <f t="shared" si="7488"/>
        <v/>
      </c>
      <c r="DY484" s="71" t="str">
        <f t="shared" si="7489"/>
        <v/>
      </c>
      <c r="DZ484" s="71" t="str">
        <f t="shared" si="7490"/>
        <v/>
      </c>
      <c r="EA484" s="71" t="str">
        <f t="shared" si="7491"/>
        <v/>
      </c>
      <c r="EB484" s="71" t="str">
        <f t="shared" si="7492"/>
        <v/>
      </c>
      <c r="EC484" s="71" t="str">
        <f t="shared" si="7493"/>
        <v/>
      </c>
      <c r="ED484" s="71" t="str">
        <f t="shared" si="7494"/>
        <v/>
      </c>
      <c r="EE484" s="71" t="str">
        <f t="shared" si="7495"/>
        <v/>
      </c>
      <c r="EF484" s="71" t="str">
        <f t="shared" si="7496"/>
        <v/>
      </c>
      <c r="EG484" s="71" t="str">
        <f t="shared" si="7497"/>
        <v/>
      </c>
      <c r="EH484" s="71" t="str">
        <f t="shared" si="7498"/>
        <v/>
      </c>
      <c r="EI484" s="71" t="str">
        <f t="shared" si="7499"/>
        <v/>
      </c>
      <c r="EJ484" s="71" t="str">
        <f t="shared" si="7500"/>
        <v/>
      </c>
      <c r="EK484" s="71" t="str">
        <f t="shared" si="7501"/>
        <v/>
      </c>
      <c r="EL484" s="71" t="str">
        <f t="shared" si="7502"/>
        <v/>
      </c>
      <c r="EM484" s="71" t="str">
        <f t="shared" si="7503"/>
        <v/>
      </c>
      <c r="EN484" s="71" t="str">
        <f t="shared" si="7504"/>
        <v/>
      </c>
      <c r="EO484" s="71" t="str">
        <f t="shared" si="7505"/>
        <v/>
      </c>
      <c r="EP484" s="71" t="str">
        <f t="shared" si="7506"/>
        <v/>
      </c>
      <c r="EQ484" s="71" t="str">
        <f t="shared" si="7507"/>
        <v/>
      </c>
      <c r="ER484" s="71" t="str">
        <f t="shared" si="7508"/>
        <v/>
      </c>
      <c r="ES484" s="71" t="str">
        <f t="shared" si="7509"/>
        <v/>
      </c>
      <c r="ET484" s="71" t="str">
        <f t="shared" si="7510"/>
        <v/>
      </c>
      <c r="EU484" s="71" t="str">
        <f t="shared" si="7511"/>
        <v/>
      </c>
      <c r="EV484" s="71" t="str">
        <f t="shared" si="7512"/>
        <v/>
      </c>
      <c r="EW484" s="71" t="str">
        <f t="shared" si="7513"/>
        <v/>
      </c>
      <c r="EX484" s="71" t="str">
        <f t="shared" si="7514"/>
        <v/>
      </c>
      <c r="EY484" s="71" t="str">
        <f t="shared" si="7515"/>
        <v/>
      </c>
      <c r="EZ484" s="71" t="str">
        <f t="shared" si="7516"/>
        <v/>
      </c>
      <c r="FA484" s="71" t="str">
        <f t="shared" si="7517"/>
        <v/>
      </c>
      <c r="FB484" s="71" t="str">
        <f t="shared" si="7518"/>
        <v/>
      </c>
      <c r="FC484" s="71" t="str">
        <f t="shared" si="7519"/>
        <v/>
      </c>
      <c r="FD484" s="71" t="str">
        <f t="shared" si="7520"/>
        <v/>
      </c>
      <c r="FE484" s="71" t="str">
        <f t="shared" si="7521"/>
        <v/>
      </c>
      <c r="FF484" s="71" t="str">
        <f t="shared" si="7522"/>
        <v/>
      </c>
      <c r="FG484" s="71" t="str">
        <f t="shared" si="7523"/>
        <v/>
      </c>
      <c r="FH484" s="71" t="str">
        <f t="shared" si="7524"/>
        <v/>
      </c>
      <c r="FI484" s="71" t="str">
        <f t="shared" si="7525"/>
        <v/>
      </c>
      <c r="FJ484" s="71" t="str">
        <f t="shared" si="7526"/>
        <v/>
      </c>
      <c r="FK484" s="71" t="str">
        <f t="shared" si="7527"/>
        <v/>
      </c>
      <c r="FL484" s="71" t="str">
        <f t="shared" si="7528"/>
        <v/>
      </c>
      <c r="FM484" s="71" t="str">
        <f t="shared" si="7529"/>
        <v/>
      </c>
      <c r="FN484" s="71" t="str">
        <f t="shared" si="7530"/>
        <v/>
      </c>
      <c r="FO484" s="71" t="str">
        <f t="shared" si="7531"/>
        <v/>
      </c>
      <c r="FP484" s="71" t="str">
        <f t="shared" si="7532"/>
        <v/>
      </c>
      <c r="FQ484" s="71" t="str">
        <f t="shared" si="7533"/>
        <v/>
      </c>
      <c r="FR484" s="71" t="str">
        <f t="shared" si="7534"/>
        <v/>
      </c>
      <c r="FS484" s="71" t="str">
        <f t="shared" si="7535"/>
        <v/>
      </c>
    </row>
    <row r="485" spans="1:175" ht="16.5">
      <c r="A485" s="72"/>
      <c r="B485" s="154" t="s">
        <v>1469</v>
      </c>
      <c r="C485" s="188" t="str">
        <f t="shared" si="7380"/>
        <v>兑换：|Cff00BFFF小银行|r</v>
      </c>
      <c r="F485" s="72">
        <v>1</v>
      </c>
      <c r="I485" s="188" t="s">
        <v>638</v>
      </c>
      <c r="T485" s="158" t="str">
        <f t="shared" si="7381"/>
        <v>|cffffcc00需求：|r钻石x1|n|n金币|Cffffc926+2888~18888|r</v>
      </c>
      <c r="U485" s="85" t="str">
        <f t="shared" si="7382"/>
        <v>ReplaceableTextures\\CommandButtons\\BTNIN22.blp</v>
      </c>
      <c r="CN485" s="70" t="str">
        <f t="shared" si="7460"/>
        <v>InitUnitState('IL2H',,,,,,,,,,)</v>
      </c>
      <c r="CO485" s="70" t="str">
        <f t="shared" si="7461"/>
        <v>InitUnitNormal('IL2H',,,,,,,,,,)</v>
      </c>
      <c r="CP485" s="70" t="str">
        <f t="shared" si="7462"/>
        <v>InitUnitMagic('IL2H',,,,,,,,,,)</v>
      </c>
      <c r="CQ485" s="70" t="str">
        <f t="shared" si="7463"/>
        <v>InitUnitAdd('IL2H',,,,,,,,,,)</v>
      </c>
      <c r="CR485" s="70" t="str">
        <f t="shared" si="7464"/>
        <v>InitEquipData('IL2H',,"",,IN22,1,,'','','','','','',"ReplaceableTextures\\CommandButtons\\BTNIP02.blp")</v>
      </c>
      <c r="CU485" s="61" t="str">
        <f t="shared" si="7465"/>
        <v>|n</v>
      </c>
      <c r="CV485" s="61" t="str">
        <f t="shared" si="7459"/>
        <v>|cffffcc00需求：|r钻石x1|n|n金币|Cffffc926+2888~18888|r</v>
      </c>
      <c r="CW485" s="60"/>
      <c r="CX485" s="60"/>
      <c r="CY485" s="60"/>
      <c r="CZ485" s="60"/>
      <c r="DA485" s="60"/>
      <c r="DB485" s="71" t="str">
        <f t="shared" si="7466"/>
        <v/>
      </c>
      <c r="DC485" s="71" t="str">
        <f t="shared" si="7467"/>
        <v/>
      </c>
      <c r="DD485" s="71" t="str">
        <f t="shared" si="7468"/>
        <v/>
      </c>
      <c r="DE485" s="71" t="str">
        <f t="shared" si="7469"/>
        <v/>
      </c>
      <c r="DF485" s="71" t="str">
        <f t="shared" si="7470"/>
        <v/>
      </c>
      <c r="DG485" s="71" t="str">
        <f t="shared" si="7471"/>
        <v/>
      </c>
      <c r="DH485" s="71" t="str">
        <f t="shared" si="7472"/>
        <v/>
      </c>
      <c r="DI485" s="71" t="str">
        <f t="shared" si="7473"/>
        <v/>
      </c>
      <c r="DJ485" s="71" t="str">
        <f t="shared" si="7474"/>
        <v/>
      </c>
      <c r="DK485" s="71" t="str">
        <f t="shared" si="7475"/>
        <v/>
      </c>
      <c r="DL485" s="71" t="str">
        <f t="shared" si="7476"/>
        <v/>
      </c>
      <c r="DM485" s="71" t="str">
        <f t="shared" si="7477"/>
        <v/>
      </c>
      <c r="DN485" s="71" t="str">
        <f t="shared" si="7478"/>
        <v/>
      </c>
      <c r="DO485" s="71" t="str">
        <f t="shared" si="7479"/>
        <v/>
      </c>
      <c r="DP485" s="71" t="str">
        <f t="shared" si="7480"/>
        <v/>
      </c>
      <c r="DQ485" s="71" t="str">
        <f t="shared" si="7481"/>
        <v/>
      </c>
      <c r="DR485" s="71" t="str">
        <f t="shared" si="7482"/>
        <v/>
      </c>
      <c r="DS485" s="71" t="str">
        <f t="shared" si="7483"/>
        <v/>
      </c>
      <c r="DT485" s="71" t="str">
        <f t="shared" si="7484"/>
        <v/>
      </c>
      <c r="DU485" s="71" t="str">
        <f t="shared" si="7485"/>
        <v/>
      </c>
      <c r="DV485" s="71" t="str">
        <f t="shared" si="7486"/>
        <v/>
      </c>
      <c r="DW485" s="71" t="str">
        <f t="shared" si="7487"/>
        <v/>
      </c>
      <c r="DX485" s="71" t="str">
        <f t="shared" si="7488"/>
        <v/>
      </c>
      <c r="DY485" s="71" t="str">
        <f t="shared" si="7489"/>
        <v/>
      </c>
      <c r="DZ485" s="71" t="str">
        <f t="shared" si="7490"/>
        <v/>
      </c>
      <c r="EA485" s="71" t="str">
        <f t="shared" si="7491"/>
        <v/>
      </c>
      <c r="EB485" s="71" t="str">
        <f t="shared" si="7492"/>
        <v/>
      </c>
      <c r="EC485" s="71" t="str">
        <f t="shared" si="7493"/>
        <v/>
      </c>
      <c r="ED485" s="71" t="str">
        <f t="shared" si="7494"/>
        <v/>
      </c>
      <c r="EE485" s="71" t="str">
        <f t="shared" si="7495"/>
        <v/>
      </c>
      <c r="EF485" s="71" t="str">
        <f t="shared" si="7496"/>
        <v/>
      </c>
      <c r="EG485" s="71" t="str">
        <f t="shared" si="7497"/>
        <v/>
      </c>
      <c r="EH485" s="71" t="str">
        <f t="shared" si="7498"/>
        <v/>
      </c>
      <c r="EI485" s="71" t="str">
        <f t="shared" si="7499"/>
        <v/>
      </c>
      <c r="EJ485" s="71" t="str">
        <f t="shared" si="7500"/>
        <v/>
      </c>
      <c r="EK485" s="71" t="str">
        <f t="shared" si="7501"/>
        <v/>
      </c>
      <c r="EL485" s="71" t="str">
        <f t="shared" si="7502"/>
        <v/>
      </c>
      <c r="EM485" s="71" t="str">
        <f t="shared" si="7503"/>
        <v/>
      </c>
      <c r="EN485" s="71" t="str">
        <f t="shared" si="7504"/>
        <v/>
      </c>
      <c r="EO485" s="71" t="str">
        <f t="shared" si="7505"/>
        <v/>
      </c>
      <c r="EP485" s="71" t="str">
        <f t="shared" si="7506"/>
        <v/>
      </c>
      <c r="EQ485" s="71" t="str">
        <f t="shared" si="7507"/>
        <v/>
      </c>
      <c r="ER485" s="71" t="str">
        <f t="shared" si="7508"/>
        <v/>
      </c>
      <c r="ES485" s="71" t="str">
        <f t="shared" si="7509"/>
        <v/>
      </c>
      <c r="ET485" s="71" t="str">
        <f t="shared" si="7510"/>
        <v/>
      </c>
      <c r="EU485" s="71" t="str">
        <f t="shared" si="7511"/>
        <v/>
      </c>
      <c r="EV485" s="71" t="str">
        <f t="shared" si="7512"/>
        <v/>
      </c>
      <c r="EW485" s="71" t="str">
        <f t="shared" si="7513"/>
        <v/>
      </c>
      <c r="EX485" s="71" t="str">
        <f t="shared" si="7514"/>
        <v/>
      </c>
      <c r="EY485" s="71" t="str">
        <f t="shared" si="7515"/>
        <v/>
      </c>
      <c r="EZ485" s="71" t="str">
        <f t="shared" si="7516"/>
        <v/>
      </c>
      <c r="FA485" s="71" t="str">
        <f t="shared" si="7517"/>
        <v/>
      </c>
      <c r="FB485" s="71" t="str">
        <f t="shared" si="7518"/>
        <v/>
      </c>
      <c r="FC485" s="71" t="str">
        <f t="shared" si="7519"/>
        <v/>
      </c>
      <c r="FD485" s="71" t="str">
        <f t="shared" si="7520"/>
        <v/>
      </c>
      <c r="FE485" s="71" t="str">
        <f t="shared" si="7521"/>
        <v/>
      </c>
      <c r="FF485" s="71" t="str">
        <f t="shared" si="7522"/>
        <v/>
      </c>
      <c r="FG485" s="71" t="str">
        <f t="shared" si="7523"/>
        <v/>
      </c>
      <c r="FH485" s="71" t="str">
        <f t="shared" si="7524"/>
        <v/>
      </c>
      <c r="FI485" s="71" t="str">
        <f t="shared" si="7525"/>
        <v/>
      </c>
      <c r="FJ485" s="71" t="str">
        <f t="shared" si="7526"/>
        <v/>
      </c>
      <c r="FK485" s="71" t="str">
        <f t="shared" si="7527"/>
        <v/>
      </c>
      <c r="FL485" s="71" t="str">
        <f t="shared" si="7528"/>
        <v/>
      </c>
      <c r="FM485" s="71" t="str">
        <f t="shared" si="7529"/>
        <v/>
      </c>
      <c r="FN485" s="71" t="str">
        <f t="shared" si="7530"/>
        <v/>
      </c>
      <c r="FO485" s="71" t="str">
        <f t="shared" si="7531"/>
        <v/>
      </c>
      <c r="FP485" s="71" t="str">
        <f t="shared" si="7532"/>
        <v/>
      </c>
      <c r="FQ485" s="71" t="str">
        <f t="shared" si="7533"/>
        <v/>
      </c>
      <c r="FR485" s="71" t="str">
        <f t="shared" si="7534"/>
        <v/>
      </c>
      <c r="FS485" s="71" t="str">
        <f t="shared" si="7535"/>
        <v/>
      </c>
    </row>
    <row r="486" spans="1:175" ht="16.5">
      <c r="A486" s="72"/>
      <c r="B486" s="154" t="s">
        <v>1470</v>
      </c>
      <c r="C486" s="188" t="str">
        <f t="shared" si="7380"/>
        <v>兑换：|CffFFD24D补天石|r</v>
      </c>
      <c r="F486" s="72">
        <v>4</v>
      </c>
      <c r="I486" s="197" t="s">
        <v>700</v>
      </c>
      <c r="T486" s="158" t="str">
        <f t="shared" si="73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86" s="85" t="str">
        <f t="shared" si="7382"/>
        <v>ReplaceableTextures\\CommandButtons\\BTNIP02.blp</v>
      </c>
      <c r="CN486" s="70" t="str">
        <f t="shared" si="7460"/>
        <v>InitUnitState('IL2I',,,,,,,,,,)</v>
      </c>
      <c r="CO486" s="70" t="str">
        <f t="shared" si="7461"/>
        <v>InitUnitNormal('IL2I',,,,,,,,,,)</v>
      </c>
      <c r="CP486" s="70" t="str">
        <f t="shared" si="7462"/>
        <v>InitUnitMagic('IL2I',,,,,,,,,,)</v>
      </c>
      <c r="CQ486" s="70" t="str">
        <f t="shared" si="7463"/>
        <v>InitUnitAdd('IL2I',,,,,,,,,,)</v>
      </c>
      <c r="CR486" s="70" t="str">
        <f>"InitEquipData('"&amp;B486&amp;"',"&amp;D486&amp;","&amp;CR$1&amp;A486&amp;CR$1&amp;","&amp;E486&amp;","&amp;I486&amp;","&amp;F486&amp;","&amp;G486&amp;",'"&amp;J486&amp;"','"&amp;K486&amp;"','"&amp;L486&amp;"','"&amp;M486&amp;"','"&amp;N486&amp;"','"&amp;O486&amp;"',"&amp;CR$1&amp;U505&amp;CR$1&amp;")"</f>
        <v>InitEquipData('IL2I',,"",,IP02,4,,'','','','','','',"")</v>
      </c>
      <c r="CU486" s="61" t="str">
        <f t="shared" si="7465"/>
        <v>|n</v>
      </c>
      <c r="CV486" s="61" t="str">
        <f t="shared" si="745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86" s="60"/>
      <c r="CX486" s="60"/>
      <c r="CY486" s="60"/>
      <c r="CZ486" s="60"/>
      <c r="DA486" s="60"/>
      <c r="DB486" s="71" t="str">
        <f t="shared" si="7466"/>
        <v/>
      </c>
      <c r="DC486" s="71" t="str">
        <f t="shared" si="7467"/>
        <v/>
      </c>
      <c r="DD486" s="71" t="str">
        <f t="shared" si="7468"/>
        <v/>
      </c>
      <c r="DE486" s="71" t="str">
        <f t="shared" si="7469"/>
        <v/>
      </c>
      <c r="DF486" s="71" t="str">
        <f t="shared" si="7470"/>
        <v/>
      </c>
      <c r="DG486" s="71" t="str">
        <f t="shared" si="7471"/>
        <v/>
      </c>
      <c r="DH486" s="71" t="str">
        <f t="shared" si="7472"/>
        <v/>
      </c>
      <c r="DI486" s="71" t="str">
        <f t="shared" si="7473"/>
        <v/>
      </c>
      <c r="DJ486" s="71" t="str">
        <f t="shared" si="7474"/>
        <v/>
      </c>
      <c r="DK486" s="71" t="str">
        <f t="shared" si="7475"/>
        <v/>
      </c>
      <c r="DL486" s="71" t="str">
        <f t="shared" si="7476"/>
        <v/>
      </c>
      <c r="DM486" s="71" t="str">
        <f t="shared" si="7477"/>
        <v/>
      </c>
      <c r="DN486" s="71" t="str">
        <f t="shared" si="7478"/>
        <v/>
      </c>
      <c r="DO486" s="71" t="str">
        <f t="shared" si="7479"/>
        <v/>
      </c>
      <c r="DP486" s="71" t="str">
        <f t="shared" si="7480"/>
        <v/>
      </c>
      <c r="DQ486" s="71" t="str">
        <f t="shared" si="7481"/>
        <v/>
      </c>
      <c r="DR486" s="71" t="str">
        <f t="shared" si="7482"/>
        <v/>
      </c>
      <c r="DS486" s="71" t="str">
        <f t="shared" si="7483"/>
        <v/>
      </c>
      <c r="DT486" s="71" t="str">
        <f t="shared" si="7484"/>
        <v/>
      </c>
      <c r="DU486" s="71" t="str">
        <f t="shared" si="7485"/>
        <v/>
      </c>
      <c r="DV486" s="71" t="str">
        <f t="shared" si="7486"/>
        <v/>
      </c>
      <c r="DW486" s="71" t="str">
        <f t="shared" si="7487"/>
        <v/>
      </c>
      <c r="DX486" s="71" t="str">
        <f t="shared" si="7488"/>
        <v/>
      </c>
      <c r="DY486" s="71" t="str">
        <f t="shared" si="7489"/>
        <v/>
      </c>
      <c r="DZ486" s="71" t="str">
        <f t="shared" si="7490"/>
        <v/>
      </c>
      <c r="EA486" s="71" t="str">
        <f t="shared" si="7491"/>
        <v/>
      </c>
      <c r="EB486" s="71" t="str">
        <f t="shared" si="7492"/>
        <v/>
      </c>
      <c r="EC486" s="71" t="str">
        <f t="shared" si="7493"/>
        <v/>
      </c>
      <c r="ED486" s="71" t="str">
        <f t="shared" si="7494"/>
        <v/>
      </c>
      <c r="EE486" s="71" t="str">
        <f t="shared" si="7495"/>
        <v/>
      </c>
      <c r="EF486" s="71" t="str">
        <f t="shared" si="7496"/>
        <v/>
      </c>
      <c r="EG486" s="71" t="str">
        <f t="shared" si="7497"/>
        <v/>
      </c>
      <c r="EH486" s="71" t="str">
        <f t="shared" si="7498"/>
        <v/>
      </c>
      <c r="EI486" s="71" t="str">
        <f t="shared" si="7499"/>
        <v/>
      </c>
      <c r="EJ486" s="71" t="str">
        <f t="shared" si="7500"/>
        <v/>
      </c>
      <c r="EK486" s="71" t="str">
        <f t="shared" si="7501"/>
        <v/>
      </c>
      <c r="EL486" s="71" t="str">
        <f t="shared" si="7502"/>
        <v/>
      </c>
      <c r="EM486" s="71" t="str">
        <f t="shared" si="7503"/>
        <v/>
      </c>
      <c r="EN486" s="71" t="str">
        <f t="shared" si="7504"/>
        <v/>
      </c>
      <c r="EO486" s="71" t="str">
        <f t="shared" si="7505"/>
        <v/>
      </c>
      <c r="EP486" s="71" t="str">
        <f t="shared" si="7506"/>
        <v/>
      </c>
      <c r="EQ486" s="71" t="str">
        <f t="shared" si="7507"/>
        <v/>
      </c>
      <c r="ER486" s="71" t="str">
        <f t="shared" si="7508"/>
        <v/>
      </c>
      <c r="ES486" s="71" t="str">
        <f t="shared" si="7509"/>
        <v/>
      </c>
      <c r="ET486" s="71" t="str">
        <f t="shared" si="7510"/>
        <v/>
      </c>
      <c r="EU486" s="71" t="str">
        <f t="shared" si="7511"/>
        <v/>
      </c>
      <c r="EV486" s="71" t="str">
        <f t="shared" si="7512"/>
        <v/>
      </c>
      <c r="EW486" s="71" t="str">
        <f t="shared" si="7513"/>
        <v/>
      </c>
      <c r="EX486" s="71" t="str">
        <f t="shared" si="7514"/>
        <v/>
      </c>
      <c r="EY486" s="71" t="str">
        <f t="shared" si="7515"/>
        <v/>
      </c>
      <c r="EZ486" s="71" t="str">
        <f t="shared" si="7516"/>
        <v/>
      </c>
      <c r="FA486" s="71" t="str">
        <f t="shared" si="7517"/>
        <v/>
      </c>
      <c r="FB486" s="71" t="str">
        <f t="shared" si="7518"/>
        <v/>
      </c>
      <c r="FC486" s="71" t="str">
        <f t="shared" si="7519"/>
        <v/>
      </c>
      <c r="FD486" s="71" t="str">
        <f t="shared" si="7520"/>
        <v/>
      </c>
      <c r="FE486" s="71" t="str">
        <f t="shared" si="7521"/>
        <v/>
      </c>
      <c r="FF486" s="71" t="str">
        <f t="shared" si="7522"/>
        <v/>
      </c>
      <c r="FG486" s="71" t="str">
        <f t="shared" si="7523"/>
        <v/>
      </c>
      <c r="FH486" s="71" t="str">
        <f t="shared" si="7524"/>
        <v/>
      </c>
      <c r="FI486" s="71" t="str">
        <f t="shared" si="7525"/>
        <v/>
      </c>
      <c r="FJ486" s="71" t="str">
        <f t="shared" si="7526"/>
        <v/>
      </c>
      <c r="FK486" s="71" t="str">
        <f t="shared" si="7527"/>
        <v/>
      </c>
      <c r="FL486" s="71" t="str">
        <f t="shared" si="7528"/>
        <v/>
      </c>
      <c r="FM486" s="71" t="str">
        <f t="shared" si="7529"/>
        <v/>
      </c>
      <c r="FN486" s="71" t="str">
        <f t="shared" si="7530"/>
        <v/>
      </c>
      <c r="FO486" s="71" t="str">
        <f t="shared" si="7531"/>
        <v/>
      </c>
      <c r="FP486" s="71" t="str">
        <f t="shared" si="7532"/>
        <v/>
      </c>
      <c r="FQ486" s="71" t="str">
        <f t="shared" si="7533"/>
        <v/>
      </c>
      <c r="FR486" s="71" t="str">
        <f t="shared" si="7534"/>
        <v/>
      </c>
      <c r="FS486" s="71" t="str">
        <f t="shared" si="7535"/>
        <v/>
      </c>
    </row>
    <row r="487" spans="1:175" ht="16.5">
      <c r="A487" s="72"/>
      <c r="B487" s="154" t="s">
        <v>1471</v>
      </c>
      <c r="C487" s="188" t="str">
        <f t="shared" si="7380"/>
        <v>兑换：|CffFFD24D炽星魔盒|r</v>
      </c>
      <c r="E487" s="138"/>
      <c r="F487" s="72">
        <v>6</v>
      </c>
      <c r="I487" s="63" t="s">
        <v>1443</v>
      </c>
      <c r="T487" s="158" t="str">
        <f t="shared" si="7381"/>
        <v>|cffffcc00需求：|r钻石x6|n|n开启后获得|Cffffd24d随机奖励|r。</v>
      </c>
      <c r="U487" s="85" t="str">
        <f t="shared" si="7382"/>
        <v>ReplaceableTextures\\CommandButtons\\BTNI014.blp</v>
      </c>
      <c r="CU487" s="95" t="str">
        <f t="shared" si="7465"/>
        <v>|n</v>
      </c>
      <c r="CV487" s="61" t="str">
        <f t="shared" si="7459"/>
        <v>|cffffcc00需求：|r钻石x6|n|n开启后获得|Cffffd24d随机奖励|r。</v>
      </c>
      <c r="CW487" s="60"/>
      <c r="CX487" s="60"/>
      <c r="CY487" s="60"/>
      <c r="CZ487" s="60"/>
      <c r="DA487" s="60"/>
      <c r="DB487" s="71" t="str">
        <f t="shared" si="7466"/>
        <v/>
      </c>
      <c r="DC487" s="71" t="str">
        <f t="shared" si="7467"/>
        <v/>
      </c>
      <c r="DD487" s="71" t="str">
        <f t="shared" si="7468"/>
        <v/>
      </c>
      <c r="DE487" s="71" t="str">
        <f t="shared" si="7469"/>
        <v/>
      </c>
      <c r="DF487" s="71" t="str">
        <f t="shared" si="7470"/>
        <v/>
      </c>
      <c r="DG487" s="71" t="str">
        <f t="shared" si="7471"/>
        <v/>
      </c>
      <c r="DH487" s="71" t="str">
        <f t="shared" si="7472"/>
        <v/>
      </c>
      <c r="DI487" s="71" t="str">
        <f t="shared" si="7473"/>
        <v/>
      </c>
      <c r="DJ487" s="71" t="str">
        <f t="shared" si="7474"/>
        <v/>
      </c>
      <c r="DK487" s="71" t="str">
        <f t="shared" si="7475"/>
        <v/>
      </c>
      <c r="DL487" s="71" t="str">
        <f t="shared" si="7476"/>
        <v/>
      </c>
      <c r="DM487" s="71" t="str">
        <f t="shared" si="7477"/>
        <v/>
      </c>
      <c r="DN487" s="71" t="str">
        <f t="shared" si="7478"/>
        <v/>
      </c>
      <c r="DO487" s="71" t="str">
        <f t="shared" si="7479"/>
        <v/>
      </c>
      <c r="DP487" s="71" t="str">
        <f t="shared" si="7480"/>
        <v/>
      </c>
      <c r="DQ487" s="71" t="str">
        <f t="shared" si="7481"/>
        <v/>
      </c>
      <c r="DR487" s="71" t="str">
        <f t="shared" si="7482"/>
        <v/>
      </c>
      <c r="DS487" s="71" t="str">
        <f t="shared" si="7483"/>
        <v/>
      </c>
      <c r="DT487" s="71" t="str">
        <f t="shared" si="7484"/>
        <v/>
      </c>
      <c r="DU487" s="71" t="str">
        <f t="shared" si="7485"/>
        <v/>
      </c>
      <c r="DV487" s="71" t="str">
        <f t="shared" si="7486"/>
        <v/>
      </c>
      <c r="DW487" s="71" t="str">
        <f t="shared" si="7487"/>
        <v/>
      </c>
      <c r="DX487" s="71" t="str">
        <f t="shared" si="7488"/>
        <v/>
      </c>
      <c r="DY487" s="71" t="str">
        <f t="shared" si="7489"/>
        <v/>
      </c>
      <c r="DZ487" s="71" t="str">
        <f t="shared" si="7490"/>
        <v/>
      </c>
      <c r="EA487" s="71" t="str">
        <f t="shared" si="7491"/>
        <v/>
      </c>
      <c r="EB487" s="71" t="str">
        <f t="shared" si="7492"/>
        <v/>
      </c>
      <c r="EC487" s="71" t="str">
        <f t="shared" si="7493"/>
        <v/>
      </c>
      <c r="ED487" s="71" t="str">
        <f t="shared" si="7494"/>
        <v/>
      </c>
      <c r="EE487" s="71" t="str">
        <f t="shared" si="7495"/>
        <v/>
      </c>
      <c r="EF487" s="71" t="str">
        <f t="shared" si="7496"/>
        <v/>
      </c>
      <c r="EG487" s="71" t="str">
        <f t="shared" si="7497"/>
        <v/>
      </c>
      <c r="EH487" s="71" t="str">
        <f t="shared" si="7498"/>
        <v/>
      </c>
      <c r="EI487" s="71" t="str">
        <f t="shared" si="7499"/>
        <v/>
      </c>
      <c r="EJ487" s="71" t="str">
        <f t="shared" si="7500"/>
        <v/>
      </c>
      <c r="EK487" s="71" t="str">
        <f t="shared" si="7501"/>
        <v/>
      </c>
      <c r="EL487" s="71" t="str">
        <f t="shared" si="7502"/>
        <v/>
      </c>
      <c r="EM487" s="71" t="str">
        <f t="shared" si="7503"/>
        <v/>
      </c>
      <c r="EN487" s="71" t="str">
        <f t="shared" si="7504"/>
        <v/>
      </c>
      <c r="EO487" s="71" t="str">
        <f t="shared" si="7505"/>
        <v/>
      </c>
      <c r="EP487" s="71" t="str">
        <f t="shared" si="7506"/>
        <v/>
      </c>
      <c r="EQ487" s="71" t="str">
        <f t="shared" si="7507"/>
        <v/>
      </c>
      <c r="ER487" s="71" t="str">
        <f t="shared" si="7508"/>
        <v/>
      </c>
      <c r="ES487" s="71" t="str">
        <f t="shared" si="7509"/>
        <v/>
      </c>
      <c r="ET487" s="71" t="str">
        <f t="shared" si="7510"/>
        <v/>
      </c>
      <c r="EU487" s="71" t="str">
        <f t="shared" si="7511"/>
        <v/>
      </c>
      <c r="EV487" s="71" t="str">
        <f t="shared" si="7512"/>
        <v/>
      </c>
      <c r="EW487" s="71" t="str">
        <f t="shared" si="7513"/>
        <v/>
      </c>
      <c r="EX487" s="71" t="str">
        <f t="shared" si="7514"/>
        <v/>
      </c>
      <c r="EY487" s="71" t="str">
        <f t="shared" si="7515"/>
        <v/>
      </c>
      <c r="EZ487" s="71" t="str">
        <f t="shared" si="7516"/>
        <v/>
      </c>
      <c r="FA487" s="71" t="str">
        <f t="shared" si="7517"/>
        <v/>
      </c>
      <c r="FB487" s="71" t="str">
        <f t="shared" si="7518"/>
        <v/>
      </c>
      <c r="FC487" s="71" t="str">
        <f t="shared" si="7519"/>
        <v/>
      </c>
      <c r="FD487" s="71" t="str">
        <f t="shared" si="7520"/>
        <v/>
      </c>
      <c r="FE487" s="71" t="str">
        <f t="shared" si="7521"/>
        <v/>
      </c>
      <c r="FF487" s="71" t="str">
        <f t="shared" si="7522"/>
        <v/>
      </c>
      <c r="FG487" s="71" t="str">
        <f t="shared" si="7523"/>
        <v/>
      </c>
      <c r="FH487" s="71" t="str">
        <f t="shared" si="7524"/>
        <v/>
      </c>
      <c r="FI487" s="71" t="str">
        <f t="shared" si="7525"/>
        <v/>
      </c>
      <c r="FJ487" s="71" t="str">
        <f t="shared" si="7526"/>
        <v/>
      </c>
      <c r="FK487" s="71" t="str">
        <f t="shared" si="7527"/>
        <v/>
      </c>
      <c r="FL487" s="71" t="str">
        <f t="shared" si="7528"/>
        <v/>
      </c>
      <c r="FM487" s="71" t="str">
        <f t="shared" si="7529"/>
        <v/>
      </c>
      <c r="FN487" s="71" t="str">
        <f t="shared" si="7530"/>
        <v/>
      </c>
      <c r="FO487" s="71" t="str">
        <f t="shared" si="7531"/>
        <v/>
      </c>
      <c r="FP487" s="71" t="str">
        <f t="shared" si="7532"/>
        <v/>
      </c>
      <c r="FQ487" s="71" t="str">
        <f t="shared" si="7533"/>
        <v/>
      </c>
      <c r="FR487" s="71" t="str">
        <f t="shared" si="7534"/>
        <v/>
      </c>
      <c r="FS487" s="71" t="str">
        <f t="shared" si="7535"/>
        <v/>
      </c>
    </row>
    <row r="488" spans="1:175" ht="16.5">
      <c r="A488" s="72"/>
      <c r="B488" s="154" t="s">
        <v>1472</v>
      </c>
      <c r="C488" s="188" t="str">
        <f t="shared" si="7380"/>
        <v>兑换：|cff00BFFF初级附魔石|r</v>
      </c>
      <c r="E488" s="138"/>
      <c r="F488" s="72">
        <v>2</v>
      </c>
      <c r="I488" s="63" t="s">
        <v>1444</v>
      </c>
      <c r="T488" s="158" t="str">
        <f t="shared" si="7381"/>
        <v>|cffffcc00需求：|r钻石x2|n|n为指定的装备附魔一条额外属性。|n|n|cffff0000只可附魔紫色及以上品质装备|r</v>
      </c>
      <c r="U488" s="85" t="str">
        <f t="shared" si="7382"/>
        <v>ReplaceableTextures\\CommandButtons\\BTNCS51.blp</v>
      </c>
      <c r="CU488" s="95" t="str">
        <f t="shared" si="7465"/>
        <v>|n</v>
      </c>
      <c r="CV488" s="61" t="str">
        <f t="shared" si="7459"/>
        <v>|cffffcc00需求：|r钻石x2|n|n为指定的装备附魔一条额外属性。|n|n|cffff0000只可附魔紫色及以上品质装备|r</v>
      </c>
      <c r="CW488" s="60"/>
      <c r="CX488" s="60"/>
      <c r="CY488" s="60"/>
      <c r="CZ488" s="60"/>
      <c r="DA488" s="60"/>
      <c r="DB488" s="71" t="str">
        <f t="shared" si="7466"/>
        <v/>
      </c>
      <c r="DC488" s="71" t="str">
        <f t="shared" si="7467"/>
        <v/>
      </c>
      <c r="DD488" s="71" t="str">
        <f t="shared" si="7468"/>
        <v/>
      </c>
      <c r="DE488" s="71" t="str">
        <f t="shared" si="7469"/>
        <v/>
      </c>
      <c r="DF488" s="71" t="str">
        <f t="shared" si="7470"/>
        <v/>
      </c>
      <c r="DG488" s="71" t="str">
        <f t="shared" si="7471"/>
        <v/>
      </c>
      <c r="DH488" s="71" t="str">
        <f t="shared" si="7472"/>
        <v/>
      </c>
      <c r="DI488" s="71" t="str">
        <f t="shared" si="7473"/>
        <v/>
      </c>
      <c r="DJ488" s="71" t="str">
        <f t="shared" si="7474"/>
        <v/>
      </c>
      <c r="DK488" s="71" t="str">
        <f t="shared" si="7475"/>
        <v/>
      </c>
      <c r="DL488" s="71" t="str">
        <f t="shared" si="7476"/>
        <v/>
      </c>
      <c r="DM488" s="71" t="str">
        <f t="shared" si="7477"/>
        <v/>
      </c>
      <c r="DN488" s="71" t="str">
        <f t="shared" si="7478"/>
        <v/>
      </c>
      <c r="DO488" s="71" t="str">
        <f t="shared" si="7479"/>
        <v/>
      </c>
      <c r="DP488" s="71" t="str">
        <f t="shared" si="7480"/>
        <v/>
      </c>
      <c r="DQ488" s="71" t="str">
        <f t="shared" si="7481"/>
        <v/>
      </c>
      <c r="DR488" s="71" t="str">
        <f t="shared" si="7482"/>
        <v/>
      </c>
      <c r="DS488" s="71" t="str">
        <f t="shared" si="7483"/>
        <v/>
      </c>
      <c r="DT488" s="71" t="str">
        <f t="shared" si="7484"/>
        <v/>
      </c>
      <c r="DU488" s="71" t="str">
        <f t="shared" si="7485"/>
        <v/>
      </c>
      <c r="DV488" s="71" t="str">
        <f t="shared" si="7486"/>
        <v/>
      </c>
      <c r="DW488" s="71" t="str">
        <f t="shared" si="7487"/>
        <v/>
      </c>
      <c r="DX488" s="71" t="str">
        <f t="shared" si="7488"/>
        <v/>
      </c>
      <c r="DY488" s="71" t="str">
        <f t="shared" si="7489"/>
        <v/>
      </c>
      <c r="DZ488" s="71" t="str">
        <f t="shared" si="7490"/>
        <v/>
      </c>
      <c r="EA488" s="71" t="str">
        <f t="shared" si="7491"/>
        <v/>
      </c>
      <c r="EB488" s="71" t="str">
        <f t="shared" si="7492"/>
        <v/>
      </c>
      <c r="EC488" s="71" t="str">
        <f t="shared" si="7493"/>
        <v/>
      </c>
      <c r="ED488" s="71" t="str">
        <f t="shared" si="7494"/>
        <v/>
      </c>
      <c r="EE488" s="71" t="str">
        <f t="shared" si="7495"/>
        <v/>
      </c>
      <c r="EF488" s="71" t="str">
        <f t="shared" si="7496"/>
        <v/>
      </c>
      <c r="EG488" s="71" t="str">
        <f t="shared" si="7497"/>
        <v/>
      </c>
      <c r="EH488" s="71" t="str">
        <f t="shared" si="7498"/>
        <v/>
      </c>
      <c r="EI488" s="71" t="str">
        <f t="shared" si="7499"/>
        <v/>
      </c>
      <c r="EJ488" s="71" t="str">
        <f t="shared" si="7500"/>
        <v/>
      </c>
      <c r="EK488" s="71" t="str">
        <f t="shared" si="7501"/>
        <v/>
      </c>
      <c r="EL488" s="71" t="str">
        <f t="shared" si="7502"/>
        <v/>
      </c>
      <c r="EM488" s="71" t="str">
        <f t="shared" si="7503"/>
        <v/>
      </c>
      <c r="EN488" s="71" t="str">
        <f t="shared" si="7504"/>
        <v/>
      </c>
      <c r="EO488" s="71" t="str">
        <f t="shared" si="7505"/>
        <v/>
      </c>
      <c r="EP488" s="71" t="str">
        <f t="shared" si="7506"/>
        <v/>
      </c>
      <c r="EQ488" s="71" t="str">
        <f t="shared" si="7507"/>
        <v/>
      </c>
      <c r="ER488" s="71" t="str">
        <f t="shared" si="7508"/>
        <v/>
      </c>
      <c r="ES488" s="71" t="str">
        <f t="shared" si="7509"/>
        <v/>
      </c>
      <c r="ET488" s="71" t="str">
        <f t="shared" si="7510"/>
        <v/>
      </c>
      <c r="EU488" s="71" t="str">
        <f t="shared" si="7511"/>
        <v/>
      </c>
      <c r="EV488" s="71" t="str">
        <f t="shared" si="7512"/>
        <v/>
      </c>
      <c r="EW488" s="71" t="str">
        <f t="shared" si="7513"/>
        <v/>
      </c>
      <c r="EX488" s="71" t="str">
        <f t="shared" si="7514"/>
        <v/>
      </c>
      <c r="EY488" s="71" t="str">
        <f t="shared" si="7515"/>
        <v/>
      </c>
      <c r="EZ488" s="71" t="str">
        <f t="shared" si="7516"/>
        <v/>
      </c>
      <c r="FA488" s="71" t="str">
        <f t="shared" si="7517"/>
        <v/>
      </c>
      <c r="FB488" s="71" t="str">
        <f t="shared" si="7518"/>
        <v/>
      </c>
      <c r="FC488" s="71" t="str">
        <f t="shared" si="7519"/>
        <v/>
      </c>
      <c r="FD488" s="71" t="str">
        <f t="shared" si="7520"/>
        <v/>
      </c>
      <c r="FE488" s="71" t="str">
        <f t="shared" si="7521"/>
        <v/>
      </c>
      <c r="FF488" s="71" t="str">
        <f t="shared" si="7522"/>
        <v/>
      </c>
      <c r="FG488" s="71" t="str">
        <f t="shared" si="7523"/>
        <v/>
      </c>
      <c r="FH488" s="71" t="str">
        <f t="shared" si="7524"/>
        <v/>
      </c>
      <c r="FI488" s="71" t="str">
        <f t="shared" si="7525"/>
        <v/>
      </c>
      <c r="FJ488" s="71" t="str">
        <f t="shared" si="7526"/>
        <v/>
      </c>
      <c r="FK488" s="71" t="str">
        <f t="shared" si="7527"/>
        <v/>
      </c>
      <c r="FL488" s="71" t="str">
        <f t="shared" si="7528"/>
        <v/>
      </c>
      <c r="FM488" s="71" t="str">
        <f t="shared" si="7529"/>
        <v/>
      </c>
      <c r="FN488" s="71" t="str">
        <f t="shared" si="7530"/>
        <v/>
      </c>
      <c r="FO488" s="71" t="str">
        <f t="shared" si="7531"/>
        <v/>
      </c>
      <c r="FP488" s="71" t="str">
        <f t="shared" si="7532"/>
        <v/>
      </c>
      <c r="FQ488" s="71" t="str">
        <f t="shared" si="7533"/>
        <v/>
      </c>
      <c r="FR488" s="71" t="str">
        <f t="shared" si="7534"/>
        <v/>
      </c>
      <c r="FS488" s="71" t="str">
        <f t="shared" si="7535"/>
        <v/>
      </c>
    </row>
    <row r="489" spans="1:175" ht="16.5">
      <c r="A489" s="72"/>
      <c r="B489" s="154" t="s">
        <v>1473</v>
      </c>
      <c r="C489" s="188" t="str">
        <f t="shared" si="7380"/>
        <v>兑换：|cffffff00中级附魔石|r</v>
      </c>
      <c r="E489" s="138"/>
      <c r="F489" s="72">
        <v>4</v>
      </c>
      <c r="I489" s="63" t="s">
        <v>1445</v>
      </c>
      <c r="T489" s="158" t="str">
        <f t="shared" si="7381"/>
        <v>|cffffcc00需求：|r钻石x4|n|n为指定装备附魔一条较强的额外属性。|n|n|cffff0000只可附魔紫色及以上品质装备|r</v>
      </c>
      <c r="U489" s="85" t="str">
        <f t="shared" si="7382"/>
        <v>ReplaceableTextures\\CommandButtons\\BTNCS52.blp</v>
      </c>
      <c r="CU489" s="95" t="str">
        <f t="shared" si="7465"/>
        <v>|n</v>
      </c>
      <c r="CV489" s="61" t="str">
        <f t="shared" si="7459"/>
        <v>|cffffcc00需求：|r钻石x4|n|n为指定装备附魔一条较强的额外属性。|n|n|cffff0000只可附魔紫色及以上品质装备|r</v>
      </c>
      <c r="CW489" s="60"/>
      <c r="CX489" s="60"/>
      <c r="CY489" s="60"/>
      <c r="CZ489" s="60"/>
      <c r="DA489" s="60"/>
      <c r="DB489" s="71" t="str">
        <f t="shared" si="7466"/>
        <v/>
      </c>
      <c r="DC489" s="71" t="str">
        <f t="shared" si="7467"/>
        <v/>
      </c>
      <c r="DD489" s="71" t="str">
        <f t="shared" si="7468"/>
        <v/>
      </c>
      <c r="DE489" s="71" t="str">
        <f t="shared" si="7469"/>
        <v/>
      </c>
      <c r="DF489" s="71" t="str">
        <f t="shared" si="7470"/>
        <v/>
      </c>
      <c r="DG489" s="71" t="str">
        <f t="shared" si="7471"/>
        <v/>
      </c>
      <c r="DH489" s="71" t="str">
        <f t="shared" si="7472"/>
        <v/>
      </c>
      <c r="DI489" s="71" t="str">
        <f t="shared" si="7473"/>
        <v/>
      </c>
      <c r="DJ489" s="71" t="str">
        <f t="shared" si="7474"/>
        <v/>
      </c>
      <c r="DK489" s="71" t="str">
        <f t="shared" si="7475"/>
        <v/>
      </c>
      <c r="DL489" s="71" t="str">
        <f t="shared" si="7476"/>
        <v/>
      </c>
      <c r="DM489" s="71" t="str">
        <f t="shared" si="7477"/>
        <v/>
      </c>
      <c r="DN489" s="71" t="str">
        <f t="shared" si="7478"/>
        <v/>
      </c>
      <c r="DO489" s="71" t="str">
        <f t="shared" si="7479"/>
        <v/>
      </c>
      <c r="DP489" s="71" t="str">
        <f t="shared" si="7480"/>
        <v/>
      </c>
      <c r="DQ489" s="71" t="str">
        <f t="shared" si="7481"/>
        <v/>
      </c>
      <c r="DR489" s="71" t="str">
        <f t="shared" si="7482"/>
        <v/>
      </c>
      <c r="DS489" s="71" t="str">
        <f t="shared" si="7483"/>
        <v/>
      </c>
      <c r="DT489" s="71" t="str">
        <f t="shared" si="7484"/>
        <v/>
      </c>
      <c r="DU489" s="71" t="str">
        <f t="shared" si="7485"/>
        <v/>
      </c>
      <c r="DV489" s="71" t="str">
        <f t="shared" si="7486"/>
        <v/>
      </c>
      <c r="DW489" s="71" t="str">
        <f t="shared" si="7487"/>
        <v/>
      </c>
      <c r="DX489" s="71" t="str">
        <f t="shared" si="7488"/>
        <v/>
      </c>
      <c r="DY489" s="71" t="str">
        <f t="shared" si="7489"/>
        <v/>
      </c>
      <c r="DZ489" s="71" t="str">
        <f t="shared" si="7490"/>
        <v/>
      </c>
      <c r="EA489" s="71" t="str">
        <f t="shared" si="7491"/>
        <v/>
      </c>
      <c r="EB489" s="71" t="str">
        <f t="shared" si="7492"/>
        <v/>
      </c>
      <c r="EC489" s="71" t="str">
        <f t="shared" si="7493"/>
        <v/>
      </c>
      <c r="ED489" s="71" t="str">
        <f t="shared" si="7494"/>
        <v/>
      </c>
      <c r="EE489" s="71" t="str">
        <f t="shared" si="7495"/>
        <v/>
      </c>
      <c r="EF489" s="71" t="str">
        <f t="shared" si="7496"/>
        <v/>
      </c>
      <c r="EG489" s="71" t="str">
        <f t="shared" si="7497"/>
        <v/>
      </c>
      <c r="EH489" s="71" t="str">
        <f t="shared" si="7498"/>
        <v/>
      </c>
      <c r="EI489" s="71" t="str">
        <f t="shared" si="7499"/>
        <v/>
      </c>
      <c r="EJ489" s="71" t="str">
        <f t="shared" si="7500"/>
        <v/>
      </c>
      <c r="EK489" s="71" t="str">
        <f t="shared" si="7501"/>
        <v/>
      </c>
      <c r="EL489" s="71" t="str">
        <f t="shared" si="7502"/>
        <v/>
      </c>
      <c r="EM489" s="71" t="str">
        <f t="shared" si="7503"/>
        <v/>
      </c>
      <c r="EN489" s="71" t="str">
        <f t="shared" si="7504"/>
        <v/>
      </c>
      <c r="EO489" s="71" t="str">
        <f t="shared" si="7505"/>
        <v/>
      </c>
      <c r="EP489" s="71" t="str">
        <f t="shared" si="7506"/>
        <v/>
      </c>
      <c r="EQ489" s="71" t="str">
        <f t="shared" si="7507"/>
        <v/>
      </c>
      <c r="ER489" s="71" t="str">
        <f t="shared" si="7508"/>
        <v/>
      </c>
      <c r="ES489" s="71" t="str">
        <f t="shared" si="7509"/>
        <v/>
      </c>
      <c r="ET489" s="71" t="str">
        <f t="shared" si="7510"/>
        <v/>
      </c>
      <c r="EU489" s="71" t="str">
        <f t="shared" si="7511"/>
        <v/>
      </c>
      <c r="EV489" s="71" t="str">
        <f t="shared" si="7512"/>
        <v/>
      </c>
      <c r="EW489" s="71" t="str">
        <f t="shared" si="7513"/>
        <v/>
      </c>
      <c r="EX489" s="71" t="str">
        <f t="shared" si="7514"/>
        <v/>
      </c>
      <c r="EY489" s="71" t="str">
        <f t="shared" si="7515"/>
        <v/>
      </c>
      <c r="EZ489" s="71" t="str">
        <f t="shared" si="7516"/>
        <v/>
      </c>
      <c r="FA489" s="71" t="str">
        <f t="shared" si="7517"/>
        <v/>
      </c>
      <c r="FB489" s="71" t="str">
        <f t="shared" si="7518"/>
        <v/>
      </c>
      <c r="FC489" s="71" t="str">
        <f t="shared" si="7519"/>
        <v/>
      </c>
      <c r="FD489" s="71" t="str">
        <f t="shared" si="7520"/>
        <v/>
      </c>
      <c r="FE489" s="71" t="str">
        <f t="shared" si="7521"/>
        <v/>
      </c>
      <c r="FF489" s="71" t="str">
        <f t="shared" si="7522"/>
        <v/>
      </c>
      <c r="FG489" s="71" t="str">
        <f t="shared" si="7523"/>
        <v/>
      </c>
      <c r="FH489" s="71" t="str">
        <f t="shared" si="7524"/>
        <v/>
      </c>
      <c r="FI489" s="71" t="str">
        <f t="shared" si="7525"/>
        <v/>
      </c>
      <c r="FJ489" s="71" t="str">
        <f t="shared" si="7526"/>
        <v/>
      </c>
      <c r="FK489" s="71" t="str">
        <f t="shared" si="7527"/>
        <v/>
      </c>
      <c r="FL489" s="71" t="str">
        <f t="shared" si="7528"/>
        <v/>
      </c>
      <c r="FM489" s="71" t="str">
        <f t="shared" si="7529"/>
        <v/>
      </c>
      <c r="FN489" s="71" t="str">
        <f t="shared" si="7530"/>
        <v/>
      </c>
      <c r="FO489" s="71" t="str">
        <f t="shared" si="7531"/>
        <v/>
      </c>
      <c r="FP489" s="71" t="str">
        <f t="shared" si="7532"/>
        <v/>
      </c>
      <c r="FQ489" s="71" t="str">
        <f t="shared" si="7533"/>
        <v/>
      </c>
      <c r="FR489" s="71" t="str">
        <f t="shared" si="7534"/>
        <v/>
      </c>
      <c r="FS489" s="71" t="str">
        <f t="shared" si="7535"/>
        <v/>
      </c>
    </row>
    <row r="490" spans="1:175" ht="16.5">
      <c r="A490" s="72"/>
      <c r="B490" s="154" t="s">
        <v>1474</v>
      </c>
      <c r="C490" s="188" t="str">
        <f t="shared" si="7380"/>
        <v>兑换：|cffff0033高级附魔石|r</v>
      </c>
      <c r="F490" s="72">
        <v>8</v>
      </c>
      <c r="I490" s="63" t="s">
        <v>1446</v>
      </c>
      <c r="T490" s="158" t="str">
        <f t="shared" si="7381"/>
        <v>|cffffcc00需求：|r钻石x8|n|n为指定装备附魔一条强大的额外属性。|n|n|cffff0000只可附魔紫色及以上品质装备|r</v>
      </c>
      <c r="U490" s="85" t="str">
        <f t="shared" si="7382"/>
        <v>ReplaceableTextures\\CommandButtons\\BTNCS53.blp</v>
      </c>
      <c r="CN490" s="70" t="str">
        <f t="shared" ref="CN490:CN495" si="7536">"InitUnitState('"&amp;B490&amp;"',"&amp;V490&amp;","&amp;W490&amp;","&amp;X490&amp;","&amp;Y490&amp;","&amp;Z490&amp;","&amp;AA490&amp;","&amp;AB490&amp;","&amp;AC490&amp;","&amp;AD490&amp;","&amp;AE490&amp;")"</f>
        <v>InitUnitState('IL3D',,,,,,,,,,)</v>
      </c>
      <c r="CO490" s="70" t="str">
        <f t="shared" ref="CO490:CO495" si="7537">"InitUnitNormal('"&amp;B490&amp;"',"&amp;AF490&amp;","&amp;AG490&amp;","&amp;AH490&amp;","&amp;AI490&amp;","&amp;AJ490&amp;","&amp;AK490&amp;","&amp;AL490&amp;","&amp;AM490&amp;","&amp;AN490&amp;","&amp;AO490&amp;")"</f>
        <v>InitUnitNormal('IL3D',,,,,,,,,,)</v>
      </c>
      <c r="CP490" s="70" t="str">
        <f t="shared" ref="CP490:CP495" si="7538">"InitUnitMagic('"&amp;B490&amp;"',"&amp;AP490&amp;","&amp;AQ490&amp;","&amp;AR490&amp;","&amp;AS490&amp;","&amp;AT490&amp;","&amp;AU490&amp;","&amp;AV490&amp;","&amp;AW490&amp;","&amp;BI490&amp;","&amp;BJ490&amp;")"</f>
        <v>InitUnitMagic('IL3D',,,,,,,,,,)</v>
      </c>
      <c r="CQ490" s="70" t="str">
        <f t="shared" ref="CQ490:CQ495" si="7539">"InitUnitAdd('"&amp;B490&amp;"',"&amp;BK490&amp;","&amp;BL490&amp;","&amp;BM490&amp;","&amp;BN490&amp;","&amp;BO490&amp;","&amp;BP490&amp;","&amp;BQ490&amp;","&amp;BR490&amp;","&amp;BS490&amp;","&amp;BT490&amp;")"</f>
        <v>InitUnitAdd('IL3D',,,,,,,,,,)</v>
      </c>
      <c r="CR490" s="70" t="str">
        <f t="shared" ref="CR490:CR494" si="7540">"InitEquipData('"&amp;B490&amp;"',"&amp;D490&amp;","&amp;CR$1&amp;A490&amp;CR$1&amp;","&amp;E490&amp;","&amp;I490&amp;","&amp;F490&amp;","&amp;G490&amp;",'"&amp;J490&amp;"','"&amp;K490&amp;"','"&amp;L490&amp;"','"&amp;M490&amp;"','"&amp;N490&amp;"','"&amp;O490&amp;"',"&amp;CR$1&amp;U491&amp;CR$1&amp;")"</f>
        <v>InitEquipData('IL3D',,"",,CS53,8,,'','','','','','',"ReplaceableTextures\\CommandButtons\\BTNIN17.blp")</v>
      </c>
      <c r="CU490" s="61" t="str">
        <f t="shared" si="7465"/>
        <v>|n</v>
      </c>
      <c r="CV490" s="61" t="str">
        <f t="shared" si="7459"/>
        <v>|cffffcc00需求：|r钻石x8|n|n为指定装备附魔一条强大的额外属性。|n|n|cffff0000只可附魔紫色及以上品质装备|r</v>
      </c>
      <c r="CW490" s="60"/>
      <c r="CX490" s="60"/>
      <c r="CY490" s="60"/>
      <c r="CZ490" s="60"/>
      <c r="DA490" s="60"/>
      <c r="DB490" s="71" t="str">
        <f t="shared" si="7466"/>
        <v/>
      </c>
      <c r="DC490" s="71" t="str">
        <f t="shared" si="7467"/>
        <v/>
      </c>
      <c r="DD490" s="71" t="str">
        <f t="shared" si="7468"/>
        <v/>
      </c>
      <c r="DE490" s="71" t="str">
        <f t="shared" si="7469"/>
        <v/>
      </c>
      <c r="DF490" s="71" t="str">
        <f t="shared" si="7470"/>
        <v/>
      </c>
      <c r="DG490" s="71" t="str">
        <f t="shared" si="7471"/>
        <v/>
      </c>
      <c r="DH490" s="71" t="str">
        <f t="shared" si="7472"/>
        <v/>
      </c>
      <c r="DI490" s="71" t="str">
        <f t="shared" si="7473"/>
        <v/>
      </c>
      <c r="DJ490" s="71" t="str">
        <f t="shared" si="7474"/>
        <v/>
      </c>
      <c r="DK490" s="71" t="str">
        <f t="shared" si="7475"/>
        <v/>
      </c>
      <c r="DL490" s="71" t="str">
        <f t="shared" si="7476"/>
        <v/>
      </c>
      <c r="DM490" s="71" t="str">
        <f t="shared" si="7477"/>
        <v/>
      </c>
      <c r="DN490" s="71" t="str">
        <f t="shared" si="7478"/>
        <v/>
      </c>
      <c r="DO490" s="71" t="str">
        <f t="shared" si="7479"/>
        <v/>
      </c>
      <c r="DP490" s="71" t="str">
        <f t="shared" si="7480"/>
        <v/>
      </c>
      <c r="DQ490" s="71" t="str">
        <f t="shared" si="7481"/>
        <v/>
      </c>
      <c r="DR490" s="71" t="str">
        <f t="shared" si="7482"/>
        <v/>
      </c>
      <c r="DS490" s="71" t="str">
        <f t="shared" si="7483"/>
        <v/>
      </c>
      <c r="DT490" s="71" t="str">
        <f t="shared" si="7484"/>
        <v/>
      </c>
      <c r="DU490" s="71" t="str">
        <f t="shared" si="7485"/>
        <v/>
      </c>
      <c r="DV490" s="71" t="str">
        <f t="shared" si="7486"/>
        <v/>
      </c>
      <c r="DW490" s="71" t="str">
        <f t="shared" si="7487"/>
        <v/>
      </c>
      <c r="DX490" s="71" t="str">
        <f t="shared" si="7488"/>
        <v/>
      </c>
      <c r="DY490" s="71" t="str">
        <f t="shared" si="7489"/>
        <v/>
      </c>
      <c r="DZ490" s="71" t="str">
        <f t="shared" si="7490"/>
        <v/>
      </c>
      <c r="EA490" s="71" t="str">
        <f t="shared" si="7491"/>
        <v/>
      </c>
      <c r="EB490" s="71" t="str">
        <f t="shared" si="7492"/>
        <v/>
      </c>
      <c r="EC490" s="71" t="str">
        <f t="shared" si="7493"/>
        <v/>
      </c>
      <c r="ED490" s="71" t="str">
        <f t="shared" si="7494"/>
        <v/>
      </c>
      <c r="EE490" s="71" t="str">
        <f t="shared" si="7495"/>
        <v/>
      </c>
      <c r="EF490" s="71" t="str">
        <f t="shared" si="7496"/>
        <v/>
      </c>
      <c r="EG490" s="71" t="str">
        <f t="shared" si="7497"/>
        <v/>
      </c>
      <c r="EH490" s="71" t="str">
        <f t="shared" si="7498"/>
        <v/>
      </c>
      <c r="EI490" s="71" t="str">
        <f t="shared" si="7499"/>
        <v/>
      </c>
      <c r="EJ490" s="71" t="str">
        <f t="shared" si="7500"/>
        <v/>
      </c>
      <c r="EK490" s="71" t="str">
        <f t="shared" si="7501"/>
        <v/>
      </c>
      <c r="EL490" s="71" t="str">
        <f t="shared" si="7502"/>
        <v/>
      </c>
      <c r="EM490" s="71" t="str">
        <f t="shared" si="7503"/>
        <v/>
      </c>
      <c r="EN490" s="71" t="str">
        <f t="shared" si="7504"/>
        <v/>
      </c>
      <c r="EO490" s="71" t="str">
        <f t="shared" si="7505"/>
        <v/>
      </c>
      <c r="EP490" s="71" t="str">
        <f t="shared" si="7506"/>
        <v/>
      </c>
      <c r="EQ490" s="71" t="str">
        <f t="shared" si="7507"/>
        <v/>
      </c>
      <c r="ER490" s="71" t="str">
        <f t="shared" si="7508"/>
        <v/>
      </c>
      <c r="ES490" s="71" t="str">
        <f t="shared" si="7509"/>
        <v/>
      </c>
      <c r="ET490" s="71" t="str">
        <f t="shared" si="7510"/>
        <v/>
      </c>
      <c r="EU490" s="71" t="str">
        <f t="shared" si="7511"/>
        <v/>
      </c>
      <c r="EV490" s="71" t="str">
        <f t="shared" si="7512"/>
        <v/>
      </c>
      <c r="EW490" s="71" t="str">
        <f t="shared" si="7513"/>
        <v/>
      </c>
      <c r="EX490" s="71" t="str">
        <f t="shared" si="7514"/>
        <v/>
      </c>
      <c r="EY490" s="71" t="str">
        <f t="shared" si="7515"/>
        <v/>
      </c>
      <c r="EZ490" s="71" t="str">
        <f t="shared" si="7516"/>
        <v/>
      </c>
      <c r="FA490" s="71" t="str">
        <f t="shared" si="7517"/>
        <v/>
      </c>
      <c r="FB490" s="71" t="str">
        <f t="shared" si="7518"/>
        <v/>
      </c>
      <c r="FC490" s="71" t="str">
        <f t="shared" si="7519"/>
        <v/>
      </c>
      <c r="FD490" s="71" t="str">
        <f t="shared" si="7520"/>
        <v/>
      </c>
      <c r="FE490" s="71" t="str">
        <f t="shared" si="7521"/>
        <v/>
      </c>
      <c r="FF490" s="71" t="str">
        <f t="shared" si="7522"/>
        <v/>
      </c>
      <c r="FG490" s="71" t="str">
        <f t="shared" si="7523"/>
        <v/>
      </c>
      <c r="FH490" s="71" t="str">
        <f t="shared" si="7524"/>
        <v/>
      </c>
      <c r="FI490" s="71" t="str">
        <f t="shared" si="7525"/>
        <v/>
      </c>
      <c r="FJ490" s="71" t="str">
        <f t="shared" si="7526"/>
        <v/>
      </c>
      <c r="FK490" s="71" t="str">
        <f t="shared" si="7527"/>
        <v/>
      </c>
      <c r="FL490" s="71" t="str">
        <f t="shared" si="7528"/>
        <v/>
      </c>
      <c r="FM490" s="71" t="str">
        <f t="shared" si="7529"/>
        <v/>
      </c>
      <c r="FN490" s="71" t="str">
        <f t="shared" si="7530"/>
        <v/>
      </c>
      <c r="FO490" s="71" t="str">
        <f t="shared" si="7531"/>
        <v/>
      </c>
      <c r="FP490" s="71" t="str">
        <f t="shared" si="7532"/>
        <v/>
      </c>
      <c r="FQ490" s="71" t="str">
        <f t="shared" si="7533"/>
        <v/>
      </c>
      <c r="FR490" s="71" t="str">
        <f t="shared" si="7534"/>
        <v/>
      </c>
      <c r="FS490" s="71" t="str">
        <f t="shared" si="7535"/>
        <v/>
      </c>
    </row>
    <row r="491" spans="1:175" ht="16.5">
      <c r="A491" s="72"/>
      <c r="B491" s="154" t="s">
        <v>1475</v>
      </c>
      <c r="C491" s="188" t="str">
        <f t="shared" si="7380"/>
        <v>兑换：|Cff00BFFF来点玄铁|r</v>
      </c>
      <c r="F491" s="72">
        <v>1</v>
      </c>
      <c r="I491" s="188" t="s">
        <v>622</v>
      </c>
      <c r="T491" s="158" t="str">
        <f t="shared" si="7381"/>
        <v>|cffffcc00需求：|r钻石x1|n|n玄铁|Cffffc926+5~20|r</v>
      </c>
      <c r="U491" s="85" t="str">
        <f t="shared" si="7382"/>
        <v>ReplaceableTextures\\CommandButtons\\BTNIN17.blp</v>
      </c>
      <c r="CN491" s="70" t="str">
        <f t="shared" si="7536"/>
        <v>InitUnitState('IL3E',,,,,,,,,,)</v>
      </c>
      <c r="CO491" s="70" t="str">
        <f t="shared" si="7537"/>
        <v>InitUnitNormal('IL3E',,,,,,,,,,)</v>
      </c>
      <c r="CP491" s="70" t="str">
        <f t="shared" si="7538"/>
        <v>InitUnitMagic('IL3E',,,,,,,,,,)</v>
      </c>
      <c r="CQ491" s="70" t="str">
        <f t="shared" si="7539"/>
        <v>InitUnitAdd('IL3E',,,,,,,,,,)</v>
      </c>
      <c r="CR491" s="70" t="str">
        <f t="shared" si="7540"/>
        <v>InitEquipData('IL3E',,"",,IN17,1,,'','','','','','',"ReplaceableTextures\\CommandButtons\\BTNIN23.blp")</v>
      </c>
      <c r="CU491" s="61" t="str">
        <f t="shared" si="7465"/>
        <v>|n</v>
      </c>
      <c r="CV491" s="61" t="str">
        <f t="shared" si="7459"/>
        <v>|cffffcc00需求：|r钻石x1|n|n玄铁|Cffffc926+5~20|r</v>
      </c>
      <c r="CW491" s="60"/>
      <c r="CX491" s="60"/>
      <c r="CY491" s="60"/>
      <c r="CZ491" s="60"/>
      <c r="DA491" s="60"/>
      <c r="DB491" s="71" t="str">
        <f t="shared" si="7466"/>
        <v/>
      </c>
      <c r="DC491" s="71" t="str">
        <f t="shared" si="7467"/>
        <v/>
      </c>
      <c r="DD491" s="71" t="str">
        <f t="shared" si="7468"/>
        <v/>
      </c>
      <c r="DE491" s="71" t="str">
        <f t="shared" si="7469"/>
        <v/>
      </c>
      <c r="DF491" s="71" t="str">
        <f t="shared" si="7470"/>
        <v/>
      </c>
      <c r="DG491" s="71" t="str">
        <f t="shared" si="7471"/>
        <v/>
      </c>
      <c r="DH491" s="71" t="str">
        <f t="shared" si="7472"/>
        <v/>
      </c>
      <c r="DI491" s="71" t="str">
        <f t="shared" si="7473"/>
        <v/>
      </c>
      <c r="DJ491" s="71" t="str">
        <f t="shared" si="7474"/>
        <v/>
      </c>
      <c r="DK491" s="71" t="str">
        <f t="shared" si="7475"/>
        <v/>
      </c>
      <c r="DL491" s="71" t="str">
        <f t="shared" si="7476"/>
        <v/>
      </c>
      <c r="DM491" s="71" t="str">
        <f t="shared" si="7477"/>
        <v/>
      </c>
      <c r="DN491" s="71" t="str">
        <f t="shared" si="7478"/>
        <v/>
      </c>
      <c r="DO491" s="71" t="str">
        <f t="shared" si="7479"/>
        <v/>
      </c>
      <c r="DP491" s="71" t="str">
        <f t="shared" si="7480"/>
        <v/>
      </c>
      <c r="DQ491" s="71" t="str">
        <f t="shared" si="7481"/>
        <v/>
      </c>
      <c r="DR491" s="71" t="str">
        <f t="shared" si="7482"/>
        <v/>
      </c>
      <c r="DS491" s="71" t="str">
        <f t="shared" si="7483"/>
        <v/>
      </c>
      <c r="DT491" s="71" t="str">
        <f t="shared" si="7484"/>
        <v/>
      </c>
      <c r="DU491" s="71" t="str">
        <f t="shared" si="7485"/>
        <v/>
      </c>
      <c r="DV491" s="71" t="str">
        <f t="shared" si="7486"/>
        <v/>
      </c>
      <c r="DW491" s="71" t="str">
        <f t="shared" si="7487"/>
        <v/>
      </c>
      <c r="DX491" s="71" t="str">
        <f t="shared" si="7488"/>
        <v/>
      </c>
      <c r="DY491" s="71" t="str">
        <f t="shared" si="7489"/>
        <v/>
      </c>
      <c r="DZ491" s="71" t="str">
        <f t="shared" si="7490"/>
        <v/>
      </c>
      <c r="EA491" s="71" t="str">
        <f t="shared" si="7491"/>
        <v/>
      </c>
      <c r="EB491" s="71" t="str">
        <f t="shared" si="7492"/>
        <v/>
      </c>
      <c r="EC491" s="71" t="str">
        <f t="shared" si="7493"/>
        <v/>
      </c>
      <c r="ED491" s="71" t="str">
        <f t="shared" si="7494"/>
        <v/>
      </c>
      <c r="EE491" s="71" t="str">
        <f t="shared" si="7495"/>
        <v/>
      </c>
      <c r="EF491" s="71" t="str">
        <f t="shared" si="7496"/>
        <v/>
      </c>
      <c r="EG491" s="71" t="str">
        <f t="shared" si="7497"/>
        <v/>
      </c>
      <c r="EH491" s="71" t="str">
        <f t="shared" si="7498"/>
        <v/>
      </c>
      <c r="EI491" s="71" t="str">
        <f t="shared" si="7499"/>
        <v/>
      </c>
      <c r="EJ491" s="71" t="str">
        <f t="shared" si="7500"/>
        <v/>
      </c>
      <c r="EK491" s="71" t="str">
        <f t="shared" si="7501"/>
        <v/>
      </c>
      <c r="EL491" s="71" t="str">
        <f t="shared" si="7502"/>
        <v/>
      </c>
      <c r="EM491" s="71" t="str">
        <f t="shared" si="7503"/>
        <v/>
      </c>
      <c r="EN491" s="71" t="str">
        <f t="shared" si="7504"/>
        <v/>
      </c>
      <c r="EO491" s="71" t="str">
        <f t="shared" si="7505"/>
        <v/>
      </c>
      <c r="EP491" s="71" t="str">
        <f t="shared" si="7506"/>
        <v/>
      </c>
      <c r="EQ491" s="71" t="str">
        <f t="shared" si="7507"/>
        <v/>
      </c>
      <c r="ER491" s="71" t="str">
        <f t="shared" si="7508"/>
        <v/>
      </c>
      <c r="ES491" s="71" t="str">
        <f t="shared" si="7509"/>
        <v/>
      </c>
      <c r="ET491" s="71" t="str">
        <f t="shared" si="7510"/>
        <v/>
      </c>
      <c r="EU491" s="71" t="str">
        <f t="shared" si="7511"/>
        <v/>
      </c>
      <c r="EV491" s="71" t="str">
        <f t="shared" si="7512"/>
        <v/>
      </c>
      <c r="EW491" s="71" t="str">
        <f t="shared" si="7513"/>
        <v/>
      </c>
      <c r="EX491" s="71" t="str">
        <f t="shared" si="7514"/>
        <v/>
      </c>
      <c r="EY491" s="71" t="str">
        <f t="shared" si="7515"/>
        <v/>
      </c>
      <c r="EZ491" s="71" t="str">
        <f t="shared" si="7516"/>
        <v/>
      </c>
      <c r="FA491" s="71" t="str">
        <f t="shared" si="7517"/>
        <v/>
      </c>
      <c r="FB491" s="71" t="str">
        <f t="shared" si="7518"/>
        <v/>
      </c>
      <c r="FC491" s="71" t="str">
        <f t="shared" si="7519"/>
        <v/>
      </c>
      <c r="FD491" s="71" t="str">
        <f t="shared" si="7520"/>
        <v/>
      </c>
      <c r="FE491" s="71" t="str">
        <f t="shared" si="7521"/>
        <v/>
      </c>
      <c r="FF491" s="71" t="str">
        <f t="shared" si="7522"/>
        <v/>
      </c>
      <c r="FG491" s="71" t="str">
        <f t="shared" si="7523"/>
        <v/>
      </c>
      <c r="FH491" s="71" t="str">
        <f t="shared" si="7524"/>
        <v/>
      </c>
      <c r="FI491" s="71" t="str">
        <f t="shared" si="7525"/>
        <v/>
      </c>
      <c r="FJ491" s="71" t="str">
        <f t="shared" si="7526"/>
        <v/>
      </c>
      <c r="FK491" s="71" t="str">
        <f t="shared" si="7527"/>
        <v/>
      </c>
      <c r="FL491" s="71" t="str">
        <f t="shared" si="7528"/>
        <v/>
      </c>
      <c r="FM491" s="71" t="str">
        <f t="shared" si="7529"/>
        <v/>
      </c>
      <c r="FN491" s="71" t="str">
        <f t="shared" si="7530"/>
        <v/>
      </c>
      <c r="FO491" s="71" t="str">
        <f t="shared" si="7531"/>
        <v/>
      </c>
      <c r="FP491" s="71" t="str">
        <f t="shared" si="7532"/>
        <v/>
      </c>
      <c r="FQ491" s="71" t="str">
        <f t="shared" si="7533"/>
        <v/>
      </c>
      <c r="FR491" s="71" t="str">
        <f t="shared" si="7534"/>
        <v/>
      </c>
      <c r="FS491" s="71" t="str">
        <f t="shared" si="7535"/>
        <v/>
      </c>
    </row>
    <row r="492" spans="1:175" ht="16.5">
      <c r="A492" s="72"/>
      <c r="B492" s="154" t="s">
        <v>1476</v>
      </c>
      <c r="C492" s="188" t="str">
        <f t="shared" si="7380"/>
        <v>兑换：|CffFFC926大金矿|r</v>
      </c>
      <c r="F492" s="72">
        <v>4</v>
      </c>
      <c r="I492" s="188" t="s">
        <v>641</v>
      </c>
      <c r="T492" s="158" t="str">
        <f t="shared" si="7381"/>
        <v>|cffffcc00需求：|r钻石x4|n|n金币|Cffffc926+8888~88888|r</v>
      </c>
      <c r="U492" s="85" t="str">
        <f t="shared" si="7382"/>
        <v>ReplaceableTextures\\CommandButtons\\BTNIN23.blp</v>
      </c>
      <c r="CN492" s="70" t="str">
        <f t="shared" si="7536"/>
        <v>InitUnitState('IL3F',,,,,,,,,,)</v>
      </c>
      <c r="CO492" s="70" t="str">
        <f t="shared" si="7537"/>
        <v>InitUnitNormal('IL3F',,,,,,,,,,)</v>
      </c>
      <c r="CP492" s="70" t="str">
        <f t="shared" si="7538"/>
        <v>InitUnitMagic('IL3F',,,,,,,,,,)</v>
      </c>
      <c r="CQ492" s="70" t="str">
        <f t="shared" si="7539"/>
        <v>InitUnitAdd('IL3F',,,,,,,,,,)</v>
      </c>
      <c r="CR492" s="70" t="str">
        <f t="shared" si="7540"/>
        <v>InitEquipData('IL3F',,"",,IN23,4,,'','','','','','',"ReplaceableTextures\\CommandButtons\\BTNCS41.blp")</v>
      </c>
      <c r="CU492" s="61" t="str">
        <f t="shared" si="7465"/>
        <v>|n</v>
      </c>
      <c r="CV492" s="61" t="str">
        <f t="shared" si="7459"/>
        <v>|cffffcc00需求：|r钻石x4|n|n金币|Cffffc926+8888~88888|r</v>
      </c>
      <c r="CW492" s="60"/>
      <c r="CX492" s="60"/>
      <c r="CY492" s="60"/>
      <c r="CZ492" s="60"/>
      <c r="DA492" s="60"/>
      <c r="DB492" s="71" t="str">
        <f t="shared" si="7466"/>
        <v/>
      </c>
      <c r="DC492" s="71" t="str">
        <f t="shared" si="7467"/>
        <v/>
      </c>
      <c r="DD492" s="71" t="str">
        <f t="shared" si="7468"/>
        <v/>
      </c>
      <c r="DE492" s="71" t="str">
        <f t="shared" si="7469"/>
        <v/>
      </c>
      <c r="DF492" s="71" t="str">
        <f t="shared" si="7470"/>
        <v/>
      </c>
      <c r="DG492" s="71" t="str">
        <f t="shared" si="7471"/>
        <v/>
      </c>
      <c r="DH492" s="71" t="str">
        <f t="shared" si="7472"/>
        <v/>
      </c>
      <c r="DI492" s="71" t="str">
        <f t="shared" si="7473"/>
        <v/>
      </c>
      <c r="DJ492" s="71" t="str">
        <f t="shared" si="7474"/>
        <v/>
      </c>
      <c r="DK492" s="71" t="str">
        <f t="shared" si="7475"/>
        <v/>
      </c>
      <c r="DL492" s="71" t="str">
        <f t="shared" si="7476"/>
        <v/>
      </c>
      <c r="DM492" s="71" t="str">
        <f t="shared" si="7477"/>
        <v/>
      </c>
      <c r="DN492" s="71" t="str">
        <f t="shared" si="7478"/>
        <v/>
      </c>
      <c r="DO492" s="71" t="str">
        <f t="shared" si="7479"/>
        <v/>
      </c>
      <c r="DP492" s="71" t="str">
        <f t="shared" si="7480"/>
        <v/>
      </c>
      <c r="DQ492" s="71" t="str">
        <f t="shared" si="7481"/>
        <v/>
      </c>
      <c r="DR492" s="71" t="str">
        <f t="shared" si="7482"/>
        <v/>
      </c>
      <c r="DS492" s="71" t="str">
        <f t="shared" si="7483"/>
        <v/>
      </c>
      <c r="DT492" s="71" t="str">
        <f t="shared" si="7484"/>
        <v/>
      </c>
      <c r="DU492" s="71" t="str">
        <f t="shared" si="7485"/>
        <v/>
      </c>
      <c r="DV492" s="71" t="str">
        <f t="shared" si="7486"/>
        <v/>
      </c>
      <c r="DW492" s="71" t="str">
        <f t="shared" si="7487"/>
        <v/>
      </c>
      <c r="DX492" s="71" t="str">
        <f t="shared" si="7488"/>
        <v/>
      </c>
      <c r="DY492" s="71" t="str">
        <f t="shared" si="7489"/>
        <v/>
      </c>
      <c r="DZ492" s="71" t="str">
        <f t="shared" si="7490"/>
        <v/>
      </c>
      <c r="EA492" s="71" t="str">
        <f t="shared" si="7491"/>
        <v/>
      </c>
      <c r="EB492" s="71" t="str">
        <f t="shared" si="7492"/>
        <v/>
      </c>
      <c r="EC492" s="71" t="str">
        <f t="shared" si="7493"/>
        <v/>
      </c>
      <c r="ED492" s="71" t="str">
        <f t="shared" si="7494"/>
        <v/>
      </c>
      <c r="EE492" s="71" t="str">
        <f t="shared" si="7495"/>
        <v/>
      </c>
      <c r="EF492" s="71" t="str">
        <f t="shared" si="7496"/>
        <v/>
      </c>
      <c r="EG492" s="71" t="str">
        <f t="shared" si="7497"/>
        <v/>
      </c>
      <c r="EH492" s="71" t="str">
        <f t="shared" si="7498"/>
        <v/>
      </c>
      <c r="EI492" s="71" t="str">
        <f t="shared" si="7499"/>
        <v/>
      </c>
      <c r="EJ492" s="71" t="str">
        <f t="shared" si="7500"/>
        <v/>
      </c>
      <c r="EK492" s="71" t="str">
        <f t="shared" si="7501"/>
        <v/>
      </c>
      <c r="EL492" s="71" t="str">
        <f t="shared" si="7502"/>
        <v/>
      </c>
      <c r="EM492" s="71" t="str">
        <f t="shared" si="7503"/>
        <v/>
      </c>
      <c r="EN492" s="71" t="str">
        <f t="shared" si="7504"/>
        <v/>
      </c>
      <c r="EO492" s="71" t="str">
        <f t="shared" si="7505"/>
        <v/>
      </c>
      <c r="EP492" s="71" t="str">
        <f t="shared" si="7506"/>
        <v/>
      </c>
      <c r="EQ492" s="71" t="str">
        <f t="shared" si="7507"/>
        <v/>
      </c>
      <c r="ER492" s="71" t="str">
        <f t="shared" si="7508"/>
        <v/>
      </c>
      <c r="ES492" s="71" t="str">
        <f t="shared" si="7509"/>
        <v/>
      </c>
      <c r="ET492" s="71" t="str">
        <f t="shared" si="7510"/>
        <v/>
      </c>
      <c r="EU492" s="71" t="str">
        <f t="shared" si="7511"/>
        <v/>
      </c>
      <c r="EV492" s="71" t="str">
        <f t="shared" si="7512"/>
        <v/>
      </c>
      <c r="EW492" s="71" t="str">
        <f t="shared" si="7513"/>
        <v/>
      </c>
      <c r="EX492" s="71" t="str">
        <f t="shared" si="7514"/>
        <v/>
      </c>
      <c r="EY492" s="71" t="str">
        <f t="shared" si="7515"/>
        <v/>
      </c>
      <c r="EZ492" s="71" t="str">
        <f t="shared" si="7516"/>
        <v/>
      </c>
      <c r="FA492" s="71" t="str">
        <f t="shared" si="7517"/>
        <v/>
      </c>
      <c r="FB492" s="71" t="str">
        <f t="shared" si="7518"/>
        <v/>
      </c>
      <c r="FC492" s="71" t="str">
        <f t="shared" si="7519"/>
        <v/>
      </c>
      <c r="FD492" s="71" t="str">
        <f t="shared" si="7520"/>
        <v/>
      </c>
      <c r="FE492" s="71" t="str">
        <f t="shared" si="7521"/>
        <v/>
      </c>
      <c r="FF492" s="71" t="str">
        <f t="shared" si="7522"/>
        <v/>
      </c>
      <c r="FG492" s="71" t="str">
        <f t="shared" si="7523"/>
        <v/>
      </c>
      <c r="FH492" s="71" t="str">
        <f t="shared" si="7524"/>
        <v/>
      </c>
      <c r="FI492" s="71" t="str">
        <f t="shared" si="7525"/>
        <v/>
      </c>
      <c r="FJ492" s="71" t="str">
        <f t="shared" si="7526"/>
        <v/>
      </c>
      <c r="FK492" s="71" t="str">
        <f t="shared" si="7527"/>
        <v/>
      </c>
      <c r="FL492" s="71" t="str">
        <f t="shared" si="7528"/>
        <v/>
      </c>
      <c r="FM492" s="71" t="str">
        <f t="shared" si="7529"/>
        <v/>
      </c>
      <c r="FN492" s="71" t="str">
        <f t="shared" si="7530"/>
        <v/>
      </c>
      <c r="FO492" s="71" t="str">
        <f t="shared" si="7531"/>
        <v/>
      </c>
      <c r="FP492" s="71" t="str">
        <f t="shared" si="7532"/>
        <v/>
      </c>
      <c r="FQ492" s="71" t="str">
        <f t="shared" si="7533"/>
        <v/>
      </c>
      <c r="FR492" s="71" t="str">
        <f t="shared" si="7534"/>
        <v/>
      </c>
      <c r="FS492" s="71" t="str">
        <f t="shared" si="7535"/>
        <v/>
      </c>
    </row>
    <row r="493" spans="1:175" ht="16.5">
      <c r="A493" s="72"/>
      <c r="B493" s="154" t="s">
        <v>1477</v>
      </c>
      <c r="C493" s="188" t="str">
        <f t="shared" si="7380"/>
        <v>兑换：|cffff0000虚空神石|r</v>
      </c>
      <c r="F493" s="72">
        <v>8</v>
      </c>
      <c r="I493" s="196" t="s">
        <v>1447</v>
      </c>
      <c r="T493" s="158" t="str">
        <f t="shared" si="7381"/>
        <v>|cffffcc00需求：|r钻石x8|n|n点击后可将|Cffffc926任意|r装备提升一级。|n|n|Cff00ff7f只能对|r|Cffff73ff创|r|Cffff56bf世|r|Cffff397f品|r|Cffff1c3f质|r|Cff00ff7f以下的装备使用。|r</v>
      </c>
      <c r="U493" s="85" t="str">
        <f t="shared" si="7382"/>
        <v>ReplaceableTextures\\CommandButtons\\BTNCS41.blp</v>
      </c>
      <c r="CN493" s="70" t="str">
        <f t="shared" si="7536"/>
        <v>InitUnitState('IL3G',,,,,,,,,,)</v>
      </c>
      <c r="CO493" s="70" t="str">
        <f t="shared" si="7537"/>
        <v>InitUnitNormal('IL3G',,,,,,,,,,)</v>
      </c>
      <c r="CP493" s="70" t="str">
        <f t="shared" si="7538"/>
        <v>InitUnitMagic('IL3G',,,,,,,,,,)</v>
      </c>
      <c r="CQ493" s="70" t="str">
        <f t="shared" si="7539"/>
        <v>InitUnitAdd('IL3G',,,,,,,,,,)</v>
      </c>
      <c r="CR493" s="70" t="str">
        <f t="shared" si="7540"/>
        <v>InitEquipData('IL3G',,"",,CS41,8,,'','','','','','',"ReplaceableTextures\\CommandButtons\\BTNIN22.blp")</v>
      </c>
      <c r="CU493" s="61" t="str">
        <f t="shared" si="7465"/>
        <v>|n</v>
      </c>
      <c r="CV493" s="61" t="str">
        <f t="shared" si="7459"/>
        <v>|cffffcc00需求：|r钻石x8|n|n点击后可将|Cffffc926任意|r装备提升一级。|n|n|Cff00ff7f只能对|r|Cffff73ff创|r|Cffff56bf世|r|Cffff397f品|r|Cffff1c3f质|r|Cff00ff7f以下的装备使用。|r</v>
      </c>
      <c r="CW493" s="60"/>
      <c r="CX493" s="60"/>
      <c r="CY493" s="60"/>
      <c r="CZ493" s="60"/>
      <c r="DA493" s="60"/>
      <c r="DB493" s="71" t="str">
        <f t="shared" si="7466"/>
        <v/>
      </c>
      <c r="DC493" s="71" t="str">
        <f t="shared" si="7467"/>
        <v/>
      </c>
      <c r="DD493" s="71" t="str">
        <f t="shared" si="7468"/>
        <v/>
      </c>
      <c r="DE493" s="71" t="str">
        <f t="shared" si="7469"/>
        <v/>
      </c>
      <c r="DF493" s="71" t="str">
        <f t="shared" si="7470"/>
        <v/>
      </c>
      <c r="DG493" s="71" t="str">
        <f t="shared" si="7471"/>
        <v/>
      </c>
      <c r="DH493" s="71" t="str">
        <f t="shared" si="7472"/>
        <v/>
      </c>
      <c r="DI493" s="71" t="str">
        <f t="shared" si="7473"/>
        <v/>
      </c>
      <c r="DJ493" s="71" t="str">
        <f t="shared" si="7474"/>
        <v/>
      </c>
      <c r="DK493" s="71" t="str">
        <f t="shared" si="7475"/>
        <v/>
      </c>
      <c r="DL493" s="71" t="str">
        <f t="shared" si="7476"/>
        <v/>
      </c>
      <c r="DM493" s="71" t="str">
        <f t="shared" si="7477"/>
        <v/>
      </c>
      <c r="DN493" s="71" t="str">
        <f t="shared" si="7478"/>
        <v/>
      </c>
      <c r="DO493" s="71" t="str">
        <f t="shared" si="7479"/>
        <v/>
      </c>
      <c r="DP493" s="71" t="str">
        <f t="shared" si="7480"/>
        <v/>
      </c>
      <c r="DQ493" s="71" t="str">
        <f t="shared" si="7481"/>
        <v/>
      </c>
      <c r="DR493" s="71" t="str">
        <f t="shared" si="7482"/>
        <v/>
      </c>
      <c r="DS493" s="71" t="str">
        <f t="shared" si="7483"/>
        <v/>
      </c>
      <c r="DT493" s="71" t="str">
        <f t="shared" si="7484"/>
        <v/>
      </c>
      <c r="DU493" s="71" t="str">
        <f t="shared" si="7485"/>
        <v/>
      </c>
      <c r="DV493" s="71" t="str">
        <f t="shared" si="7486"/>
        <v/>
      </c>
      <c r="DW493" s="71" t="str">
        <f t="shared" si="7487"/>
        <v/>
      </c>
      <c r="DX493" s="71" t="str">
        <f t="shared" si="7488"/>
        <v/>
      </c>
      <c r="DY493" s="71" t="str">
        <f t="shared" si="7489"/>
        <v/>
      </c>
      <c r="DZ493" s="71" t="str">
        <f t="shared" si="7490"/>
        <v/>
      </c>
      <c r="EA493" s="71" t="str">
        <f t="shared" si="7491"/>
        <v/>
      </c>
      <c r="EB493" s="71" t="str">
        <f t="shared" si="7492"/>
        <v/>
      </c>
      <c r="EC493" s="71" t="str">
        <f t="shared" si="7493"/>
        <v/>
      </c>
      <c r="ED493" s="71" t="str">
        <f t="shared" si="7494"/>
        <v/>
      </c>
      <c r="EE493" s="71" t="str">
        <f t="shared" si="7495"/>
        <v/>
      </c>
      <c r="EF493" s="71" t="str">
        <f t="shared" si="7496"/>
        <v/>
      </c>
      <c r="EG493" s="71" t="str">
        <f t="shared" si="7497"/>
        <v/>
      </c>
      <c r="EH493" s="71" t="str">
        <f t="shared" si="7498"/>
        <v/>
      </c>
      <c r="EI493" s="71" t="str">
        <f t="shared" si="7499"/>
        <v/>
      </c>
      <c r="EJ493" s="71" t="str">
        <f t="shared" si="7500"/>
        <v/>
      </c>
      <c r="EK493" s="71" t="str">
        <f t="shared" si="7501"/>
        <v/>
      </c>
      <c r="EL493" s="71" t="str">
        <f t="shared" si="7502"/>
        <v/>
      </c>
      <c r="EM493" s="71" t="str">
        <f t="shared" si="7503"/>
        <v/>
      </c>
      <c r="EN493" s="71" t="str">
        <f t="shared" si="7504"/>
        <v/>
      </c>
      <c r="EO493" s="71" t="str">
        <f t="shared" si="7505"/>
        <v/>
      </c>
      <c r="EP493" s="71" t="str">
        <f t="shared" si="7506"/>
        <v/>
      </c>
      <c r="EQ493" s="71" t="str">
        <f t="shared" si="7507"/>
        <v/>
      </c>
      <c r="ER493" s="71" t="str">
        <f t="shared" si="7508"/>
        <v/>
      </c>
      <c r="ES493" s="71" t="str">
        <f t="shared" si="7509"/>
        <v/>
      </c>
      <c r="ET493" s="71" t="str">
        <f t="shared" si="7510"/>
        <v/>
      </c>
      <c r="EU493" s="71" t="str">
        <f t="shared" si="7511"/>
        <v/>
      </c>
      <c r="EV493" s="71" t="str">
        <f t="shared" si="7512"/>
        <v/>
      </c>
      <c r="EW493" s="71" t="str">
        <f t="shared" si="7513"/>
        <v/>
      </c>
      <c r="EX493" s="71" t="str">
        <f t="shared" si="7514"/>
        <v/>
      </c>
      <c r="EY493" s="71" t="str">
        <f t="shared" si="7515"/>
        <v/>
      </c>
      <c r="EZ493" s="71" t="str">
        <f t="shared" si="7516"/>
        <v/>
      </c>
      <c r="FA493" s="71" t="str">
        <f t="shared" si="7517"/>
        <v/>
      </c>
      <c r="FB493" s="71" t="str">
        <f t="shared" si="7518"/>
        <v/>
      </c>
      <c r="FC493" s="71" t="str">
        <f t="shared" si="7519"/>
        <v/>
      </c>
      <c r="FD493" s="71" t="str">
        <f t="shared" si="7520"/>
        <v/>
      </c>
      <c r="FE493" s="71" t="str">
        <f t="shared" si="7521"/>
        <v/>
      </c>
      <c r="FF493" s="71" t="str">
        <f t="shared" si="7522"/>
        <v/>
      </c>
      <c r="FG493" s="71" t="str">
        <f t="shared" si="7523"/>
        <v/>
      </c>
      <c r="FH493" s="71" t="str">
        <f t="shared" si="7524"/>
        <v/>
      </c>
      <c r="FI493" s="71" t="str">
        <f t="shared" si="7525"/>
        <v/>
      </c>
      <c r="FJ493" s="71" t="str">
        <f t="shared" si="7526"/>
        <v/>
      </c>
      <c r="FK493" s="71" t="str">
        <f t="shared" si="7527"/>
        <v/>
      </c>
      <c r="FL493" s="71" t="str">
        <f t="shared" si="7528"/>
        <v/>
      </c>
      <c r="FM493" s="71" t="str">
        <f t="shared" si="7529"/>
        <v/>
      </c>
      <c r="FN493" s="71" t="str">
        <f t="shared" si="7530"/>
        <v/>
      </c>
      <c r="FO493" s="71" t="str">
        <f t="shared" si="7531"/>
        <v/>
      </c>
      <c r="FP493" s="71" t="str">
        <f t="shared" si="7532"/>
        <v/>
      </c>
      <c r="FQ493" s="71" t="str">
        <f t="shared" si="7533"/>
        <v/>
      </c>
      <c r="FR493" s="71" t="str">
        <f t="shared" si="7534"/>
        <v/>
      </c>
      <c r="FS493" s="71" t="str">
        <f t="shared" si="7535"/>
        <v/>
      </c>
    </row>
    <row r="494" spans="1:175" ht="16.5">
      <c r="A494" s="72"/>
      <c r="B494" s="154" t="s">
        <v>1478</v>
      </c>
      <c r="C494" s="188" t="str">
        <f t="shared" si="7380"/>
        <v>兑换：|Cff00BFFF小银行|r</v>
      </c>
      <c r="F494" s="72">
        <v>1</v>
      </c>
      <c r="I494" s="188" t="s">
        <v>638</v>
      </c>
      <c r="T494" s="158" t="str">
        <f t="shared" si="7381"/>
        <v>|cffffcc00需求：|r钻石x1|n|n金币|Cffffc926+2888~18888|r</v>
      </c>
      <c r="U494" s="85" t="str">
        <f t="shared" si="7382"/>
        <v>ReplaceableTextures\\CommandButtons\\BTNIN22.blp</v>
      </c>
      <c r="CN494" s="70" t="str">
        <f t="shared" si="7536"/>
        <v>InitUnitState('IL3H',,,,,,,,,,)</v>
      </c>
      <c r="CO494" s="70" t="str">
        <f t="shared" si="7537"/>
        <v>InitUnitNormal('IL3H',,,,,,,,,,)</v>
      </c>
      <c r="CP494" s="70" t="str">
        <f t="shared" si="7538"/>
        <v>InitUnitMagic('IL3H',,,,,,,,,,)</v>
      </c>
      <c r="CQ494" s="70" t="str">
        <f t="shared" si="7539"/>
        <v>InitUnitAdd('IL3H',,,,,,,,,,)</v>
      </c>
      <c r="CR494" s="70" t="str">
        <f t="shared" si="7540"/>
        <v>InitEquipData('IL3H',,"",,IN22,1,,'','','','','','',"ReplaceableTextures\\CommandButtons\\BTNIP02.blp")</v>
      </c>
      <c r="CU494" s="61" t="str">
        <f t="shared" si="7465"/>
        <v>|n</v>
      </c>
      <c r="CV494" s="61" t="str">
        <f t="shared" si="7459"/>
        <v>|cffffcc00需求：|r钻石x1|n|n金币|Cffffc926+2888~18888|r</v>
      </c>
      <c r="CW494" s="60"/>
      <c r="CX494" s="60"/>
      <c r="CY494" s="60"/>
      <c r="CZ494" s="60"/>
      <c r="DA494" s="60"/>
      <c r="DB494" s="71" t="str">
        <f t="shared" si="7466"/>
        <v/>
      </c>
      <c r="DC494" s="71" t="str">
        <f t="shared" si="7467"/>
        <v/>
      </c>
      <c r="DD494" s="71" t="str">
        <f t="shared" si="7468"/>
        <v/>
      </c>
      <c r="DE494" s="71" t="str">
        <f t="shared" si="7469"/>
        <v/>
      </c>
      <c r="DF494" s="71" t="str">
        <f t="shared" si="7470"/>
        <v/>
      </c>
      <c r="DG494" s="71" t="str">
        <f t="shared" si="7471"/>
        <v/>
      </c>
      <c r="DH494" s="71" t="str">
        <f t="shared" si="7472"/>
        <v/>
      </c>
      <c r="DI494" s="71" t="str">
        <f t="shared" si="7473"/>
        <v/>
      </c>
      <c r="DJ494" s="71" t="str">
        <f t="shared" si="7474"/>
        <v/>
      </c>
      <c r="DK494" s="71" t="str">
        <f t="shared" si="7475"/>
        <v/>
      </c>
      <c r="DL494" s="71" t="str">
        <f t="shared" si="7476"/>
        <v/>
      </c>
      <c r="DM494" s="71" t="str">
        <f t="shared" si="7477"/>
        <v/>
      </c>
      <c r="DN494" s="71" t="str">
        <f t="shared" si="7478"/>
        <v/>
      </c>
      <c r="DO494" s="71" t="str">
        <f t="shared" si="7479"/>
        <v/>
      </c>
      <c r="DP494" s="71" t="str">
        <f t="shared" si="7480"/>
        <v/>
      </c>
      <c r="DQ494" s="71" t="str">
        <f t="shared" si="7481"/>
        <v/>
      </c>
      <c r="DR494" s="71" t="str">
        <f t="shared" si="7482"/>
        <v/>
      </c>
      <c r="DS494" s="71" t="str">
        <f t="shared" si="7483"/>
        <v/>
      </c>
      <c r="DT494" s="71" t="str">
        <f t="shared" si="7484"/>
        <v/>
      </c>
      <c r="DU494" s="71" t="str">
        <f t="shared" si="7485"/>
        <v/>
      </c>
      <c r="DV494" s="71" t="str">
        <f t="shared" si="7486"/>
        <v/>
      </c>
      <c r="DW494" s="71" t="str">
        <f t="shared" si="7487"/>
        <v/>
      </c>
      <c r="DX494" s="71" t="str">
        <f t="shared" si="7488"/>
        <v/>
      </c>
      <c r="DY494" s="71" t="str">
        <f t="shared" si="7489"/>
        <v/>
      </c>
      <c r="DZ494" s="71" t="str">
        <f t="shared" si="7490"/>
        <v/>
      </c>
      <c r="EA494" s="71" t="str">
        <f t="shared" si="7491"/>
        <v/>
      </c>
      <c r="EB494" s="71" t="str">
        <f t="shared" si="7492"/>
        <v/>
      </c>
      <c r="EC494" s="71" t="str">
        <f t="shared" si="7493"/>
        <v/>
      </c>
      <c r="ED494" s="71" t="str">
        <f t="shared" si="7494"/>
        <v/>
      </c>
      <c r="EE494" s="71" t="str">
        <f t="shared" si="7495"/>
        <v/>
      </c>
      <c r="EF494" s="71" t="str">
        <f t="shared" si="7496"/>
        <v/>
      </c>
      <c r="EG494" s="71" t="str">
        <f t="shared" si="7497"/>
        <v/>
      </c>
      <c r="EH494" s="71" t="str">
        <f t="shared" si="7498"/>
        <v/>
      </c>
      <c r="EI494" s="71" t="str">
        <f t="shared" si="7499"/>
        <v/>
      </c>
      <c r="EJ494" s="71" t="str">
        <f t="shared" si="7500"/>
        <v/>
      </c>
      <c r="EK494" s="71" t="str">
        <f t="shared" si="7501"/>
        <v/>
      </c>
      <c r="EL494" s="71" t="str">
        <f t="shared" si="7502"/>
        <v/>
      </c>
      <c r="EM494" s="71" t="str">
        <f t="shared" si="7503"/>
        <v/>
      </c>
      <c r="EN494" s="71" t="str">
        <f t="shared" si="7504"/>
        <v/>
      </c>
      <c r="EO494" s="71" t="str">
        <f t="shared" si="7505"/>
        <v/>
      </c>
      <c r="EP494" s="71" t="str">
        <f t="shared" si="7506"/>
        <v/>
      </c>
      <c r="EQ494" s="71" t="str">
        <f t="shared" si="7507"/>
        <v/>
      </c>
      <c r="ER494" s="71" t="str">
        <f t="shared" si="7508"/>
        <v/>
      </c>
      <c r="ES494" s="71" t="str">
        <f t="shared" si="7509"/>
        <v/>
      </c>
      <c r="ET494" s="71" t="str">
        <f t="shared" si="7510"/>
        <v/>
      </c>
      <c r="EU494" s="71" t="str">
        <f t="shared" si="7511"/>
        <v/>
      </c>
      <c r="EV494" s="71" t="str">
        <f t="shared" si="7512"/>
        <v/>
      </c>
      <c r="EW494" s="71" t="str">
        <f t="shared" si="7513"/>
        <v/>
      </c>
      <c r="EX494" s="71" t="str">
        <f t="shared" si="7514"/>
        <v/>
      </c>
      <c r="EY494" s="71" t="str">
        <f t="shared" si="7515"/>
        <v/>
      </c>
      <c r="EZ494" s="71" t="str">
        <f t="shared" si="7516"/>
        <v/>
      </c>
      <c r="FA494" s="71" t="str">
        <f t="shared" si="7517"/>
        <v/>
      </c>
      <c r="FB494" s="71" t="str">
        <f t="shared" si="7518"/>
        <v/>
      </c>
      <c r="FC494" s="71" t="str">
        <f t="shared" si="7519"/>
        <v/>
      </c>
      <c r="FD494" s="71" t="str">
        <f t="shared" si="7520"/>
        <v/>
      </c>
      <c r="FE494" s="71" t="str">
        <f t="shared" si="7521"/>
        <v/>
      </c>
      <c r="FF494" s="71" t="str">
        <f t="shared" si="7522"/>
        <v/>
      </c>
      <c r="FG494" s="71" t="str">
        <f t="shared" si="7523"/>
        <v/>
      </c>
      <c r="FH494" s="71" t="str">
        <f t="shared" si="7524"/>
        <v/>
      </c>
      <c r="FI494" s="71" t="str">
        <f t="shared" si="7525"/>
        <v/>
      </c>
      <c r="FJ494" s="71" t="str">
        <f t="shared" si="7526"/>
        <v/>
      </c>
      <c r="FK494" s="71" t="str">
        <f t="shared" si="7527"/>
        <v/>
      </c>
      <c r="FL494" s="71" t="str">
        <f t="shared" si="7528"/>
        <v/>
      </c>
      <c r="FM494" s="71" t="str">
        <f t="shared" si="7529"/>
        <v/>
      </c>
      <c r="FN494" s="71" t="str">
        <f t="shared" si="7530"/>
        <v/>
      </c>
      <c r="FO494" s="71" t="str">
        <f t="shared" si="7531"/>
        <v/>
      </c>
      <c r="FP494" s="71" t="str">
        <f t="shared" si="7532"/>
        <v/>
      </c>
      <c r="FQ494" s="71" t="str">
        <f t="shared" si="7533"/>
        <v/>
      </c>
      <c r="FR494" s="71" t="str">
        <f t="shared" si="7534"/>
        <v/>
      </c>
      <c r="FS494" s="71" t="str">
        <f t="shared" si="7535"/>
        <v/>
      </c>
    </row>
    <row r="495" spans="1:175" ht="16.5">
      <c r="A495" s="72"/>
      <c r="B495" s="154" t="s">
        <v>1479</v>
      </c>
      <c r="C495" s="188" t="str">
        <f t="shared" si="7380"/>
        <v>兑换：|CffFFD24D补天石|r</v>
      </c>
      <c r="F495" s="72">
        <v>4</v>
      </c>
      <c r="I495" s="197" t="s">
        <v>700</v>
      </c>
      <c r="T495" s="158" t="str">
        <f t="shared" si="73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95" s="85" t="str">
        <f t="shared" si="7382"/>
        <v>ReplaceableTextures\\CommandButtons\\BTNIP02.blp</v>
      </c>
      <c r="CN495" s="70" t="str">
        <f t="shared" si="7536"/>
        <v>InitUnitState('IL3I',,,,,,,,,,)</v>
      </c>
      <c r="CO495" s="70" t="str">
        <f t="shared" si="7537"/>
        <v>InitUnitNormal('IL3I',,,,,,,,,,)</v>
      </c>
      <c r="CP495" s="70" t="str">
        <f t="shared" si="7538"/>
        <v>InitUnitMagic('IL3I',,,,,,,,,,)</v>
      </c>
      <c r="CQ495" s="70" t="str">
        <f t="shared" si="7539"/>
        <v>InitUnitAdd('IL3I',,,,,,,,,,)</v>
      </c>
      <c r="CR495" s="70" t="str">
        <f>"InitEquipData('"&amp;B495&amp;"',"&amp;D495&amp;","&amp;CR$1&amp;A495&amp;CR$1&amp;","&amp;E495&amp;","&amp;I495&amp;","&amp;F495&amp;","&amp;G495&amp;",'"&amp;J495&amp;"','"&amp;K495&amp;"','"&amp;L495&amp;"','"&amp;M495&amp;"','"&amp;N495&amp;"','"&amp;O495&amp;"',"&amp;CR$1&amp;U514&amp;CR$1&amp;")"</f>
        <v>InitEquipData('IL3I',,"",,IP02,4,,'','','','','','',"")</v>
      </c>
      <c r="CU495" s="61" t="str">
        <f t="shared" si="7465"/>
        <v>|n</v>
      </c>
      <c r="CV495" s="61" t="str">
        <f t="shared" si="745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95" s="60"/>
      <c r="CX495" s="60"/>
      <c r="CY495" s="60"/>
      <c r="CZ495" s="60"/>
      <c r="DA495" s="60"/>
      <c r="DB495" s="71" t="str">
        <f t="shared" si="7466"/>
        <v/>
      </c>
      <c r="DC495" s="71" t="str">
        <f t="shared" si="7467"/>
        <v/>
      </c>
      <c r="DD495" s="71" t="str">
        <f t="shared" si="7468"/>
        <v/>
      </c>
      <c r="DE495" s="71" t="str">
        <f t="shared" si="7469"/>
        <v/>
      </c>
      <c r="DF495" s="71" t="str">
        <f t="shared" si="7470"/>
        <v/>
      </c>
      <c r="DG495" s="71" t="str">
        <f t="shared" si="7471"/>
        <v/>
      </c>
      <c r="DH495" s="71" t="str">
        <f t="shared" si="7472"/>
        <v/>
      </c>
      <c r="DI495" s="71" t="str">
        <f t="shared" si="7473"/>
        <v/>
      </c>
      <c r="DJ495" s="71" t="str">
        <f t="shared" si="7474"/>
        <v/>
      </c>
      <c r="DK495" s="71" t="str">
        <f t="shared" si="7475"/>
        <v/>
      </c>
      <c r="DL495" s="71" t="str">
        <f t="shared" si="7476"/>
        <v/>
      </c>
      <c r="DM495" s="71" t="str">
        <f t="shared" si="7477"/>
        <v/>
      </c>
      <c r="DN495" s="71" t="str">
        <f t="shared" si="7478"/>
        <v/>
      </c>
      <c r="DO495" s="71" t="str">
        <f t="shared" si="7479"/>
        <v/>
      </c>
      <c r="DP495" s="71" t="str">
        <f t="shared" si="7480"/>
        <v/>
      </c>
      <c r="DQ495" s="71" t="str">
        <f t="shared" si="7481"/>
        <v/>
      </c>
      <c r="DR495" s="71" t="str">
        <f t="shared" si="7482"/>
        <v/>
      </c>
      <c r="DS495" s="71" t="str">
        <f t="shared" si="7483"/>
        <v/>
      </c>
      <c r="DT495" s="71" t="str">
        <f t="shared" si="7484"/>
        <v/>
      </c>
      <c r="DU495" s="71" t="str">
        <f t="shared" si="7485"/>
        <v/>
      </c>
      <c r="DV495" s="71" t="str">
        <f t="shared" si="7486"/>
        <v/>
      </c>
      <c r="DW495" s="71" t="str">
        <f t="shared" si="7487"/>
        <v/>
      </c>
      <c r="DX495" s="71" t="str">
        <f t="shared" si="7488"/>
        <v/>
      </c>
      <c r="DY495" s="71" t="str">
        <f t="shared" si="7489"/>
        <v/>
      </c>
      <c r="DZ495" s="71" t="str">
        <f t="shared" si="7490"/>
        <v/>
      </c>
      <c r="EA495" s="71" t="str">
        <f t="shared" si="7491"/>
        <v/>
      </c>
      <c r="EB495" s="71" t="str">
        <f t="shared" si="7492"/>
        <v/>
      </c>
      <c r="EC495" s="71" t="str">
        <f t="shared" si="7493"/>
        <v/>
      </c>
      <c r="ED495" s="71" t="str">
        <f t="shared" si="7494"/>
        <v/>
      </c>
      <c r="EE495" s="71" t="str">
        <f t="shared" si="7495"/>
        <v/>
      </c>
      <c r="EF495" s="71" t="str">
        <f t="shared" si="7496"/>
        <v/>
      </c>
      <c r="EG495" s="71" t="str">
        <f t="shared" si="7497"/>
        <v/>
      </c>
      <c r="EH495" s="71" t="str">
        <f t="shared" si="7498"/>
        <v/>
      </c>
      <c r="EI495" s="71" t="str">
        <f t="shared" si="7499"/>
        <v/>
      </c>
      <c r="EJ495" s="71" t="str">
        <f t="shared" si="7500"/>
        <v/>
      </c>
      <c r="EK495" s="71" t="str">
        <f t="shared" si="7501"/>
        <v/>
      </c>
      <c r="EL495" s="71" t="str">
        <f t="shared" si="7502"/>
        <v/>
      </c>
      <c r="EM495" s="71" t="str">
        <f t="shared" si="7503"/>
        <v/>
      </c>
      <c r="EN495" s="71" t="str">
        <f t="shared" si="7504"/>
        <v/>
      </c>
      <c r="EO495" s="71" t="str">
        <f t="shared" si="7505"/>
        <v/>
      </c>
      <c r="EP495" s="71" t="str">
        <f t="shared" si="7506"/>
        <v/>
      </c>
      <c r="EQ495" s="71" t="str">
        <f t="shared" si="7507"/>
        <v/>
      </c>
      <c r="ER495" s="71" t="str">
        <f t="shared" si="7508"/>
        <v/>
      </c>
      <c r="ES495" s="71" t="str">
        <f t="shared" si="7509"/>
        <v/>
      </c>
      <c r="ET495" s="71" t="str">
        <f t="shared" si="7510"/>
        <v/>
      </c>
      <c r="EU495" s="71" t="str">
        <f t="shared" si="7511"/>
        <v/>
      </c>
      <c r="EV495" s="71" t="str">
        <f t="shared" si="7512"/>
        <v/>
      </c>
      <c r="EW495" s="71" t="str">
        <f t="shared" si="7513"/>
        <v/>
      </c>
      <c r="EX495" s="71" t="str">
        <f t="shared" si="7514"/>
        <v/>
      </c>
      <c r="EY495" s="71" t="str">
        <f t="shared" si="7515"/>
        <v/>
      </c>
      <c r="EZ495" s="71" t="str">
        <f t="shared" si="7516"/>
        <v/>
      </c>
      <c r="FA495" s="71" t="str">
        <f t="shared" si="7517"/>
        <v/>
      </c>
      <c r="FB495" s="71" t="str">
        <f t="shared" si="7518"/>
        <v/>
      </c>
      <c r="FC495" s="71" t="str">
        <f t="shared" si="7519"/>
        <v/>
      </c>
      <c r="FD495" s="71" t="str">
        <f t="shared" si="7520"/>
        <v/>
      </c>
      <c r="FE495" s="71" t="str">
        <f t="shared" si="7521"/>
        <v/>
      </c>
      <c r="FF495" s="71" t="str">
        <f t="shared" si="7522"/>
        <v/>
      </c>
      <c r="FG495" s="71" t="str">
        <f t="shared" si="7523"/>
        <v/>
      </c>
      <c r="FH495" s="71" t="str">
        <f t="shared" si="7524"/>
        <v/>
      </c>
      <c r="FI495" s="71" t="str">
        <f t="shared" si="7525"/>
        <v/>
      </c>
      <c r="FJ495" s="71" t="str">
        <f t="shared" si="7526"/>
        <v/>
      </c>
      <c r="FK495" s="71" t="str">
        <f t="shared" si="7527"/>
        <v/>
      </c>
      <c r="FL495" s="71" t="str">
        <f t="shared" si="7528"/>
        <v/>
      </c>
      <c r="FM495" s="71" t="str">
        <f t="shared" si="7529"/>
        <v/>
      </c>
      <c r="FN495" s="71" t="str">
        <f t="shared" si="7530"/>
        <v/>
      </c>
      <c r="FO495" s="71" t="str">
        <f t="shared" si="7531"/>
        <v/>
      </c>
      <c r="FP495" s="71" t="str">
        <f t="shared" si="7532"/>
        <v/>
      </c>
      <c r="FQ495" s="71" t="str">
        <f t="shared" si="7533"/>
        <v/>
      </c>
      <c r="FR495" s="71" t="str">
        <f t="shared" si="7534"/>
        <v/>
      </c>
      <c r="FS495" s="71" t="str">
        <f t="shared" si="7535"/>
        <v/>
      </c>
    </row>
    <row r="496" spans="1:175" ht="16.5">
      <c r="A496" s="72"/>
      <c r="B496" s="154" t="s">
        <v>1480</v>
      </c>
      <c r="C496" s="188" t="str">
        <f>"兑换："&amp;VLOOKUP(I496,B12:U477,2,FALSE)</f>
        <v>兑换：|CffFF0000技能进化石|r</v>
      </c>
      <c r="F496" s="72">
        <v>15</v>
      </c>
      <c r="I496" s="197" t="s">
        <v>519</v>
      </c>
      <c r="T496" s="158" t="str">
        <f>"|cffffcc00需求：|r钻石x"&amp;F496&amp;"|n|n"&amp;VLOOKUP(I496,B12:U477,19,FALSE)</f>
        <v>|cffffcc00需求：|r钻石x15|n|n使指定的|Cffffc926A级|r技能进化为|Cffff0000S级|r。</v>
      </c>
      <c r="U496" s="85" t="str">
        <f>VLOOKUP(I496,B12:U477,20,FALSE)</f>
        <v>ReplaceableTextures\\CommandButtons\\BTNIN04.blp</v>
      </c>
      <c r="CN496" s="70" t="str">
        <f t="shared" si="7383"/>
        <v>InitUnitState('IL4A',,,,,,,,,,)</v>
      </c>
      <c r="CO496" s="70" t="str">
        <f t="shared" si="7384"/>
        <v>InitUnitNormal('IL4A',,,,,,,,,,)</v>
      </c>
      <c r="CP496" s="70" t="str">
        <f t="shared" si="7385"/>
        <v>InitUnitMagic('IL4A',,,,,,,,,,)</v>
      </c>
      <c r="CQ496" s="70" t="str">
        <f t="shared" si="7386"/>
        <v>InitUnitAdd('IL4A',,,,,,,,,,)</v>
      </c>
      <c r="CR496" s="70" t="str">
        <f t="shared" si="7387"/>
        <v>InitEquipData('IL4A',,"",,CS22,15,,'','','','','','',"ReplaceableTextures\\CommandButtons\\BTNZHP5.blp")</v>
      </c>
      <c r="CU496" s="61" t="str">
        <f t="shared" si="7388"/>
        <v>|n</v>
      </c>
      <c r="CV496" s="61" t="str">
        <f t="shared" si="7302"/>
        <v>|cffffcc00需求：|r钻石x15|n|n使指定的|Cffffc926A级|r技能进化为|Cffff0000S级|r。</v>
      </c>
      <c r="CW496" s="60"/>
      <c r="CX496" s="60"/>
      <c r="CY496" s="60"/>
      <c r="CZ496" s="60"/>
      <c r="DA496" s="60"/>
      <c r="DB496" s="71" t="str">
        <f t="shared" si="7389"/>
        <v/>
      </c>
      <c r="DC496" s="71" t="str">
        <f t="shared" si="7390"/>
        <v/>
      </c>
      <c r="DD496" s="71" t="str">
        <f t="shared" si="7391"/>
        <v/>
      </c>
      <c r="DE496" s="71" t="str">
        <f t="shared" si="7392"/>
        <v/>
      </c>
      <c r="DF496" s="71" t="str">
        <f t="shared" si="7393"/>
        <v/>
      </c>
      <c r="DG496" s="71" t="str">
        <f t="shared" si="7394"/>
        <v/>
      </c>
      <c r="DH496" s="71" t="str">
        <f t="shared" si="7395"/>
        <v/>
      </c>
      <c r="DI496" s="71" t="str">
        <f t="shared" si="7396"/>
        <v/>
      </c>
      <c r="DJ496" s="71" t="str">
        <f t="shared" si="7397"/>
        <v/>
      </c>
      <c r="DK496" s="71" t="str">
        <f t="shared" si="7398"/>
        <v/>
      </c>
      <c r="DL496" s="71" t="str">
        <f t="shared" si="7399"/>
        <v/>
      </c>
      <c r="DM496" s="71" t="str">
        <f t="shared" si="7400"/>
        <v/>
      </c>
      <c r="DN496" s="71" t="str">
        <f t="shared" si="7401"/>
        <v/>
      </c>
      <c r="DO496" s="71" t="str">
        <f t="shared" si="7402"/>
        <v/>
      </c>
      <c r="DP496" s="71" t="str">
        <f t="shared" si="7403"/>
        <v/>
      </c>
      <c r="DQ496" s="71" t="str">
        <f t="shared" si="7404"/>
        <v/>
      </c>
      <c r="DR496" s="71" t="str">
        <f t="shared" si="7405"/>
        <v/>
      </c>
      <c r="DS496" s="71" t="str">
        <f t="shared" si="7406"/>
        <v/>
      </c>
      <c r="DT496" s="71" t="str">
        <f t="shared" si="7407"/>
        <v/>
      </c>
      <c r="DU496" s="71" t="str">
        <f t="shared" si="7408"/>
        <v/>
      </c>
      <c r="DV496" s="71" t="str">
        <f t="shared" si="7409"/>
        <v/>
      </c>
      <c r="DW496" s="71" t="str">
        <f t="shared" si="7410"/>
        <v/>
      </c>
      <c r="DX496" s="71" t="str">
        <f t="shared" si="7411"/>
        <v/>
      </c>
      <c r="DY496" s="71" t="str">
        <f t="shared" si="7412"/>
        <v/>
      </c>
      <c r="DZ496" s="71" t="str">
        <f t="shared" si="7413"/>
        <v/>
      </c>
      <c r="EA496" s="71" t="str">
        <f t="shared" si="7414"/>
        <v/>
      </c>
      <c r="EB496" s="71" t="str">
        <f t="shared" si="7415"/>
        <v/>
      </c>
      <c r="EC496" s="71" t="str">
        <f t="shared" si="7416"/>
        <v/>
      </c>
      <c r="ED496" s="71" t="str">
        <f t="shared" si="7417"/>
        <v/>
      </c>
      <c r="EE496" s="71" t="str">
        <f t="shared" si="7418"/>
        <v/>
      </c>
      <c r="EF496" s="71" t="str">
        <f t="shared" si="7419"/>
        <v/>
      </c>
      <c r="EG496" s="71" t="str">
        <f t="shared" si="7420"/>
        <v/>
      </c>
      <c r="EH496" s="71" t="str">
        <f t="shared" si="7421"/>
        <v/>
      </c>
      <c r="EI496" s="71" t="str">
        <f t="shared" si="7422"/>
        <v/>
      </c>
      <c r="EJ496" s="71" t="str">
        <f t="shared" si="7423"/>
        <v/>
      </c>
      <c r="EK496" s="71" t="str">
        <f t="shared" si="7424"/>
        <v/>
      </c>
      <c r="EL496" s="71" t="str">
        <f t="shared" si="7425"/>
        <v/>
      </c>
      <c r="EM496" s="71" t="str">
        <f t="shared" si="7426"/>
        <v/>
      </c>
      <c r="EN496" s="71" t="str">
        <f t="shared" si="7427"/>
        <v/>
      </c>
      <c r="EO496" s="71" t="str">
        <f t="shared" si="7428"/>
        <v/>
      </c>
      <c r="EP496" s="71" t="str">
        <f t="shared" si="7429"/>
        <v/>
      </c>
      <c r="EQ496" s="71" t="str">
        <f t="shared" si="7430"/>
        <v/>
      </c>
      <c r="ER496" s="71" t="str">
        <f t="shared" si="7431"/>
        <v/>
      </c>
      <c r="ES496" s="71" t="str">
        <f t="shared" si="7432"/>
        <v/>
      </c>
      <c r="ET496" s="71" t="str">
        <f t="shared" si="7433"/>
        <v/>
      </c>
      <c r="EU496" s="71" t="str">
        <f t="shared" si="7434"/>
        <v/>
      </c>
      <c r="EV496" s="71" t="str">
        <f t="shared" si="7435"/>
        <v/>
      </c>
      <c r="EW496" s="71" t="str">
        <f t="shared" si="7436"/>
        <v/>
      </c>
      <c r="EX496" s="71" t="str">
        <f t="shared" si="7437"/>
        <v/>
      </c>
      <c r="EY496" s="71" t="str">
        <f t="shared" si="7438"/>
        <v/>
      </c>
      <c r="EZ496" s="71" t="str">
        <f t="shared" si="7439"/>
        <v/>
      </c>
      <c r="FA496" s="71" t="str">
        <f t="shared" si="7440"/>
        <v/>
      </c>
      <c r="FB496" s="71" t="str">
        <f t="shared" si="7441"/>
        <v/>
      </c>
      <c r="FC496" s="71" t="str">
        <f t="shared" si="7442"/>
        <v/>
      </c>
      <c r="FD496" s="71" t="str">
        <f t="shared" si="7443"/>
        <v/>
      </c>
      <c r="FE496" s="71" t="str">
        <f t="shared" si="7444"/>
        <v/>
      </c>
      <c r="FF496" s="71" t="str">
        <f t="shared" si="7445"/>
        <v/>
      </c>
      <c r="FG496" s="71" t="str">
        <f t="shared" si="7446"/>
        <v/>
      </c>
      <c r="FH496" s="71" t="str">
        <f t="shared" si="7447"/>
        <v/>
      </c>
      <c r="FI496" s="71" t="str">
        <f t="shared" si="7448"/>
        <v/>
      </c>
      <c r="FJ496" s="71" t="str">
        <f t="shared" si="7449"/>
        <v/>
      </c>
      <c r="FK496" s="71" t="str">
        <f t="shared" si="7450"/>
        <v/>
      </c>
      <c r="FL496" s="71" t="str">
        <f t="shared" si="7451"/>
        <v/>
      </c>
      <c r="FM496" s="71" t="str">
        <f t="shared" si="7452"/>
        <v/>
      </c>
      <c r="FN496" s="71" t="str">
        <f t="shared" si="7453"/>
        <v/>
      </c>
      <c r="FO496" s="71" t="str">
        <f t="shared" si="7454"/>
        <v/>
      </c>
      <c r="FP496" s="71" t="str">
        <f t="shared" si="7455"/>
        <v/>
      </c>
      <c r="FQ496" s="71" t="str">
        <f t="shared" si="7456"/>
        <v/>
      </c>
      <c r="FR496" s="71" t="str">
        <f t="shared" si="7457"/>
        <v/>
      </c>
      <c r="FS496" s="71" t="str">
        <f t="shared" si="7458"/>
        <v/>
      </c>
    </row>
    <row r="497" spans="1:175" ht="16.5">
      <c r="A497" s="72"/>
      <c r="B497" s="154" t="s">
        <v>1481</v>
      </c>
      <c r="C497" s="188" t="str">
        <f t="shared" ref="C497:C502" si="7541">"兑换："&amp;VLOOKUP(I497,B13:U496,2,FALSE)</f>
        <v>兑换：|CffFF0000招魂幡Lv5|r</v>
      </c>
      <c r="F497" s="72">
        <v>6</v>
      </c>
      <c r="I497" s="3" t="s">
        <v>571</v>
      </c>
      <c r="T497" s="158" t="str">
        <f t="shared" ref="T497:T502" si="7542">"|cffffcc00需求：|r钻石x"&amp;F497&amp;"|n|n"&amp;VLOOKUP(I497,B13:U496,19,FALSE)</f>
        <v>|cffffcc00需求：|r钻石x6|n|n金币加成|Cffffc926+30%|r|n|n击杀|Cff00ff7f1000个|r敌人后奖励：|n金币|Cffffc926+12000~17000|r|n经验|Cffffc926+10000|r|n|n|Cff00ff7f同时只能携带一个招魂幡|r</v>
      </c>
      <c r="U497" s="85" t="str">
        <f t="shared" ref="U497:U502" si="7543">VLOOKUP(I497,B13:U496,20,FALSE)</f>
        <v>ReplaceableTextures\\CommandButtons\\BTNZHP5.blp</v>
      </c>
      <c r="CN497" s="70" t="str">
        <f t="shared" si="7383"/>
        <v>InitUnitState('IL4B',,,,,,,,,,)</v>
      </c>
      <c r="CO497" s="70" t="str">
        <f t="shared" si="7384"/>
        <v>InitUnitNormal('IL4B',,,,,,,,,,)</v>
      </c>
      <c r="CP497" s="70" t="str">
        <f t="shared" si="7385"/>
        <v>InitUnitMagic('IL4B',,,,,,,,,,)</v>
      </c>
      <c r="CQ497" s="70" t="str">
        <f t="shared" si="7386"/>
        <v>InitUnitAdd('IL4B',,,,,,,,,,)</v>
      </c>
      <c r="CR497" s="70" t="str">
        <f t="shared" si="7387"/>
        <v>InitEquipData('IL4B',,"",,I015,6,,'','','','','','',"ReplaceableTextures\\CommandButtons\\BTNIP01.blp")</v>
      </c>
      <c r="CU497" s="61" t="str">
        <f t="shared" si="7388"/>
        <v>|n</v>
      </c>
      <c r="CV497" s="61" t="str">
        <f t="shared" si="7302"/>
        <v>|cffffcc00需求：|r钻石x6|n|n金币加成|Cffffc926+30%|r|n|n击杀|Cff00ff7f1000个|r敌人后奖励：|n金币|Cffffc926+12000~17000|r|n经验|Cffffc926+10000|r|n|n|Cff00ff7f同时只能携带一个招魂幡|r</v>
      </c>
      <c r="CW497" s="60"/>
      <c r="CX497" s="60"/>
      <c r="CY497" s="60"/>
      <c r="CZ497" s="60"/>
      <c r="DA497" s="60"/>
      <c r="DB497" s="71" t="str">
        <f t="shared" si="7389"/>
        <v/>
      </c>
      <c r="DC497" s="71" t="str">
        <f t="shared" si="7390"/>
        <v/>
      </c>
      <c r="DD497" s="71" t="str">
        <f t="shared" si="7391"/>
        <v/>
      </c>
      <c r="DE497" s="71" t="str">
        <f t="shared" si="7392"/>
        <v/>
      </c>
      <c r="DF497" s="71" t="str">
        <f t="shared" si="7393"/>
        <v/>
      </c>
      <c r="DG497" s="71" t="str">
        <f t="shared" si="7394"/>
        <v/>
      </c>
      <c r="DH497" s="71" t="str">
        <f t="shared" si="7395"/>
        <v/>
      </c>
      <c r="DI497" s="71" t="str">
        <f t="shared" si="7396"/>
        <v/>
      </c>
      <c r="DJ497" s="71" t="str">
        <f t="shared" si="7397"/>
        <v/>
      </c>
      <c r="DK497" s="71" t="str">
        <f t="shared" si="7398"/>
        <v/>
      </c>
      <c r="DL497" s="71" t="str">
        <f t="shared" si="7399"/>
        <v/>
      </c>
      <c r="DM497" s="71" t="str">
        <f t="shared" si="7400"/>
        <v/>
      </c>
      <c r="DN497" s="71" t="str">
        <f t="shared" si="7401"/>
        <v/>
      </c>
      <c r="DO497" s="71" t="str">
        <f t="shared" si="7402"/>
        <v/>
      </c>
      <c r="DP497" s="71" t="str">
        <f t="shared" si="7403"/>
        <v/>
      </c>
      <c r="DQ497" s="71" t="str">
        <f t="shared" si="7404"/>
        <v/>
      </c>
      <c r="DR497" s="71" t="str">
        <f t="shared" si="7405"/>
        <v/>
      </c>
      <c r="DS497" s="71" t="str">
        <f t="shared" si="7406"/>
        <v/>
      </c>
      <c r="DT497" s="71" t="str">
        <f t="shared" si="7407"/>
        <v/>
      </c>
      <c r="DU497" s="71" t="str">
        <f t="shared" si="7408"/>
        <v/>
      </c>
      <c r="DV497" s="71" t="str">
        <f t="shared" si="7409"/>
        <v/>
      </c>
      <c r="DW497" s="71" t="str">
        <f t="shared" si="7410"/>
        <v/>
      </c>
      <c r="DX497" s="71" t="str">
        <f t="shared" si="7411"/>
        <v/>
      </c>
      <c r="DY497" s="71" t="str">
        <f t="shared" si="7412"/>
        <v/>
      </c>
      <c r="DZ497" s="71" t="str">
        <f t="shared" si="7413"/>
        <v/>
      </c>
      <c r="EA497" s="71" t="str">
        <f t="shared" si="7414"/>
        <v/>
      </c>
      <c r="EB497" s="71" t="str">
        <f t="shared" si="7415"/>
        <v/>
      </c>
      <c r="EC497" s="71" t="str">
        <f t="shared" si="7416"/>
        <v/>
      </c>
      <c r="ED497" s="71" t="str">
        <f t="shared" si="7417"/>
        <v/>
      </c>
      <c r="EE497" s="71" t="str">
        <f t="shared" si="7418"/>
        <v/>
      </c>
      <c r="EF497" s="71" t="str">
        <f t="shared" si="7419"/>
        <v/>
      </c>
      <c r="EG497" s="71" t="str">
        <f t="shared" si="7420"/>
        <v/>
      </c>
      <c r="EH497" s="71" t="str">
        <f t="shared" si="7421"/>
        <v/>
      </c>
      <c r="EI497" s="71" t="str">
        <f t="shared" si="7422"/>
        <v/>
      </c>
      <c r="EJ497" s="71" t="str">
        <f t="shared" si="7423"/>
        <v/>
      </c>
      <c r="EK497" s="71" t="str">
        <f t="shared" si="7424"/>
        <v/>
      </c>
      <c r="EL497" s="71" t="str">
        <f t="shared" si="7425"/>
        <v/>
      </c>
      <c r="EM497" s="71" t="str">
        <f t="shared" si="7426"/>
        <v/>
      </c>
      <c r="EN497" s="71" t="str">
        <f t="shared" si="7427"/>
        <v/>
      </c>
      <c r="EO497" s="71" t="str">
        <f t="shared" si="7428"/>
        <v/>
      </c>
      <c r="EP497" s="71" t="str">
        <f t="shared" si="7429"/>
        <v/>
      </c>
      <c r="EQ497" s="71" t="str">
        <f t="shared" si="7430"/>
        <v/>
      </c>
      <c r="ER497" s="71" t="str">
        <f t="shared" si="7431"/>
        <v/>
      </c>
      <c r="ES497" s="71" t="str">
        <f t="shared" si="7432"/>
        <v/>
      </c>
      <c r="ET497" s="71" t="str">
        <f t="shared" si="7433"/>
        <v/>
      </c>
      <c r="EU497" s="71" t="str">
        <f t="shared" si="7434"/>
        <v/>
      </c>
      <c r="EV497" s="71" t="str">
        <f t="shared" si="7435"/>
        <v/>
      </c>
      <c r="EW497" s="71" t="str">
        <f t="shared" si="7436"/>
        <v/>
      </c>
      <c r="EX497" s="71" t="str">
        <f t="shared" si="7437"/>
        <v/>
      </c>
      <c r="EY497" s="71" t="str">
        <f t="shared" si="7438"/>
        <v/>
      </c>
      <c r="EZ497" s="71" t="str">
        <f t="shared" si="7439"/>
        <v/>
      </c>
      <c r="FA497" s="71" t="str">
        <f t="shared" si="7440"/>
        <v/>
      </c>
      <c r="FB497" s="71" t="str">
        <f t="shared" si="7441"/>
        <v/>
      </c>
      <c r="FC497" s="71" t="str">
        <f t="shared" si="7442"/>
        <v/>
      </c>
      <c r="FD497" s="71" t="str">
        <f t="shared" si="7443"/>
        <v/>
      </c>
      <c r="FE497" s="71" t="str">
        <f t="shared" si="7444"/>
        <v/>
      </c>
      <c r="FF497" s="71" t="str">
        <f t="shared" si="7445"/>
        <v/>
      </c>
      <c r="FG497" s="71" t="str">
        <f t="shared" si="7446"/>
        <v/>
      </c>
      <c r="FH497" s="71" t="str">
        <f t="shared" si="7447"/>
        <v/>
      </c>
      <c r="FI497" s="71" t="str">
        <f t="shared" si="7448"/>
        <v/>
      </c>
      <c r="FJ497" s="71" t="str">
        <f t="shared" si="7449"/>
        <v/>
      </c>
      <c r="FK497" s="71" t="str">
        <f t="shared" si="7450"/>
        <v/>
      </c>
      <c r="FL497" s="71" t="str">
        <f t="shared" si="7451"/>
        <v/>
      </c>
      <c r="FM497" s="71" t="str">
        <f t="shared" si="7452"/>
        <v/>
      </c>
      <c r="FN497" s="71" t="str">
        <f t="shared" si="7453"/>
        <v/>
      </c>
      <c r="FO497" s="71" t="str">
        <f t="shared" si="7454"/>
        <v/>
      </c>
      <c r="FP497" s="71" t="str">
        <f t="shared" si="7455"/>
        <v/>
      </c>
      <c r="FQ497" s="71" t="str">
        <f t="shared" si="7456"/>
        <v/>
      </c>
      <c r="FR497" s="71" t="str">
        <f t="shared" si="7457"/>
        <v/>
      </c>
      <c r="FS497" s="71" t="str">
        <f t="shared" si="7458"/>
        <v/>
      </c>
    </row>
    <row r="498" spans="1:175" ht="16.5">
      <c r="A498" s="72"/>
      <c r="B498" s="154" t="s">
        <v>1482</v>
      </c>
      <c r="C498" s="188" t="str">
        <f t="shared" si="7541"/>
        <v>兑换：|CffFF0000时渊入场券|r</v>
      </c>
      <c r="F498" s="72">
        <v>6</v>
      </c>
      <c r="I498" s="197" t="s">
        <v>697</v>
      </c>
      <c r="T498" s="158" t="str">
        <f t="shared" si="7542"/>
        <v>|cffffcc00需求：|r钻石x6|n|n每次|Cffffd24d完成|r时渊副本将消耗|Cffffd24d1|r个|Cffffd24d时渊入场券|r</v>
      </c>
      <c r="U498" s="85" t="str">
        <f t="shared" si="7543"/>
        <v>ReplaceableTextures\\CommandButtons\\BTNIP01.blp</v>
      </c>
      <c r="CN498" s="70" t="str">
        <f t="shared" si="7383"/>
        <v>InitUnitState('IL4C',,,,,,,,,,)</v>
      </c>
      <c r="CO498" s="70" t="str">
        <f t="shared" si="7384"/>
        <v>InitUnitNormal('IL4C',,,,,,,,,,)</v>
      </c>
      <c r="CP498" s="70" t="str">
        <f t="shared" si="7385"/>
        <v>InitUnitMagic('IL4C',,,,,,,,,,)</v>
      </c>
      <c r="CQ498" s="70" t="str">
        <f t="shared" si="7386"/>
        <v>InitUnitAdd('IL4C',,,,,,,,,,)</v>
      </c>
      <c r="CR498" s="70" t="str">
        <f t="shared" si="7387"/>
        <v>InitEquipData('IL4C',,"",,IP01,6,,'','','','','','',"ReplaceableTextures\\CommandButtons\\BTNIP03.blp")</v>
      </c>
      <c r="CU498" s="61" t="str">
        <f t="shared" si="7388"/>
        <v>|n</v>
      </c>
      <c r="CV498" s="61" t="str">
        <f t="shared" si="7302"/>
        <v>|cffffcc00需求：|r钻石x6|n|n每次|Cffffd24d完成|r时渊副本将消耗|Cffffd24d1|r个|Cffffd24d时渊入场券|r</v>
      </c>
      <c r="CW498" s="60"/>
      <c r="CX498" s="60"/>
      <c r="CY498" s="60"/>
      <c r="CZ498" s="60"/>
      <c r="DA498" s="60"/>
      <c r="DB498" s="71" t="str">
        <f t="shared" si="7389"/>
        <v/>
      </c>
      <c r="DC498" s="71" t="str">
        <f t="shared" si="7390"/>
        <v/>
      </c>
      <c r="DD498" s="71" t="str">
        <f t="shared" si="7391"/>
        <v/>
      </c>
      <c r="DE498" s="71" t="str">
        <f t="shared" si="7392"/>
        <v/>
      </c>
      <c r="DF498" s="71" t="str">
        <f t="shared" si="7393"/>
        <v/>
      </c>
      <c r="DG498" s="71" t="str">
        <f t="shared" si="7394"/>
        <v/>
      </c>
      <c r="DH498" s="71" t="str">
        <f t="shared" si="7395"/>
        <v/>
      </c>
      <c r="DI498" s="71" t="str">
        <f t="shared" si="7396"/>
        <v/>
      </c>
      <c r="DJ498" s="71" t="str">
        <f t="shared" si="7397"/>
        <v/>
      </c>
      <c r="DK498" s="71" t="str">
        <f t="shared" si="7398"/>
        <v/>
      </c>
      <c r="DL498" s="71" t="str">
        <f t="shared" si="7399"/>
        <v/>
      </c>
      <c r="DM498" s="71" t="str">
        <f t="shared" si="7400"/>
        <v/>
      </c>
      <c r="DN498" s="71" t="str">
        <f t="shared" si="7401"/>
        <v/>
      </c>
      <c r="DO498" s="71" t="str">
        <f t="shared" si="7402"/>
        <v/>
      </c>
      <c r="DP498" s="71" t="str">
        <f t="shared" si="7403"/>
        <v/>
      </c>
      <c r="DQ498" s="71" t="str">
        <f t="shared" si="7404"/>
        <v/>
      </c>
      <c r="DR498" s="71" t="str">
        <f t="shared" si="7405"/>
        <v/>
      </c>
      <c r="DS498" s="71" t="str">
        <f t="shared" si="7406"/>
        <v/>
      </c>
      <c r="DT498" s="71" t="str">
        <f t="shared" si="7407"/>
        <v/>
      </c>
      <c r="DU498" s="71" t="str">
        <f t="shared" si="7408"/>
        <v/>
      </c>
      <c r="DV498" s="71" t="str">
        <f t="shared" si="7409"/>
        <v/>
      </c>
      <c r="DW498" s="71" t="str">
        <f t="shared" si="7410"/>
        <v/>
      </c>
      <c r="DX498" s="71" t="str">
        <f t="shared" si="7411"/>
        <v/>
      </c>
      <c r="DY498" s="71" t="str">
        <f t="shared" si="7412"/>
        <v/>
      </c>
      <c r="DZ498" s="71" t="str">
        <f t="shared" si="7413"/>
        <v/>
      </c>
      <c r="EA498" s="71" t="str">
        <f t="shared" si="7414"/>
        <v/>
      </c>
      <c r="EB498" s="71" t="str">
        <f t="shared" si="7415"/>
        <v/>
      </c>
      <c r="EC498" s="71" t="str">
        <f t="shared" si="7416"/>
        <v/>
      </c>
      <c r="ED498" s="71" t="str">
        <f t="shared" si="7417"/>
        <v/>
      </c>
      <c r="EE498" s="71" t="str">
        <f t="shared" si="7418"/>
        <v/>
      </c>
      <c r="EF498" s="71" t="str">
        <f t="shared" si="7419"/>
        <v/>
      </c>
      <c r="EG498" s="71" t="str">
        <f t="shared" si="7420"/>
        <v/>
      </c>
      <c r="EH498" s="71" t="str">
        <f t="shared" si="7421"/>
        <v/>
      </c>
      <c r="EI498" s="71" t="str">
        <f t="shared" si="7422"/>
        <v/>
      </c>
      <c r="EJ498" s="71" t="str">
        <f t="shared" si="7423"/>
        <v/>
      </c>
      <c r="EK498" s="71" t="str">
        <f t="shared" si="7424"/>
        <v/>
      </c>
      <c r="EL498" s="71" t="str">
        <f t="shared" si="7425"/>
        <v/>
      </c>
      <c r="EM498" s="71" t="str">
        <f t="shared" si="7426"/>
        <v/>
      </c>
      <c r="EN498" s="71" t="str">
        <f t="shared" si="7427"/>
        <v/>
      </c>
      <c r="EO498" s="71" t="str">
        <f t="shared" si="7428"/>
        <v/>
      </c>
      <c r="EP498" s="71" t="str">
        <f t="shared" si="7429"/>
        <v/>
      </c>
      <c r="EQ498" s="71" t="str">
        <f t="shared" si="7430"/>
        <v/>
      </c>
      <c r="ER498" s="71" t="str">
        <f t="shared" si="7431"/>
        <v/>
      </c>
      <c r="ES498" s="71" t="str">
        <f t="shared" si="7432"/>
        <v/>
      </c>
      <c r="ET498" s="71" t="str">
        <f t="shared" si="7433"/>
        <v/>
      </c>
      <c r="EU498" s="71" t="str">
        <f t="shared" si="7434"/>
        <v/>
      </c>
      <c r="EV498" s="71" t="str">
        <f t="shared" si="7435"/>
        <v/>
      </c>
      <c r="EW498" s="71" t="str">
        <f t="shared" si="7436"/>
        <v/>
      </c>
      <c r="EX498" s="71" t="str">
        <f t="shared" si="7437"/>
        <v/>
      </c>
      <c r="EY498" s="71" t="str">
        <f t="shared" si="7438"/>
        <v/>
      </c>
      <c r="EZ498" s="71" t="str">
        <f t="shared" si="7439"/>
        <v/>
      </c>
      <c r="FA498" s="71" t="str">
        <f t="shared" si="7440"/>
        <v/>
      </c>
      <c r="FB498" s="71" t="str">
        <f t="shared" si="7441"/>
        <v/>
      </c>
      <c r="FC498" s="71" t="str">
        <f t="shared" si="7442"/>
        <v/>
      </c>
      <c r="FD498" s="71" t="str">
        <f t="shared" si="7443"/>
        <v/>
      </c>
      <c r="FE498" s="71" t="str">
        <f t="shared" si="7444"/>
        <v/>
      </c>
      <c r="FF498" s="71" t="str">
        <f t="shared" si="7445"/>
        <v/>
      </c>
      <c r="FG498" s="71" t="str">
        <f t="shared" si="7446"/>
        <v/>
      </c>
      <c r="FH498" s="71" t="str">
        <f t="shared" si="7447"/>
        <v/>
      </c>
      <c r="FI498" s="71" t="str">
        <f t="shared" si="7448"/>
        <v/>
      </c>
      <c r="FJ498" s="71" t="str">
        <f t="shared" si="7449"/>
        <v/>
      </c>
      <c r="FK498" s="71" t="str">
        <f t="shared" si="7450"/>
        <v/>
      </c>
      <c r="FL498" s="71" t="str">
        <f t="shared" si="7451"/>
        <v/>
      </c>
      <c r="FM498" s="71" t="str">
        <f t="shared" si="7452"/>
        <v/>
      </c>
      <c r="FN498" s="71" t="str">
        <f t="shared" si="7453"/>
        <v/>
      </c>
      <c r="FO498" s="71" t="str">
        <f t="shared" si="7454"/>
        <v/>
      </c>
      <c r="FP498" s="71" t="str">
        <f t="shared" si="7455"/>
        <v/>
      </c>
      <c r="FQ498" s="71" t="str">
        <f t="shared" si="7456"/>
        <v/>
      </c>
      <c r="FR498" s="71" t="str">
        <f t="shared" si="7457"/>
        <v/>
      </c>
      <c r="FS498" s="71" t="str">
        <f t="shared" si="7458"/>
        <v/>
      </c>
    </row>
    <row r="499" spans="1:175" ht="16.5">
      <c r="A499" s="72"/>
      <c r="B499" s="154" t="s">
        <v>1483</v>
      </c>
      <c r="C499" s="188" t="str">
        <f t="shared" si="7541"/>
        <v>兑换：|CffFF0000鸿蒙结晶|r</v>
      </c>
      <c r="F499" s="72">
        <v>30</v>
      </c>
      <c r="I499" s="197" t="s">
        <v>703</v>
      </c>
      <c r="T499" s="158" t="str">
        <f t="shared" si="7542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499" s="85" t="str">
        <f t="shared" si="7543"/>
        <v>ReplaceableTextures\\CommandButtons\\BTNIP03.blp</v>
      </c>
      <c r="CN499" s="70" t="str">
        <f t="shared" si="7383"/>
        <v>InitUnitState('IL4D',,,,,,,,,,)</v>
      </c>
      <c r="CO499" s="70" t="str">
        <f t="shared" si="7384"/>
        <v>InitUnitNormal('IL4D',,,,,,,,,,)</v>
      </c>
      <c r="CP499" s="70" t="str">
        <f t="shared" si="7385"/>
        <v>InitUnitMagic('IL4D',,,,,,,,,,)</v>
      </c>
      <c r="CQ499" s="70" t="str">
        <f t="shared" si="7386"/>
        <v>InitUnitAdd('IL4D',,,,,,,,,,)</v>
      </c>
      <c r="CR499" s="70" t="str">
        <f t="shared" si="7387"/>
        <v>InitEquipData('IL4D',,"",,IP03,30,,'','','','','','',"ReplaceableTextures\\CommandButtons\\BTNCS42.blp")</v>
      </c>
      <c r="CU499" s="61" t="str">
        <f t="shared" si="7388"/>
        <v>|n</v>
      </c>
      <c r="CV499" s="61" t="str">
        <f t="shared" si="7302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499" s="60"/>
      <c r="CX499" s="60"/>
      <c r="CY499" s="60"/>
      <c r="CZ499" s="60"/>
      <c r="DA499" s="60"/>
      <c r="DB499" s="71" t="str">
        <f t="shared" si="7389"/>
        <v/>
      </c>
      <c r="DC499" s="71" t="str">
        <f t="shared" si="7390"/>
        <v/>
      </c>
      <c r="DD499" s="71" t="str">
        <f t="shared" si="7391"/>
        <v/>
      </c>
      <c r="DE499" s="71" t="str">
        <f t="shared" si="7392"/>
        <v/>
      </c>
      <c r="DF499" s="71" t="str">
        <f t="shared" si="7393"/>
        <v/>
      </c>
      <c r="DG499" s="71" t="str">
        <f t="shared" si="7394"/>
        <v/>
      </c>
      <c r="DH499" s="71" t="str">
        <f t="shared" si="7395"/>
        <v/>
      </c>
      <c r="DI499" s="71" t="str">
        <f t="shared" si="7396"/>
        <v/>
      </c>
      <c r="DJ499" s="71" t="str">
        <f t="shared" si="7397"/>
        <v/>
      </c>
      <c r="DK499" s="71" t="str">
        <f t="shared" si="7398"/>
        <v/>
      </c>
      <c r="DL499" s="71" t="str">
        <f t="shared" si="7399"/>
        <v/>
      </c>
      <c r="DM499" s="71" t="str">
        <f t="shared" si="7400"/>
        <v/>
      </c>
      <c r="DN499" s="71" t="str">
        <f t="shared" si="7401"/>
        <v/>
      </c>
      <c r="DO499" s="71" t="str">
        <f t="shared" si="7402"/>
        <v/>
      </c>
      <c r="DP499" s="71" t="str">
        <f t="shared" si="7403"/>
        <v/>
      </c>
      <c r="DQ499" s="71" t="str">
        <f t="shared" si="7404"/>
        <v/>
      </c>
      <c r="DR499" s="71" t="str">
        <f t="shared" si="7405"/>
        <v/>
      </c>
      <c r="DS499" s="71" t="str">
        <f t="shared" si="7406"/>
        <v/>
      </c>
      <c r="DT499" s="71" t="str">
        <f t="shared" si="7407"/>
        <v/>
      </c>
      <c r="DU499" s="71" t="str">
        <f t="shared" si="7408"/>
        <v/>
      </c>
      <c r="DV499" s="71" t="str">
        <f t="shared" si="7409"/>
        <v/>
      </c>
      <c r="DW499" s="71" t="str">
        <f t="shared" si="7410"/>
        <v/>
      </c>
      <c r="DX499" s="71" t="str">
        <f t="shared" si="7411"/>
        <v/>
      </c>
      <c r="DY499" s="71" t="str">
        <f t="shared" si="7412"/>
        <v/>
      </c>
      <c r="DZ499" s="71" t="str">
        <f t="shared" si="7413"/>
        <v/>
      </c>
      <c r="EA499" s="71" t="str">
        <f t="shared" si="7414"/>
        <v/>
      </c>
      <c r="EB499" s="71" t="str">
        <f t="shared" si="7415"/>
        <v/>
      </c>
      <c r="EC499" s="71" t="str">
        <f t="shared" si="7416"/>
        <v/>
      </c>
      <c r="ED499" s="71" t="str">
        <f t="shared" si="7417"/>
        <v/>
      </c>
      <c r="EE499" s="71" t="str">
        <f t="shared" si="7418"/>
        <v/>
      </c>
      <c r="EF499" s="71" t="str">
        <f t="shared" si="7419"/>
        <v/>
      </c>
      <c r="EG499" s="71" t="str">
        <f t="shared" si="7420"/>
        <v/>
      </c>
      <c r="EH499" s="71" t="str">
        <f t="shared" si="7421"/>
        <v/>
      </c>
      <c r="EI499" s="71" t="str">
        <f t="shared" si="7422"/>
        <v/>
      </c>
      <c r="EJ499" s="71" t="str">
        <f t="shared" si="7423"/>
        <v/>
      </c>
      <c r="EK499" s="71" t="str">
        <f t="shared" si="7424"/>
        <v/>
      </c>
      <c r="EL499" s="71" t="str">
        <f t="shared" si="7425"/>
        <v/>
      </c>
      <c r="EM499" s="71" t="str">
        <f t="shared" si="7426"/>
        <v/>
      </c>
      <c r="EN499" s="71" t="str">
        <f t="shared" si="7427"/>
        <v/>
      </c>
      <c r="EO499" s="71" t="str">
        <f t="shared" si="7428"/>
        <v/>
      </c>
      <c r="EP499" s="71" t="str">
        <f t="shared" si="7429"/>
        <v/>
      </c>
      <c r="EQ499" s="71" t="str">
        <f t="shared" si="7430"/>
        <v/>
      </c>
      <c r="ER499" s="71" t="str">
        <f t="shared" si="7431"/>
        <v/>
      </c>
      <c r="ES499" s="71" t="str">
        <f t="shared" si="7432"/>
        <v/>
      </c>
      <c r="ET499" s="71" t="str">
        <f t="shared" si="7433"/>
        <v/>
      </c>
      <c r="EU499" s="71" t="str">
        <f t="shared" si="7434"/>
        <v/>
      </c>
      <c r="EV499" s="71" t="str">
        <f t="shared" si="7435"/>
        <v/>
      </c>
      <c r="EW499" s="71" t="str">
        <f t="shared" si="7436"/>
        <v/>
      </c>
      <c r="EX499" s="71" t="str">
        <f t="shared" si="7437"/>
        <v/>
      </c>
      <c r="EY499" s="71" t="str">
        <f t="shared" si="7438"/>
        <v/>
      </c>
      <c r="EZ499" s="71" t="str">
        <f t="shared" si="7439"/>
        <v/>
      </c>
      <c r="FA499" s="71" t="str">
        <f t="shared" si="7440"/>
        <v/>
      </c>
      <c r="FB499" s="71" t="str">
        <f t="shared" si="7441"/>
        <v/>
      </c>
      <c r="FC499" s="71" t="str">
        <f t="shared" si="7442"/>
        <v/>
      </c>
      <c r="FD499" s="71" t="str">
        <f t="shared" si="7443"/>
        <v/>
      </c>
      <c r="FE499" s="71" t="str">
        <f t="shared" si="7444"/>
        <v/>
      </c>
      <c r="FF499" s="71" t="str">
        <f t="shared" si="7445"/>
        <v/>
      </c>
      <c r="FG499" s="71" t="str">
        <f t="shared" si="7446"/>
        <v/>
      </c>
      <c r="FH499" s="71" t="str">
        <f t="shared" si="7447"/>
        <v/>
      </c>
      <c r="FI499" s="71" t="str">
        <f t="shared" si="7448"/>
        <v/>
      </c>
      <c r="FJ499" s="71" t="str">
        <f t="shared" si="7449"/>
        <v/>
      </c>
      <c r="FK499" s="71" t="str">
        <f t="shared" si="7450"/>
        <v/>
      </c>
      <c r="FL499" s="71" t="str">
        <f t="shared" si="7451"/>
        <v/>
      </c>
      <c r="FM499" s="71" t="str">
        <f t="shared" si="7452"/>
        <v/>
      </c>
      <c r="FN499" s="71" t="str">
        <f t="shared" si="7453"/>
        <v/>
      </c>
      <c r="FO499" s="71" t="str">
        <f t="shared" si="7454"/>
        <v/>
      </c>
      <c r="FP499" s="71" t="str">
        <f t="shared" si="7455"/>
        <v/>
      </c>
      <c r="FQ499" s="71" t="str">
        <f t="shared" si="7456"/>
        <v/>
      </c>
      <c r="FR499" s="71" t="str">
        <f t="shared" si="7457"/>
        <v/>
      </c>
      <c r="FS499" s="71" t="str">
        <f t="shared" si="7458"/>
        <v/>
      </c>
    </row>
    <row r="500" spans="1:175" ht="16.5">
      <c r="A500" s="72"/>
      <c r="B500" s="154" t="s">
        <v>1484</v>
      </c>
      <c r="C500" s="188" t="str">
        <f t="shared" si="7541"/>
        <v>兑换：|cffff0033创世碎片|r</v>
      </c>
      <c r="F500" s="72">
        <v>20</v>
      </c>
      <c r="I500" s="63" t="s">
        <v>1448</v>
      </c>
      <c r="T500" s="158" t="str">
        <f t="shared" si="7542"/>
        <v>|cffffcc00需求：|r钻石x20|n|n点击后可将|Cffffc926神|r|Cfff7a049话|r|Cffef786d品|r|Cffe85091质|r的|Cffffc926lv4|r装备提升至|Cffff73ff创|r|Cffff56bf世|r|Cffff397f品|r|Cffff1c3f质|r。</v>
      </c>
      <c r="U500" s="85" t="str">
        <f t="shared" si="7543"/>
        <v>ReplaceableTextures\\CommandButtons\\BTNCS42.blp</v>
      </c>
      <c r="CN500" s="70" t="str">
        <f t="shared" si="7383"/>
        <v>InitUnitState('IL4E',,,,,,,,,,)</v>
      </c>
      <c r="CO500" s="70" t="str">
        <f t="shared" si="7384"/>
        <v>InitUnitNormal('IL4E',,,,,,,,,,)</v>
      </c>
      <c r="CP500" s="70" t="str">
        <f t="shared" si="7385"/>
        <v>InitUnitMagic('IL4E',,,,,,,,,,)</v>
      </c>
      <c r="CQ500" s="70" t="str">
        <f t="shared" si="7386"/>
        <v>InitUnitAdd('IL4E',,,,,,,,,,)</v>
      </c>
      <c r="CR500" s="70" t="str">
        <f t="shared" si="7387"/>
        <v>InitEquipData('IL4E',,"",,CS42,20,,'','','','','','',"ReplaceableTextures\\CommandButtons\\BTNIND1.blp")</v>
      </c>
      <c r="CU500" s="61" t="str">
        <f t="shared" si="7388"/>
        <v>|n</v>
      </c>
      <c r="CV500" s="61" t="str">
        <f t="shared" si="7302"/>
        <v>|cffffcc00需求：|r钻石x20|n|n点击后可将|Cffffc926神|r|Cfff7a049话|r|Cffef786d品|r|Cffe85091质|r的|Cffffc926lv4|r装备提升至|Cffff73ff创|r|Cffff56bf世|r|Cffff397f品|r|Cffff1c3f质|r。</v>
      </c>
      <c r="CW500" s="60"/>
      <c r="CX500" s="60"/>
      <c r="CY500" s="60"/>
      <c r="CZ500" s="60"/>
      <c r="DA500" s="60"/>
      <c r="DB500" s="71" t="str">
        <f t="shared" si="7389"/>
        <v/>
      </c>
      <c r="DC500" s="71" t="str">
        <f t="shared" si="7390"/>
        <v/>
      </c>
      <c r="DD500" s="71" t="str">
        <f t="shared" si="7391"/>
        <v/>
      </c>
      <c r="DE500" s="71" t="str">
        <f t="shared" si="7392"/>
        <v/>
      </c>
      <c r="DF500" s="71" t="str">
        <f t="shared" si="7393"/>
        <v/>
      </c>
      <c r="DG500" s="71" t="str">
        <f t="shared" si="7394"/>
        <v/>
      </c>
      <c r="DH500" s="71" t="str">
        <f t="shared" si="7395"/>
        <v/>
      </c>
      <c r="DI500" s="71" t="str">
        <f t="shared" si="7396"/>
        <v/>
      </c>
      <c r="DJ500" s="71" t="str">
        <f t="shared" si="7397"/>
        <v/>
      </c>
      <c r="DK500" s="71" t="str">
        <f t="shared" si="7398"/>
        <v/>
      </c>
      <c r="DL500" s="71" t="str">
        <f t="shared" si="7399"/>
        <v/>
      </c>
      <c r="DM500" s="71" t="str">
        <f t="shared" si="7400"/>
        <v/>
      </c>
      <c r="DN500" s="71" t="str">
        <f t="shared" si="7401"/>
        <v/>
      </c>
      <c r="DO500" s="71" t="str">
        <f t="shared" si="7402"/>
        <v/>
      </c>
      <c r="DP500" s="71" t="str">
        <f t="shared" si="7403"/>
        <v/>
      </c>
      <c r="DQ500" s="71" t="str">
        <f t="shared" si="7404"/>
        <v/>
      </c>
      <c r="DR500" s="71" t="str">
        <f t="shared" si="7405"/>
        <v/>
      </c>
      <c r="DS500" s="71" t="str">
        <f t="shared" si="7406"/>
        <v/>
      </c>
      <c r="DT500" s="71" t="str">
        <f t="shared" si="7407"/>
        <v/>
      </c>
      <c r="DU500" s="71" t="str">
        <f t="shared" si="7408"/>
        <v/>
      </c>
      <c r="DV500" s="71" t="str">
        <f t="shared" si="7409"/>
        <v/>
      </c>
      <c r="DW500" s="71" t="str">
        <f t="shared" si="7410"/>
        <v/>
      </c>
      <c r="DX500" s="71" t="str">
        <f t="shared" si="7411"/>
        <v/>
      </c>
      <c r="DY500" s="71" t="str">
        <f t="shared" si="7412"/>
        <v/>
      </c>
      <c r="DZ500" s="71" t="str">
        <f t="shared" si="7413"/>
        <v/>
      </c>
      <c r="EA500" s="71" t="str">
        <f t="shared" si="7414"/>
        <v/>
      </c>
      <c r="EB500" s="71" t="str">
        <f t="shared" si="7415"/>
        <v/>
      </c>
      <c r="EC500" s="71" t="str">
        <f t="shared" si="7416"/>
        <v/>
      </c>
      <c r="ED500" s="71" t="str">
        <f t="shared" si="7417"/>
        <v/>
      </c>
      <c r="EE500" s="71" t="str">
        <f t="shared" si="7418"/>
        <v/>
      </c>
      <c r="EF500" s="71" t="str">
        <f t="shared" si="7419"/>
        <v/>
      </c>
      <c r="EG500" s="71" t="str">
        <f t="shared" si="7420"/>
        <v/>
      </c>
      <c r="EH500" s="71" t="str">
        <f t="shared" si="7421"/>
        <v/>
      </c>
      <c r="EI500" s="71" t="str">
        <f t="shared" si="7422"/>
        <v/>
      </c>
      <c r="EJ500" s="71" t="str">
        <f t="shared" si="7423"/>
        <v/>
      </c>
      <c r="EK500" s="71" t="str">
        <f t="shared" si="7424"/>
        <v/>
      </c>
      <c r="EL500" s="71" t="str">
        <f t="shared" si="7425"/>
        <v/>
      </c>
      <c r="EM500" s="71" t="str">
        <f t="shared" si="7426"/>
        <v/>
      </c>
      <c r="EN500" s="71" t="str">
        <f t="shared" si="7427"/>
        <v/>
      </c>
      <c r="EO500" s="71" t="str">
        <f t="shared" si="7428"/>
        <v/>
      </c>
      <c r="EP500" s="71" t="str">
        <f t="shared" si="7429"/>
        <v/>
      </c>
      <c r="EQ500" s="71" t="str">
        <f t="shared" si="7430"/>
        <v/>
      </c>
      <c r="ER500" s="71" t="str">
        <f t="shared" si="7431"/>
        <v/>
      </c>
      <c r="ES500" s="71" t="str">
        <f t="shared" si="7432"/>
        <v/>
      </c>
      <c r="ET500" s="71" t="str">
        <f t="shared" si="7433"/>
        <v/>
      </c>
      <c r="EU500" s="71" t="str">
        <f t="shared" si="7434"/>
        <v/>
      </c>
      <c r="EV500" s="71" t="str">
        <f t="shared" si="7435"/>
        <v/>
      </c>
      <c r="EW500" s="71" t="str">
        <f t="shared" si="7436"/>
        <v/>
      </c>
      <c r="EX500" s="71" t="str">
        <f t="shared" si="7437"/>
        <v/>
      </c>
      <c r="EY500" s="71" t="str">
        <f t="shared" si="7438"/>
        <v/>
      </c>
      <c r="EZ500" s="71" t="str">
        <f t="shared" si="7439"/>
        <v/>
      </c>
      <c r="FA500" s="71" t="str">
        <f t="shared" si="7440"/>
        <v/>
      </c>
      <c r="FB500" s="71" t="str">
        <f t="shared" si="7441"/>
        <v/>
      </c>
      <c r="FC500" s="71" t="str">
        <f t="shared" si="7442"/>
        <v/>
      </c>
      <c r="FD500" s="71" t="str">
        <f t="shared" si="7443"/>
        <v/>
      </c>
      <c r="FE500" s="71" t="str">
        <f t="shared" si="7444"/>
        <v/>
      </c>
      <c r="FF500" s="71" t="str">
        <f t="shared" si="7445"/>
        <v/>
      </c>
      <c r="FG500" s="71" t="str">
        <f t="shared" si="7446"/>
        <v/>
      </c>
      <c r="FH500" s="71" t="str">
        <f t="shared" si="7447"/>
        <v/>
      </c>
      <c r="FI500" s="71" t="str">
        <f t="shared" si="7448"/>
        <v/>
      </c>
      <c r="FJ500" s="71" t="str">
        <f t="shared" si="7449"/>
        <v/>
      </c>
      <c r="FK500" s="71" t="str">
        <f t="shared" si="7450"/>
        <v/>
      </c>
      <c r="FL500" s="71" t="str">
        <f t="shared" si="7451"/>
        <v/>
      </c>
      <c r="FM500" s="71" t="str">
        <f t="shared" si="7452"/>
        <v/>
      </c>
      <c r="FN500" s="71" t="str">
        <f t="shared" si="7453"/>
        <v/>
      </c>
      <c r="FO500" s="71" t="str">
        <f t="shared" si="7454"/>
        <v/>
      </c>
      <c r="FP500" s="71" t="str">
        <f t="shared" si="7455"/>
        <v/>
      </c>
      <c r="FQ500" s="71" t="str">
        <f t="shared" si="7456"/>
        <v/>
      </c>
      <c r="FR500" s="71" t="str">
        <f t="shared" si="7457"/>
        <v/>
      </c>
      <c r="FS500" s="71" t="str">
        <f t="shared" si="7458"/>
        <v/>
      </c>
    </row>
    <row r="501" spans="1:175" ht="16.5">
      <c r="A501" s="72"/>
      <c r="B501" s="154" t="s">
        <v>1485</v>
      </c>
      <c r="C501" s="188" t="str">
        <f t="shared" si="7541"/>
        <v>兑换：|CffBF00FF稀有宝物箱|r</v>
      </c>
      <c r="F501" s="72">
        <v>20</v>
      </c>
      <c r="I501" s="101" t="s">
        <v>1266</v>
      </c>
      <c r="T501" s="158" t="str">
        <f t="shared" si="7542"/>
        <v>|cffffcc00需求：|r钻石x20|n|n使用后自选一个|CffBF00FF稀有品质宝物|r</v>
      </c>
      <c r="U501" s="85" t="str">
        <f t="shared" si="7543"/>
        <v>ReplaceableTextures\\CommandButtons\\BTNIND1.blp</v>
      </c>
      <c r="CN501" s="70" t="str">
        <f t="shared" si="7383"/>
        <v>InitUnitState('IL4F',,,,,,,,,,)</v>
      </c>
      <c r="CO501" s="70" t="str">
        <f t="shared" si="7384"/>
        <v>InitUnitNormal('IL4F',,,,,,,,,,)</v>
      </c>
      <c r="CP501" s="70" t="str">
        <f t="shared" si="7385"/>
        <v>InitUnitMagic('IL4F',,,,,,,,,,)</v>
      </c>
      <c r="CQ501" s="70" t="str">
        <f t="shared" si="7386"/>
        <v>InitUnitAdd('IL4F',,,,,,,,,,)</v>
      </c>
      <c r="CR501" s="70" t="str">
        <f t="shared" si="7387"/>
        <v>InitEquipData('IL4F',,"",,IP08,20,,'','','','','','',"ReplaceableTextures\\CommandButtons\\BTNIND2.blp")</v>
      </c>
      <c r="CU501" s="61" t="str">
        <f t="shared" si="7388"/>
        <v>|n</v>
      </c>
      <c r="CV501" s="61" t="str">
        <f t="shared" si="7302"/>
        <v>|cffffcc00需求：|r钻石x20|n|n使用后自选一个|CffBF00FF稀有品质宝物|r</v>
      </c>
      <c r="CW501" s="60"/>
      <c r="CX501" s="60"/>
      <c r="CY501" s="60"/>
      <c r="CZ501" s="60"/>
      <c r="DA501" s="60"/>
      <c r="DB501" s="71" t="str">
        <f t="shared" si="7389"/>
        <v/>
      </c>
      <c r="DC501" s="71" t="str">
        <f t="shared" si="7390"/>
        <v/>
      </c>
      <c r="DD501" s="71" t="str">
        <f t="shared" si="7391"/>
        <v/>
      </c>
      <c r="DE501" s="71" t="str">
        <f t="shared" si="7392"/>
        <v/>
      </c>
      <c r="DF501" s="71" t="str">
        <f t="shared" si="7393"/>
        <v/>
      </c>
      <c r="DG501" s="71" t="str">
        <f t="shared" si="7394"/>
        <v/>
      </c>
      <c r="DH501" s="71" t="str">
        <f t="shared" si="7395"/>
        <v/>
      </c>
      <c r="DI501" s="71" t="str">
        <f t="shared" si="7396"/>
        <v/>
      </c>
      <c r="DJ501" s="71" t="str">
        <f t="shared" si="7397"/>
        <v/>
      </c>
      <c r="DK501" s="71" t="str">
        <f t="shared" si="7398"/>
        <v/>
      </c>
      <c r="DL501" s="71" t="str">
        <f t="shared" si="7399"/>
        <v/>
      </c>
      <c r="DM501" s="71" t="str">
        <f t="shared" si="7400"/>
        <v/>
      </c>
      <c r="DN501" s="71" t="str">
        <f t="shared" si="7401"/>
        <v/>
      </c>
      <c r="DO501" s="71" t="str">
        <f t="shared" si="7402"/>
        <v/>
      </c>
      <c r="DP501" s="71" t="str">
        <f t="shared" si="7403"/>
        <v/>
      </c>
      <c r="DQ501" s="71" t="str">
        <f t="shared" si="7404"/>
        <v/>
      </c>
      <c r="DR501" s="71" t="str">
        <f t="shared" si="7405"/>
        <v/>
      </c>
      <c r="DS501" s="71" t="str">
        <f t="shared" si="7406"/>
        <v/>
      </c>
      <c r="DT501" s="71" t="str">
        <f t="shared" si="7407"/>
        <v/>
      </c>
      <c r="DU501" s="71" t="str">
        <f t="shared" si="7408"/>
        <v/>
      </c>
      <c r="DV501" s="71" t="str">
        <f t="shared" si="7409"/>
        <v/>
      </c>
      <c r="DW501" s="71" t="str">
        <f t="shared" si="7410"/>
        <v/>
      </c>
      <c r="DX501" s="71" t="str">
        <f t="shared" si="7411"/>
        <v/>
      </c>
      <c r="DY501" s="71" t="str">
        <f t="shared" si="7412"/>
        <v/>
      </c>
      <c r="DZ501" s="71" t="str">
        <f t="shared" si="7413"/>
        <v/>
      </c>
      <c r="EA501" s="71" t="str">
        <f t="shared" si="7414"/>
        <v/>
      </c>
      <c r="EB501" s="71" t="str">
        <f t="shared" si="7415"/>
        <v/>
      </c>
      <c r="EC501" s="71" t="str">
        <f t="shared" si="7416"/>
        <v/>
      </c>
      <c r="ED501" s="71" t="str">
        <f t="shared" si="7417"/>
        <v/>
      </c>
      <c r="EE501" s="71" t="str">
        <f t="shared" si="7418"/>
        <v/>
      </c>
      <c r="EF501" s="71" t="str">
        <f t="shared" si="7419"/>
        <v/>
      </c>
      <c r="EG501" s="71" t="str">
        <f t="shared" si="7420"/>
        <v/>
      </c>
      <c r="EH501" s="71" t="str">
        <f t="shared" si="7421"/>
        <v/>
      </c>
      <c r="EI501" s="71" t="str">
        <f t="shared" si="7422"/>
        <v/>
      </c>
      <c r="EJ501" s="71" t="str">
        <f t="shared" si="7423"/>
        <v/>
      </c>
      <c r="EK501" s="71" t="str">
        <f t="shared" si="7424"/>
        <v/>
      </c>
      <c r="EL501" s="71" t="str">
        <f t="shared" si="7425"/>
        <v/>
      </c>
      <c r="EM501" s="71" t="str">
        <f t="shared" si="7426"/>
        <v/>
      </c>
      <c r="EN501" s="71" t="str">
        <f t="shared" si="7427"/>
        <v/>
      </c>
      <c r="EO501" s="71" t="str">
        <f t="shared" si="7428"/>
        <v/>
      </c>
      <c r="EP501" s="71" t="str">
        <f t="shared" si="7429"/>
        <v/>
      </c>
      <c r="EQ501" s="71" t="str">
        <f t="shared" si="7430"/>
        <v/>
      </c>
      <c r="ER501" s="71" t="str">
        <f t="shared" si="7431"/>
        <v/>
      </c>
      <c r="ES501" s="71" t="str">
        <f t="shared" si="7432"/>
        <v/>
      </c>
      <c r="ET501" s="71" t="str">
        <f t="shared" si="7433"/>
        <v/>
      </c>
      <c r="EU501" s="71" t="str">
        <f t="shared" si="7434"/>
        <v/>
      </c>
      <c r="EV501" s="71" t="str">
        <f t="shared" si="7435"/>
        <v/>
      </c>
      <c r="EW501" s="71" t="str">
        <f t="shared" si="7436"/>
        <v/>
      </c>
      <c r="EX501" s="71" t="str">
        <f t="shared" si="7437"/>
        <v/>
      </c>
      <c r="EY501" s="71" t="str">
        <f t="shared" si="7438"/>
        <v/>
      </c>
      <c r="EZ501" s="71" t="str">
        <f t="shared" si="7439"/>
        <v/>
      </c>
      <c r="FA501" s="71" t="str">
        <f t="shared" si="7440"/>
        <v/>
      </c>
      <c r="FB501" s="71" t="str">
        <f t="shared" si="7441"/>
        <v/>
      </c>
      <c r="FC501" s="71" t="str">
        <f t="shared" si="7442"/>
        <v/>
      </c>
      <c r="FD501" s="71" t="str">
        <f t="shared" si="7443"/>
        <v/>
      </c>
      <c r="FE501" s="71" t="str">
        <f t="shared" si="7444"/>
        <v/>
      </c>
      <c r="FF501" s="71" t="str">
        <f t="shared" si="7445"/>
        <v/>
      </c>
      <c r="FG501" s="71" t="str">
        <f t="shared" si="7446"/>
        <v/>
      </c>
      <c r="FH501" s="71" t="str">
        <f t="shared" si="7447"/>
        <v/>
      </c>
      <c r="FI501" s="71" t="str">
        <f t="shared" si="7448"/>
        <v/>
      </c>
      <c r="FJ501" s="71" t="str">
        <f t="shared" si="7449"/>
        <v/>
      </c>
      <c r="FK501" s="71" t="str">
        <f t="shared" si="7450"/>
        <v/>
      </c>
      <c r="FL501" s="71" t="str">
        <f t="shared" si="7451"/>
        <v/>
      </c>
      <c r="FM501" s="71" t="str">
        <f t="shared" si="7452"/>
        <v/>
      </c>
      <c r="FN501" s="71" t="str">
        <f t="shared" si="7453"/>
        <v/>
      </c>
      <c r="FO501" s="71" t="str">
        <f t="shared" si="7454"/>
        <v/>
      </c>
      <c r="FP501" s="71" t="str">
        <f t="shared" si="7455"/>
        <v/>
      </c>
      <c r="FQ501" s="71" t="str">
        <f t="shared" si="7456"/>
        <v/>
      </c>
      <c r="FR501" s="71" t="str">
        <f t="shared" si="7457"/>
        <v/>
      </c>
      <c r="FS501" s="71" t="str">
        <f t="shared" si="7458"/>
        <v/>
      </c>
    </row>
    <row r="502" spans="1:175" ht="16.5">
      <c r="A502" s="72"/>
      <c r="B502" s="154" t="s">
        <v>1486</v>
      </c>
      <c r="C502" s="188" t="str">
        <f t="shared" si="7541"/>
        <v>兑换：|CffFFD24D刻印宝箱|r</v>
      </c>
      <c r="F502" s="72">
        <v>30</v>
      </c>
      <c r="I502" s="101" t="s">
        <v>1267</v>
      </c>
      <c r="T502" s="158" t="str">
        <f t="shared" si="7542"/>
        <v>|cffffcc00需求：|r钻石x30|n|n使用后自选一个|CffFFD24D宝物刻印|r</v>
      </c>
      <c r="U502" s="85" t="str">
        <f t="shared" si="7543"/>
        <v>ReplaceableTextures\\CommandButtons\\BTNIND2.blp</v>
      </c>
      <c r="CN502" s="70" t="str">
        <f t="shared" si="7383"/>
        <v>InitUnitState('IL4G',,,,,,,,,,)</v>
      </c>
      <c r="CO502" s="70" t="str">
        <f t="shared" si="7384"/>
        <v>InitUnitNormal('IL4G',,,,,,,,,,)</v>
      </c>
      <c r="CP502" s="70" t="str">
        <f t="shared" si="7385"/>
        <v>InitUnitMagic('IL4G',,,,,,,,,,)</v>
      </c>
      <c r="CQ502" s="70" t="str">
        <f t="shared" si="7386"/>
        <v>InitUnitAdd('IL4G',,,,,,,,,,)</v>
      </c>
      <c r="CR502" s="70" t="str">
        <f t="shared" si="7387"/>
        <v>InitEquipData('IL4G',,"",,IP09,30,,'','','','','','',"")</v>
      </c>
      <c r="CU502" s="61" t="str">
        <f t="shared" si="7388"/>
        <v>|n</v>
      </c>
      <c r="CV502" s="61" t="str">
        <f t="shared" si="7302"/>
        <v>|cffffcc00需求：|r钻石x30|n|n使用后自选一个|CffFFD24D宝物刻印|r</v>
      </c>
      <c r="CW502" s="60"/>
      <c r="CX502" s="60"/>
      <c r="CY502" s="60"/>
      <c r="CZ502" s="60"/>
      <c r="DA502" s="60"/>
      <c r="DB502" s="71" t="str">
        <f t="shared" si="7389"/>
        <v/>
      </c>
      <c r="DC502" s="71" t="str">
        <f t="shared" si="7390"/>
        <v/>
      </c>
      <c r="DD502" s="71" t="str">
        <f t="shared" si="7391"/>
        <v/>
      </c>
      <c r="DE502" s="71" t="str">
        <f t="shared" si="7392"/>
        <v/>
      </c>
      <c r="DF502" s="71" t="str">
        <f t="shared" si="7393"/>
        <v/>
      </c>
      <c r="DG502" s="71" t="str">
        <f t="shared" si="7394"/>
        <v/>
      </c>
      <c r="DH502" s="71" t="str">
        <f t="shared" si="7395"/>
        <v/>
      </c>
      <c r="DI502" s="71" t="str">
        <f t="shared" si="7396"/>
        <v/>
      </c>
      <c r="DJ502" s="71" t="str">
        <f t="shared" si="7397"/>
        <v/>
      </c>
      <c r="DK502" s="71" t="str">
        <f t="shared" si="7398"/>
        <v/>
      </c>
      <c r="DL502" s="71" t="str">
        <f t="shared" si="7399"/>
        <v/>
      </c>
      <c r="DM502" s="71" t="str">
        <f t="shared" si="7400"/>
        <v/>
      </c>
      <c r="DN502" s="71" t="str">
        <f t="shared" si="7401"/>
        <v/>
      </c>
      <c r="DO502" s="71" t="str">
        <f t="shared" si="7402"/>
        <v/>
      </c>
      <c r="DP502" s="71" t="str">
        <f t="shared" si="7403"/>
        <v/>
      </c>
      <c r="DQ502" s="71" t="str">
        <f t="shared" si="7404"/>
        <v/>
      </c>
      <c r="DR502" s="71" t="str">
        <f t="shared" si="7405"/>
        <v/>
      </c>
      <c r="DS502" s="71" t="str">
        <f t="shared" si="7406"/>
        <v/>
      </c>
      <c r="DT502" s="71" t="str">
        <f t="shared" si="7407"/>
        <v/>
      </c>
      <c r="DU502" s="71" t="str">
        <f t="shared" si="7408"/>
        <v/>
      </c>
      <c r="DV502" s="71" t="str">
        <f t="shared" si="7409"/>
        <v/>
      </c>
      <c r="DW502" s="71" t="str">
        <f t="shared" si="7410"/>
        <v/>
      </c>
      <c r="DX502" s="71" t="str">
        <f t="shared" si="7411"/>
        <v/>
      </c>
      <c r="DY502" s="71" t="str">
        <f t="shared" si="7412"/>
        <v/>
      </c>
      <c r="DZ502" s="71" t="str">
        <f t="shared" si="7413"/>
        <v/>
      </c>
      <c r="EA502" s="71" t="str">
        <f t="shared" si="7414"/>
        <v/>
      </c>
      <c r="EB502" s="71" t="str">
        <f t="shared" si="7415"/>
        <v/>
      </c>
      <c r="EC502" s="71" t="str">
        <f t="shared" si="7416"/>
        <v/>
      </c>
      <c r="ED502" s="71" t="str">
        <f t="shared" si="7417"/>
        <v/>
      </c>
      <c r="EE502" s="71" t="str">
        <f t="shared" si="7418"/>
        <v/>
      </c>
      <c r="EF502" s="71" t="str">
        <f t="shared" si="7419"/>
        <v/>
      </c>
      <c r="EG502" s="71" t="str">
        <f t="shared" si="7420"/>
        <v/>
      </c>
      <c r="EH502" s="71" t="str">
        <f t="shared" si="7421"/>
        <v/>
      </c>
      <c r="EI502" s="71" t="str">
        <f t="shared" si="7422"/>
        <v/>
      </c>
      <c r="EJ502" s="71" t="str">
        <f t="shared" si="7423"/>
        <v/>
      </c>
      <c r="EK502" s="71" t="str">
        <f t="shared" si="7424"/>
        <v/>
      </c>
      <c r="EL502" s="71" t="str">
        <f t="shared" si="7425"/>
        <v/>
      </c>
      <c r="EM502" s="71" t="str">
        <f t="shared" si="7426"/>
        <v/>
      </c>
      <c r="EN502" s="71" t="str">
        <f t="shared" si="7427"/>
        <v/>
      </c>
      <c r="EO502" s="71" t="str">
        <f t="shared" si="7428"/>
        <v/>
      </c>
      <c r="EP502" s="71" t="str">
        <f t="shared" si="7429"/>
        <v/>
      </c>
      <c r="EQ502" s="71" t="str">
        <f t="shared" si="7430"/>
        <v/>
      </c>
      <c r="ER502" s="71" t="str">
        <f t="shared" si="7431"/>
        <v/>
      </c>
      <c r="ES502" s="71" t="str">
        <f t="shared" si="7432"/>
        <v/>
      </c>
      <c r="ET502" s="71" t="str">
        <f t="shared" si="7433"/>
        <v/>
      </c>
      <c r="EU502" s="71" t="str">
        <f t="shared" si="7434"/>
        <v/>
      </c>
      <c r="EV502" s="71" t="str">
        <f t="shared" si="7435"/>
        <v/>
      </c>
      <c r="EW502" s="71" t="str">
        <f t="shared" si="7436"/>
        <v/>
      </c>
      <c r="EX502" s="71" t="str">
        <f t="shared" si="7437"/>
        <v/>
      </c>
      <c r="EY502" s="71" t="str">
        <f t="shared" si="7438"/>
        <v/>
      </c>
      <c r="EZ502" s="71" t="str">
        <f t="shared" si="7439"/>
        <v/>
      </c>
      <c r="FA502" s="71" t="str">
        <f t="shared" si="7440"/>
        <v/>
      </c>
      <c r="FB502" s="71" t="str">
        <f t="shared" si="7441"/>
        <v/>
      </c>
      <c r="FC502" s="71" t="str">
        <f t="shared" si="7442"/>
        <v/>
      </c>
      <c r="FD502" s="71" t="str">
        <f t="shared" si="7443"/>
        <v/>
      </c>
      <c r="FE502" s="71" t="str">
        <f t="shared" si="7444"/>
        <v/>
      </c>
      <c r="FF502" s="71" t="str">
        <f t="shared" si="7445"/>
        <v/>
      </c>
      <c r="FG502" s="71" t="str">
        <f t="shared" si="7446"/>
        <v/>
      </c>
      <c r="FH502" s="71" t="str">
        <f t="shared" si="7447"/>
        <v/>
      </c>
      <c r="FI502" s="71" t="str">
        <f t="shared" si="7448"/>
        <v/>
      </c>
      <c r="FJ502" s="71" t="str">
        <f t="shared" si="7449"/>
        <v/>
      </c>
      <c r="FK502" s="71" t="str">
        <f t="shared" si="7450"/>
        <v/>
      </c>
      <c r="FL502" s="71" t="str">
        <f t="shared" si="7451"/>
        <v/>
      </c>
      <c r="FM502" s="71" t="str">
        <f t="shared" si="7452"/>
        <v/>
      </c>
      <c r="FN502" s="71" t="str">
        <f t="shared" si="7453"/>
        <v/>
      </c>
      <c r="FO502" s="71" t="str">
        <f t="shared" si="7454"/>
        <v/>
      </c>
      <c r="FP502" s="71" t="str">
        <f t="shared" si="7455"/>
        <v/>
      </c>
      <c r="FQ502" s="71" t="str">
        <f t="shared" si="7456"/>
        <v/>
      </c>
      <c r="FR502" s="71" t="str">
        <f t="shared" si="7457"/>
        <v/>
      </c>
      <c r="FS502" s="71" t="str">
        <f t="shared" si="7458"/>
        <v/>
      </c>
    </row>
    <row r="503" spans="1:175" ht="16.5">
      <c r="A503" s="72"/>
      <c r="B503" s="154"/>
      <c r="CN503" s="70" t="str">
        <f t="shared" si="7383"/>
        <v>InitUnitState('',,,,,,,,,,)</v>
      </c>
      <c r="CO503" s="70" t="str">
        <f t="shared" si="7384"/>
        <v>InitUnitNormal('',,,,,,,,,,)</v>
      </c>
      <c r="CP503" s="70" t="str">
        <f t="shared" si="7385"/>
        <v>InitUnitMagic('',,,,,,,,,,)</v>
      </c>
      <c r="CQ503" s="70" t="str">
        <f t="shared" si="7386"/>
        <v>InitUnitAdd('',,,,,,,,,,)</v>
      </c>
      <c r="CR503" s="70" t="str">
        <f t="shared" si="7387"/>
        <v>InitEquipData('',,"",,,,,'','','','','','',"")</v>
      </c>
      <c r="CU503" s="61" t="str">
        <f t="shared" ref="CU503:CU541" si="7544">CONCATENATE(DB503,DC503,DD503,DE503,DF503,DG503,DH503,DI503,DJ503,DK503,DL503,DM503,DN503,DO503,DP503,DQ503,DR503,DS503,DT503,DU503,DV503,DW503,DX503,DY503,DZ503,EA503,EB503,EC503,ED503,EE503,EF503,EG503,EH503,EI503,EJ503,EK503,EL503,EM503,EN503,EO503,EP503&amp;"|n")</f>
        <v>|n</v>
      </c>
      <c r="CW503" s="60"/>
      <c r="CX503" s="60"/>
      <c r="CY503" s="60"/>
      <c r="CZ503" s="60"/>
      <c r="DA503" s="60"/>
      <c r="DB503" s="71" t="str">
        <f t="shared" si="7389"/>
        <v/>
      </c>
      <c r="DC503" s="71" t="str">
        <f t="shared" si="7390"/>
        <v/>
      </c>
      <c r="DD503" s="71" t="str">
        <f t="shared" si="7391"/>
        <v/>
      </c>
      <c r="DE503" s="71" t="str">
        <f t="shared" si="7392"/>
        <v/>
      </c>
      <c r="DF503" s="71" t="str">
        <f t="shared" si="7393"/>
        <v/>
      </c>
      <c r="DG503" s="71" t="str">
        <f t="shared" si="7394"/>
        <v/>
      </c>
      <c r="DH503" s="71" t="str">
        <f t="shared" si="7395"/>
        <v/>
      </c>
      <c r="DI503" s="71" t="str">
        <f t="shared" si="7396"/>
        <v/>
      </c>
      <c r="DJ503" s="71" t="str">
        <f t="shared" si="7397"/>
        <v/>
      </c>
      <c r="DK503" s="71" t="str">
        <f t="shared" si="7398"/>
        <v/>
      </c>
      <c r="DL503" s="71" t="str">
        <f t="shared" si="7399"/>
        <v/>
      </c>
      <c r="DM503" s="71" t="str">
        <f t="shared" si="7400"/>
        <v/>
      </c>
      <c r="DN503" s="71" t="str">
        <f t="shared" si="7401"/>
        <v/>
      </c>
      <c r="DO503" s="71" t="str">
        <f t="shared" si="7402"/>
        <v/>
      </c>
      <c r="DP503" s="71" t="str">
        <f t="shared" si="7403"/>
        <v/>
      </c>
      <c r="DQ503" s="71" t="str">
        <f t="shared" si="7404"/>
        <v/>
      </c>
      <c r="DR503" s="71" t="str">
        <f t="shared" si="7405"/>
        <v/>
      </c>
      <c r="DS503" s="71" t="str">
        <f t="shared" si="7406"/>
        <v/>
      </c>
      <c r="DT503" s="71" t="str">
        <f t="shared" si="7407"/>
        <v/>
      </c>
      <c r="DU503" s="71" t="str">
        <f t="shared" si="7408"/>
        <v/>
      </c>
      <c r="DV503" s="71" t="str">
        <f t="shared" si="7409"/>
        <v/>
      </c>
      <c r="DW503" s="71" t="str">
        <f t="shared" si="7410"/>
        <v/>
      </c>
      <c r="DX503" s="71" t="str">
        <f t="shared" si="7411"/>
        <v/>
      </c>
      <c r="DY503" s="71" t="str">
        <f t="shared" si="7412"/>
        <v/>
      </c>
      <c r="DZ503" s="71" t="str">
        <f t="shared" si="7413"/>
        <v/>
      </c>
      <c r="EA503" s="71" t="str">
        <f t="shared" si="7414"/>
        <v/>
      </c>
      <c r="EB503" s="71" t="str">
        <f t="shared" si="7415"/>
        <v/>
      </c>
      <c r="EC503" s="71" t="str">
        <f t="shared" si="7416"/>
        <v/>
      </c>
      <c r="ED503" s="71" t="str">
        <f t="shared" si="7417"/>
        <v/>
      </c>
      <c r="EE503" s="71" t="str">
        <f t="shared" si="7418"/>
        <v/>
      </c>
      <c r="EF503" s="71" t="str">
        <f t="shared" si="7419"/>
        <v/>
      </c>
      <c r="EG503" s="71" t="str">
        <f t="shared" si="7420"/>
        <v/>
      </c>
      <c r="EH503" s="71" t="str">
        <f t="shared" si="7421"/>
        <v/>
      </c>
      <c r="EI503" s="71" t="str">
        <f t="shared" si="7422"/>
        <v/>
      </c>
      <c r="EJ503" s="71" t="str">
        <f t="shared" si="7423"/>
        <v/>
      </c>
      <c r="EK503" s="71" t="str">
        <f t="shared" si="7424"/>
        <v/>
      </c>
      <c r="EL503" s="71" t="str">
        <f t="shared" si="7425"/>
        <v/>
      </c>
      <c r="EM503" s="71" t="str">
        <f t="shared" si="7426"/>
        <v/>
      </c>
      <c r="EN503" s="71" t="str">
        <f t="shared" si="7427"/>
        <v/>
      </c>
      <c r="EO503" s="71" t="str">
        <f t="shared" si="7428"/>
        <v/>
      </c>
      <c r="EP503" s="71" t="str">
        <f t="shared" si="7429"/>
        <v/>
      </c>
      <c r="EQ503" s="71" t="str">
        <f t="shared" si="7430"/>
        <v/>
      </c>
      <c r="ER503" s="71" t="str">
        <f t="shared" si="7431"/>
        <v/>
      </c>
      <c r="ES503" s="71" t="str">
        <f t="shared" si="7432"/>
        <v/>
      </c>
      <c r="ET503" s="71" t="str">
        <f t="shared" si="7433"/>
        <v/>
      </c>
      <c r="EU503" s="71" t="str">
        <f t="shared" si="7434"/>
        <v/>
      </c>
      <c r="EV503" s="71" t="str">
        <f t="shared" si="7435"/>
        <v/>
      </c>
      <c r="EW503" s="71" t="str">
        <f t="shared" si="7436"/>
        <v/>
      </c>
      <c r="EX503" s="71" t="str">
        <f t="shared" si="7437"/>
        <v/>
      </c>
      <c r="EY503" s="71" t="str">
        <f t="shared" si="7438"/>
        <v/>
      </c>
      <c r="EZ503" s="71" t="str">
        <f t="shared" si="7439"/>
        <v/>
      </c>
      <c r="FA503" s="71" t="str">
        <f t="shared" si="7440"/>
        <v/>
      </c>
      <c r="FB503" s="71" t="str">
        <f t="shared" si="7441"/>
        <v/>
      </c>
      <c r="FC503" s="71" t="str">
        <f t="shared" si="7442"/>
        <v/>
      </c>
      <c r="FD503" s="71" t="str">
        <f t="shared" si="7443"/>
        <v/>
      </c>
      <c r="FE503" s="71" t="str">
        <f t="shared" si="7444"/>
        <v/>
      </c>
      <c r="FF503" s="71" t="str">
        <f t="shared" si="7445"/>
        <v/>
      </c>
      <c r="FG503" s="71" t="str">
        <f t="shared" si="7446"/>
        <v/>
      </c>
      <c r="FH503" s="71" t="str">
        <f t="shared" si="7447"/>
        <v/>
      </c>
      <c r="FI503" s="71" t="str">
        <f t="shared" si="7448"/>
        <v/>
      </c>
      <c r="FJ503" s="71" t="str">
        <f t="shared" si="7449"/>
        <v/>
      </c>
      <c r="FK503" s="71" t="str">
        <f t="shared" si="7450"/>
        <v/>
      </c>
      <c r="FL503" s="71" t="str">
        <f t="shared" si="7451"/>
        <v/>
      </c>
      <c r="FM503" s="71" t="str">
        <f t="shared" si="7452"/>
        <v/>
      </c>
      <c r="FN503" s="71" t="str">
        <f t="shared" si="7453"/>
        <v/>
      </c>
      <c r="FO503" s="71" t="str">
        <f t="shared" si="7454"/>
        <v/>
      </c>
      <c r="FP503" s="71" t="str">
        <f t="shared" si="7455"/>
        <v/>
      </c>
      <c r="FQ503" s="71" t="str">
        <f t="shared" si="7456"/>
        <v/>
      </c>
      <c r="FR503" s="71" t="str">
        <f t="shared" si="7457"/>
        <v/>
      </c>
      <c r="FS503" s="71" t="str">
        <f t="shared" si="7458"/>
        <v/>
      </c>
    </row>
    <row r="504" spans="1:175" ht="16.5">
      <c r="B504" s="154"/>
      <c r="CN504" s="70" t="str">
        <f t="shared" si="7383"/>
        <v>InitUnitState('',,,,,,,,,,)</v>
      </c>
      <c r="CO504" s="70" t="str">
        <f t="shared" si="7384"/>
        <v>InitUnitNormal('',,,,,,,,,,)</v>
      </c>
      <c r="CP504" s="70" t="str">
        <f t="shared" si="7385"/>
        <v>InitUnitMagic('',,,,,,,,,,)</v>
      </c>
      <c r="CQ504" s="70" t="str">
        <f t="shared" si="7386"/>
        <v>InitUnitAdd('',,,,,,,,,,)</v>
      </c>
      <c r="CR504" s="70" t="str">
        <f t="shared" si="7387"/>
        <v>InitEquipData('',,"",,,,,'','','','','','',"")</v>
      </c>
      <c r="CU504" s="61" t="str">
        <f t="shared" si="7544"/>
        <v>|n</v>
      </c>
      <c r="CW504" s="60"/>
      <c r="CX504" s="60"/>
      <c r="CY504" s="60"/>
      <c r="CZ504" s="60"/>
      <c r="DA504" s="60"/>
      <c r="DB504" s="71" t="str">
        <f t="shared" si="7389"/>
        <v/>
      </c>
      <c r="DC504" s="71" t="str">
        <f t="shared" si="7390"/>
        <v/>
      </c>
      <c r="DD504" s="71" t="str">
        <f t="shared" si="7391"/>
        <v/>
      </c>
      <c r="DE504" s="71" t="str">
        <f t="shared" si="7392"/>
        <v/>
      </c>
      <c r="DF504" s="71" t="str">
        <f t="shared" si="7393"/>
        <v/>
      </c>
      <c r="DG504" s="71" t="str">
        <f t="shared" si="7394"/>
        <v/>
      </c>
      <c r="DH504" s="71" t="str">
        <f t="shared" si="7395"/>
        <v/>
      </c>
      <c r="DI504" s="71" t="str">
        <f t="shared" si="7396"/>
        <v/>
      </c>
      <c r="DJ504" s="71" t="str">
        <f t="shared" si="7397"/>
        <v/>
      </c>
      <c r="DK504" s="71" t="str">
        <f t="shared" si="7398"/>
        <v/>
      </c>
      <c r="DL504" s="71" t="str">
        <f t="shared" si="7399"/>
        <v/>
      </c>
      <c r="DM504" s="71" t="str">
        <f t="shared" si="7400"/>
        <v/>
      </c>
      <c r="DN504" s="71" t="str">
        <f t="shared" si="7401"/>
        <v/>
      </c>
      <c r="DO504" s="71" t="str">
        <f t="shared" si="7402"/>
        <v/>
      </c>
      <c r="DP504" s="71" t="str">
        <f t="shared" si="7403"/>
        <v/>
      </c>
      <c r="DQ504" s="71" t="str">
        <f t="shared" si="7404"/>
        <v/>
      </c>
      <c r="DR504" s="71" t="str">
        <f t="shared" si="7405"/>
        <v/>
      </c>
      <c r="DS504" s="71" t="str">
        <f t="shared" si="7406"/>
        <v/>
      </c>
      <c r="DT504" s="71" t="str">
        <f t="shared" si="7407"/>
        <v/>
      </c>
      <c r="DU504" s="71" t="str">
        <f t="shared" si="7408"/>
        <v/>
      </c>
      <c r="DV504" s="71" t="str">
        <f t="shared" si="7409"/>
        <v/>
      </c>
      <c r="DW504" s="71" t="str">
        <f t="shared" si="7410"/>
        <v/>
      </c>
      <c r="DX504" s="71" t="str">
        <f t="shared" si="7411"/>
        <v/>
      </c>
      <c r="DY504" s="71" t="str">
        <f t="shared" si="7412"/>
        <v/>
      </c>
      <c r="DZ504" s="71" t="str">
        <f t="shared" si="7413"/>
        <v/>
      </c>
      <c r="EA504" s="71" t="str">
        <f t="shared" si="7414"/>
        <v/>
      </c>
      <c r="EB504" s="71" t="str">
        <f t="shared" si="7415"/>
        <v/>
      </c>
      <c r="EC504" s="71" t="str">
        <f t="shared" si="7416"/>
        <v/>
      </c>
      <c r="ED504" s="71" t="str">
        <f t="shared" si="7417"/>
        <v/>
      </c>
      <c r="EE504" s="71" t="str">
        <f t="shared" si="7418"/>
        <v/>
      </c>
      <c r="EF504" s="71" t="str">
        <f t="shared" si="7419"/>
        <v/>
      </c>
      <c r="EG504" s="71" t="str">
        <f t="shared" si="7420"/>
        <v/>
      </c>
      <c r="EH504" s="71" t="str">
        <f t="shared" si="7421"/>
        <v/>
      </c>
      <c r="EI504" s="71" t="str">
        <f t="shared" si="7422"/>
        <v/>
      </c>
      <c r="EJ504" s="71" t="str">
        <f t="shared" si="7423"/>
        <v/>
      </c>
      <c r="EK504" s="71" t="str">
        <f t="shared" si="7424"/>
        <v/>
      </c>
      <c r="EL504" s="71" t="str">
        <f t="shared" si="7425"/>
        <v/>
      </c>
      <c r="EM504" s="71" t="str">
        <f t="shared" si="7426"/>
        <v/>
      </c>
      <c r="EN504" s="71" t="str">
        <f t="shared" si="7427"/>
        <v/>
      </c>
      <c r="EO504" s="71" t="str">
        <f t="shared" si="7428"/>
        <v/>
      </c>
      <c r="EP504" s="71" t="str">
        <f t="shared" si="7429"/>
        <v/>
      </c>
      <c r="EQ504" s="71" t="str">
        <f t="shared" si="7430"/>
        <v/>
      </c>
      <c r="ER504" s="71" t="str">
        <f t="shared" si="7431"/>
        <v/>
      </c>
      <c r="ES504" s="71" t="str">
        <f t="shared" si="7432"/>
        <v/>
      </c>
      <c r="ET504" s="71" t="str">
        <f t="shared" si="7433"/>
        <v/>
      </c>
      <c r="EU504" s="71" t="str">
        <f t="shared" si="7434"/>
        <v/>
      </c>
      <c r="EV504" s="71" t="str">
        <f t="shared" si="7435"/>
        <v/>
      </c>
      <c r="EW504" s="71" t="str">
        <f t="shared" si="7436"/>
        <v/>
      </c>
      <c r="EX504" s="71" t="str">
        <f t="shared" si="7437"/>
        <v/>
      </c>
      <c r="EY504" s="71" t="str">
        <f t="shared" si="7438"/>
        <v/>
      </c>
      <c r="EZ504" s="71" t="str">
        <f t="shared" si="7439"/>
        <v/>
      </c>
      <c r="FA504" s="71" t="str">
        <f t="shared" si="7440"/>
        <v/>
      </c>
      <c r="FB504" s="71" t="str">
        <f t="shared" si="7441"/>
        <v/>
      </c>
      <c r="FC504" s="71" t="str">
        <f t="shared" si="7442"/>
        <v/>
      </c>
      <c r="FD504" s="71" t="str">
        <f t="shared" si="7443"/>
        <v/>
      </c>
      <c r="FE504" s="71" t="str">
        <f t="shared" si="7444"/>
        <v/>
      </c>
      <c r="FF504" s="71" t="str">
        <f t="shared" si="7445"/>
        <v/>
      </c>
      <c r="FG504" s="71" t="str">
        <f t="shared" si="7446"/>
        <v/>
      </c>
      <c r="FH504" s="71" t="str">
        <f t="shared" si="7447"/>
        <v/>
      </c>
      <c r="FI504" s="71" t="str">
        <f t="shared" si="7448"/>
        <v/>
      </c>
      <c r="FJ504" s="71" t="str">
        <f t="shared" si="7449"/>
        <v/>
      </c>
      <c r="FK504" s="71" t="str">
        <f t="shared" si="7450"/>
        <v/>
      </c>
      <c r="FL504" s="71" t="str">
        <f t="shared" si="7451"/>
        <v/>
      </c>
      <c r="FM504" s="71" t="str">
        <f t="shared" si="7452"/>
        <v/>
      </c>
      <c r="FN504" s="71" t="str">
        <f t="shared" si="7453"/>
        <v/>
      </c>
      <c r="FO504" s="71" t="str">
        <f t="shared" si="7454"/>
        <v/>
      </c>
      <c r="FP504" s="71" t="str">
        <f t="shared" si="7455"/>
        <v/>
      </c>
      <c r="FQ504" s="71" t="str">
        <f t="shared" si="7456"/>
        <v/>
      </c>
      <c r="FR504" s="71" t="str">
        <f t="shared" si="7457"/>
        <v/>
      </c>
      <c r="FS504" s="71" t="str">
        <f t="shared" si="7458"/>
        <v/>
      </c>
    </row>
    <row r="505" spans="1:175">
      <c r="CN505" s="70" t="str">
        <f t="shared" si="7383"/>
        <v>InitUnitState('',,,,,,,,,,)</v>
      </c>
      <c r="CO505" s="70" t="str">
        <f t="shared" si="7384"/>
        <v>InitUnitNormal('',,,,,,,,,,)</v>
      </c>
      <c r="CP505" s="70" t="str">
        <f t="shared" si="7385"/>
        <v>InitUnitMagic('',,,,,,,,,,)</v>
      </c>
      <c r="CQ505" s="70" t="str">
        <f t="shared" si="7386"/>
        <v>InitUnitAdd('',,,,,,,,,,)</v>
      </c>
      <c r="CR505" s="70" t="str">
        <f t="shared" si="7387"/>
        <v>InitEquipData('',,"",,,,,'','','','','','',"")</v>
      </c>
      <c r="CU505" s="61" t="str">
        <f t="shared" si="7544"/>
        <v>|n</v>
      </c>
      <c r="CW505" s="60"/>
      <c r="CX505" s="60"/>
      <c r="CY505" s="60"/>
      <c r="CZ505" s="60"/>
      <c r="DA505" s="60"/>
      <c r="DB505" s="71" t="str">
        <f t="shared" si="7389"/>
        <v/>
      </c>
      <c r="DC505" s="71" t="str">
        <f t="shared" si="7390"/>
        <v/>
      </c>
      <c r="DD505" s="71" t="str">
        <f t="shared" si="7391"/>
        <v/>
      </c>
      <c r="DE505" s="71" t="str">
        <f t="shared" si="7392"/>
        <v/>
      </c>
      <c r="DF505" s="71" t="str">
        <f t="shared" si="7393"/>
        <v/>
      </c>
      <c r="DG505" s="71" t="str">
        <f t="shared" si="7394"/>
        <v/>
      </c>
      <c r="DH505" s="71" t="str">
        <f t="shared" si="7395"/>
        <v/>
      </c>
      <c r="DI505" s="71" t="str">
        <f t="shared" si="7396"/>
        <v/>
      </c>
      <c r="DJ505" s="71" t="str">
        <f t="shared" si="7397"/>
        <v/>
      </c>
      <c r="DK505" s="71" t="str">
        <f t="shared" si="7398"/>
        <v/>
      </c>
      <c r="DL505" s="71" t="str">
        <f t="shared" si="7399"/>
        <v/>
      </c>
      <c r="DM505" s="71" t="str">
        <f t="shared" si="7400"/>
        <v/>
      </c>
      <c r="DN505" s="71" t="str">
        <f t="shared" si="7401"/>
        <v/>
      </c>
      <c r="DO505" s="71" t="str">
        <f t="shared" si="7402"/>
        <v/>
      </c>
      <c r="DP505" s="71" t="str">
        <f t="shared" si="7403"/>
        <v/>
      </c>
      <c r="DQ505" s="71" t="str">
        <f t="shared" si="7404"/>
        <v/>
      </c>
      <c r="DR505" s="71" t="str">
        <f t="shared" si="7405"/>
        <v/>
      </c>
      <c r="DS505" s="71" t="str">
        <f t="shared" si="7406"/>
        <v/>
      </c>
      <c r="DT505" s="71" t="str">
        <f t="shared" si="7407"/>
        <v/>
      </c>
      <c r="DU505" s="71" t="str">
        <f t="shared" si="7408"/>
        <v/>
      </c>
      <c r="DV505" s="71" t="str">
        <f t="shared" si="7409"/>
        <v/>
      </c>
      <c r="DW505" s="71" t="str">
        <f t="shared" si="7410"/>
        <v/>
      </c>
      <c r="DX505" s="71" t="str">
        <f t="shared" si="7411"/>
        <v/>
      </c>
      <c r="DY505" s="71" t="str">
        <f t="shared" si="7412"/>
        <v/>
      </c>
      <c r="DZ505" s="71" t="str">
        <f t="shared" si="7413"/>
        <v/>
      </c>
      <c r="EA505" s="71" t="str">
        <f t="shared" si="7414"/>
        <v/>
      </c>
      <c r="EB505" s="71" t="str">
        <f t="shared" si="7415"/>
        <v/>
      </c>
      <c r="EC505" s="71" t="str">
        <f t="shared" si="7416"/>
        <v/>
      </c>
      <c r="ED505" s="71" t="str">
        <f t="shared" si="7417"/>
        <v/>
      </c>
      <c r="EE505" s="71" t="str">
        <f t="shared" si="7418"/>
        <v/>
      </c>
      <c r="EF505" s="71" t="str">
        <f t="shared" si="7419"/>
        <v/>
      </c>
      <c r="EG505" s="71" t="str">
        <f t="shared" si="7420"/>
        <v/>
      </c>
      <c r="EH505" s="71" t="str">
        <f t="shared" si="7421"/>
        <v/>
      </c>
      <c r="EI505" s="71" t="str">
        <f t="shared" si="7422"/>
        <v/>
      </c>
      <c r="EJ505" s="71" t="str">
        <f t="shared" si="7423"/>
        <v/>
      </c>
      <c r="EK505" s="71" t="str">
        <f t="shared" si="7424"/>
        <v/>
      </c>
      <c r="EL505" s="71" t="str">
        <f t="shared" si="7425"/>
        <v/>
      </c>
      <c r="EM505" s="71" t="str">
        <f t="shared" si="7426"/>
        <v/>
      </c>
      <c r="EN505" s="71" t="str">
        <f t="shared" si="7427"/>
        <v/>
      </c>
      <c r="EO505" s="71" t="str">
        <f t="shared" si="7428"/>
        <v/>
      </c>
      <c r="EP505" s="71" t="str">
        <f t="shared" si="7429"/>
        <v/>
      </c>
      <c r="EQ505" s="71" t="str">
        <f t="shared" si="7430"/>
        <v/>
      </c>
      <c r="ER505" s="71" t="str">
        <f t="shared" si="7431"/>
        <v/>
      </c>
      <c r="ES505" s="71" t="str">
        <f t="shared" si="7432"/>
        <v/>
      </c>
      <c r="ET505" s="71" t="str">
        <f t="shared" si="7433"/>
        <v/>
      </c>
      <c r="EU505" s="71" t="str">
        <f t="shared" si="7434"/>
        <v/>
      </c>
      <c r="EV505" s="71" t="str">
        <f t="shared" si="7435"/>
        <v/>
      </c>
      <c r="EW505" s="71" t="str">
        <f t="shared" si="7436"/>
        <v/>
      </c>
      <c r="EX505" s="71" t="str">
        <f t="shared" si="7437"/>
        <v/>
      </c>
      <c r="EY505" s="71" t="str">
        <f t="shared" si="7438"/>
        <v/>
      </c>
      <c r="EZ505" s="71" t="str">
        <f t="shared" si="7439"/>
        <v/>
      </c>
      <c r="FA505" s="71" t="str">
        <f t="shared" si="7440"/>
        <v/>
      </c>
      <c r="FB505" s="71" t="str">
        <f t="shared" si="7441"/>
        <v/>
      </c>
      <c r="FC505" s="71" t="str">
        <f t="shared" si="7442"/>
        <v/>
      </c>
      <c r="FD505" s="71" t="str">
        <f t="shared" si="7443"/>
        <v/>
      </c>
      <c r="FE505" s="71" t="str">
        <f t="shared" si="7444"/>
        <v/>
      </c>
      <c r="FF505" s="71" t="str">
        <f t="shared" si="7445"/>
        <v/>
      </c>
      <c r="FG505" s="71" t="str">
        <f t="shared" si="7446"/>
        <v/>
      </c>
      <c r="FH505" s="71" t="str">
        <f t="shared" si="7447"/>
        <v/>
      </c>
      <c r="FI505" s="71" t="str">
        <f t="shared" si="7448"/>
        <v/>
      </c>
      <c r="FJ505" s="71" t="str">
        <f t="shared" si="7449"/>
        <v/>
      </c>
      <c r="FK505" s="71" t="str">
        <f t="shared" si="7450"/>
        <v/>
      </c>
      <c r="FL505" s="71" t="str">
        <f t="shared" si="7451"/>
        <v/>
      </c>
      <c r="FM505" s="71" t="str">
        <f t="shared" si="7452"/>
        <v/>
      </c>
      <c r="FN505" s="71" t="str">
        <f t="shared" si="7453"/>
        <v/>
      </c>
      <c r="FO505" s="71" t="str">
        <f t="shared" si="7454"/>
        <v/>
      </c>
      <c r="FP505" s="71" t="str">
        <f t="shared" si="7455"/>
        <v/>
      </c>
      <c r="FQ505" s="71" t="str">
        <f t="shared" si="7456"/>
        <v/>
      </c>
      <c r="FR505" s="71" t="str">
        <f t="shared" si="7457"/>
        <v/>
      </c>
      <c r="FS505" s="71" t="str">
        <f t="shared" si="7458"/>
        <v/>
      </c>
    </row>
    <row r="506" spans="1:175">
      <c r="CN506" s="70" t="str">
        <f t="shared" si="7383"/>
        <v>InitUnitState('',,,,,,,,,,)</v>
      </c>
      <c r="CO506" s="70" t="str">
        <f t="shared" si="7384"/>
        <v>InitUnitNormal('',,,,,,,,,,)</v>
      </c>
      <c r="CP506" s="70" t="str">
        <f t="shared" si="7385"/>
        <v>InitUnitMagic('',,,,,,,,,,)</v>
      </c>
      <c r="CQ506" s="70" t="str">
        <f t="shared" si="7386"/>
        <v>InitUnitAdd('',,,,,,,,,,)</v>
      </c>
      <c r="CR506" s="70" t="str">
        <f t="shared" si="7387"/>
        <v>InitEquipData('',,"",,,,,'','','','','','',"")</v>
      </c>
      <c r="CU506" s="61" t="str">
        <f t="shared" si="7544"/>
        <v>|n</v>
      </c>
      <c r="CW506" s="60"/>
      <c r="CX506" s="60"/>
      <c r="CY506" s="60"/>
      <c r="CZ506" s="60"/>
      <c r="DA506" s="60"/>
      <c r="DB506" s="71" t="str">
        <f t="shared" si="7389"/>
        <v/>
      </c>
      <c r="DC506" s="71" t="str">
        <f t="shared" si="7390"/>
        <v/>
      </c>
      <c r="DD506" s="71" t="str">
        <f t="shared" si="7391"/>
        <v/>
      </c>
      <c r="DE506" s="71" t="str">
        <f t="shared" si="7392"/>
        <v/>
      </c>
      <c r="DF506" s="71" t="str">
        <f t="shared" si="7393"/>
        <v/>
      </c>
      <c r="DG506" s="71" t="str">
        <f t="shared" si="7394"/>
        <v/>
      </c>
      <c r="DH506" s="71" t="str">
        <f t="shared" si="7395"/>
        <v/>
      </c>
      <c r="DI506" s="71" t="str">
        <f t="shared" si="7396"/>
        <v/>
      </c>
      <c r="DJ506" s="71" t="str">
        <f t="shared" si="7397"/>
        <v/>
      </c>
      <c r="DK506" s="71" t="str">
        <f t="shared" si="7398"/>
        <v/>
      </c>
      <c r="DL506" s="71" t="str">
        <f t="shared" si="7399"/>
        <v/>
      </c>
      <c r="DM506" s="71" t="str">
        <f t="shared" si="7400"/>
        <v/>
      </c>
      <c r="DN506" s="71" t="str">
        <f t="shared" si="7401"/>
        <v/>
      </c>
      <c r="DO506" s="71" t="str">
        <f t="shared" si="7402"/>
        <v/>
      </c>
      <c r="DP506" s="71" t="str">
        <f t="shared" si="7403"/>
        <v/>
      </c>
      <c r="DQ506" s="71" t="str">
        <f t="shared" si="7404"/>
        <v/>
      </c>
      <c r="DR506" s="71" t="str">
        <f t="shared" si="7405"/>
        <v/>
      </c>
      <c r="DS506" s="71" t="str">
        <f t="shared" si="7406"/>
        <v/>
      </c>
      <c r="DT506" s="71" t="str">
        <f t="shared" si="7407"/>
        <v/>
      </c>
      <c r="DU506" s="71" t="str">
        <f t="shared" si="7408"/>
        <v/>
      </c>
      <c r="DV506" s="71" t="str">
        <f t="shared" si="7409"/>
        <v/>
      </c>
      <c r="DW506" s="71" t="str">
        <f t="shared" si="7410"/>
        <v/>
      </c>
      <c r="DX506" s="71" t="str">
        <f t="shared" si="7411"/>
        <v/>
      </c>
      <c r="DY506" s="71" t="str">
        <f t="shared" si="7412"/>
        <v/>
      </c>
      <c r="DZ506" s="71" t="str">
        <f t="shared" si="7413"/>
        <v/>
      </c>
      <c r="EA506" s="71" t="str">
        <f t="shared" si="7414"/>
        <v/>
      </c>
      <c r="EB506" s="71" t="str">
        <f t="shared" si="7415"/>
        <v/>
      </c>
      <c r="EC506" s="71" t="str">
        <f t="shared" si="7416"/>
        <v/>
      </c>
      <c r="ED506" s="71" t="str">
        <f t="shared" si="7417"/>
        <v/>
      </c>
      <c r="EE506" s="71" t="str">
        <f t="shared" si="7418"/>
        <v/>
      </c>
      <c r="EF506" s="71" t="str">
        <f t="shared" si="7419"/>
        <v/>
      </c>
      <c r="EG506" s="71" t="str">
        <f t="shared" si="7420"/>
        <v/>
      </c>
      <c r="EH506" s="71" t="str">
        <f t="shared" si="7421"/>
        <v/>
      </c>
      <c r="EI506" s="71" t="str">
        <f t="shared" si="7422"/>
        <v/>
      </c>
      <c r="EJ506" s="71" t="str">
        <f t="shared" si="7423"/>
        <v/>
      </c>
      <c r="EK506" s="71" t="str">
        <f t="shared" si="7424"/>
        <v/>
      </c>
      <c r="EL506" s="71" t="str">
        <f t="shared" si="7425"/>
        <v/>
      </c>
      <c r="EM506" s="71" t="str">
        <f t="shared" si="7426"/>
        <v/>
      </c>
      <c r="EN506" s="71" t="str">
        <f t="shared" si="7427"/>
        <v/>
      </c>
      <c r="EO506" s="71" t="str">
        <f t="shared" si="7428"/>
        <v/>
      </c>
      <c r="EP506" s="71" t="str">
        <f t="shared" si="7429"/>
        <v/>
      </c>
      <c r="EQ506" s="71" t="str">
        <f t="shared" si="7430"/>
        <v/>
      </c>
      <c r="ER506" s="71" t="str">
        <f t="shared" si="7431"/>
        <v/>
      </c>
      <c r="ES506" s="71" t="str">
        <f t="shared" si="7432"/>
        <v/>
      </c>
      <c r="ET506" s="71" t="str">
        <f t="shared" si="7433"/>
        <v/>
      </c>
      <c r="EU506" s="71" t="str">
        <f t="shared" si="7434"/>
        <v/>
      </c>
      <c r="EV506" s="71" t="str">
        <f t="shared" si="7435"/>
        <v/>
      </c>
      <c r="EW506" s="71" t="str">
        <f t="shared" si="7436"/>
        <v/>
      </c>
      <c r="EX506" s="71" t="str">
        <f t="shared" si="7437"/>
        <v/>
      </c>
      <c r="EY506" s="71" t="str">
        <f t="shared" si="7438"/>
        <v/>
      </c>
      <c r="EZ506" s="71" t="str">
        <f t="shared" si="7439"/>
        <v/>
      </c>
      <c r="FA506" s="71" t="str">
        <f t="shared" si="7440"/>
        <v/>
      </c>
      <c r="FB506" s="71" t="str">
        <f t="shared" si="7441"/>
        <v/>
      </c>
      <c r="FC506" s="71" t="str">
        <f t="shared" si="7442"/>
        <v/>
      </c>
      <c r="FD506" s="71" t="str">
        <f t="shared" si="7443"/>
        <v/>
      </c>
      <c r="FE506" s="71" t="str">
        <f t="shared" si="7444"/>
        <v/>
      </c>
      <c r="FF506" s="71" t="str">
        <f t="shared" si="7445"/>
        <v/>
      </c>
      <c r="FG506" s="71" t="str">
        <f t="shared" si="7446"/>
        <v/>
      </c>
      <c r="FH506" s="71" t="str">
        <f t="shared" si="7447"/>
        <v/>
      </c>
      <c r="FI506" s="71" t="str">
        <f t="shared" si="7448"/>
        <v/>
      </c>
      <c r="FJ506" s="71" t="str">
        <f t="shared" si="7449"/>
        <v/>
      </c>
      <c r="FK506" s="71" t="str">
        <f t="shared" si="7450"/>
        <v/>
      </c>
      <c r="FL506" s="71" t="str">
        <f t="shared" si="7451"/>
        <v/>
      </c>
      <c r="FM506" s="71" t="str">
        <f t="shared" si="7452"/>
        <v/>
      </c>
      <c r="FN506" s="71" t="str">
        <f t="shared" si="7453"/>
        <v/>
      </c>
      <c r="FO506" s="71" t="str">
        <f t="shared" si="7454"/>
        <v/>
      </c>
      <c r="FP506" s="71" t="str">
        <f t="shared" si="7455"/>
        <v/>
      </c>
      <c r="FQ506" s="71" t="str">
        <f t="shared" si="7456"/>
        <v/>
      </c>
      <c r="FR506" s="71" t="str">
        <f t="shared" si="7457"/>
        <v/>
      </c>
      <c r="FS506" s="71" t="str">
        <f t="shared" si="7458"/>
        <v/>
      </c>
    </row>
    <row r="507" spans="1:175">
      <c r="CN507" s="70" t="str">
        <f t="shared" si="7383"/>
        <v>InitUnitState('',,,,,,,,,,)</v>
      </c>
      <c r="CO507" s="70" t="str">
        <f t="shared" si="7384"/>
        <v>InitUnitNormal('',,,,,,,,,,)</v>
      </c>
      <c r="CP507" s="70" t="str">
        <f t="shared" si="7385"/>
        <v>InitUnitMagic('',,,,,,,,,,)</v>
      </c>
      <c r="CQ507" s="70" t="str">
        <f t="shared" si="7386"/>
        <v>InitUnitAdd('',,,,,,,,,,)</v>
      </c>
      <c r="CR507" s="70" t="str">
        <f t="shared" si="7387"/>
        <v>InitEquipData('',,"",,,,,'','','','','','',"")</v>
      </c>
      <c r="CU507" s="61" t="str">
        <f t="shared" si="7544"/>
        <v>|n</v>
      </c>
      <c r="CW507" s="60"/>
      <c r="CX507" s="60"/>
      <c r="CY507" s="60"/>
      <c r="CZ507" s="60"/>
      <c r="DA507" s="60"/>
      <c r="DB507" s="71" t="str">
        <f t="shared" si="7389"/>
        <v/>
      </c>
      <c r="DC507" s="71" t="str">
        <f t="shared" si="7390"/>
        <v/>
      </c>
      <c r="DD507" s="71" t="str">
        <f t="shared" si="7391"/>
        <v/>
      </c>
      <c r="DE507" s="71" t="str">
        <f t="shared" si="7392"/>
        <v/>
      </c>
      <c r="DF507" s="71" t="str">
        <f t="shared" si="7393"/>
        <v/>
      </c>
      <c r="DG507" s="71" t="str">
        <f t="shared" si="7394"/>
        <v/>
      </c>
      <c r="DH507" s="71" t="str">
        <f t="shared" si="7395"/>
        <v/>
      </c>
      <c r="DI507" s="71" t="str">
        <f t="shared" si="7396"/>
        <v/>
      </c>
      <c r="DJ507" s="71" t="str">
        <f t="shared" si="7397"/>
        <v/>
      </c>
      <c r="DK507" s="71" t="str">
        <f t="shared" si="7398"/>
        <v/>
      </c>
      <c r="DL507" s="71" t="str">
        <f t="shared" si="7399"/>
        <v/>
      </c>
      <c r="DM507" s="71" t="str">
        <f t="shared" si="7400"/>
        <v/>
      </c>
      <c r="DN507" s="71" t="str">
        <f t="shared" si="7401"/>
        <v/>
      </c>
      <c r="DO507" s="71" t="str">
        <f t="shared" si="7402"/>
        <v/>
      </c>
      <c r="DP507" s="71" t="str">
        <f t="shared" si="7403"/>
        <v/>
      </c>
      <c r="DQ507" s="71" t="str">
        <f t="shared" si="7404"/>
        <v/>
      </c>
      <c r="DR507" s="71" t="str">
        <f t="shared" si="7405"/>
        <v/>
      </c>
      <c r="DS507" s="71" t="str">
        <f t="shared" si="7406"/>
        <v/>
      </c>
      <c r="DT507" s="71" t="str">
        <f t="shared" si="7407"/>
        <v/>
      </c>
      <c r="DU507" s="71" t="str">
        <f t="shared" si="7408"/>
        <v/>
      </c>
      <c r="DV507" s="71" t="str">
        <f t="shared" si="7409"/>
        <v/>
      </c>
      <c r="DW507" s="71" t="str">
        <f t="shared" si="7410"/>
        <v/>
      </c>
      <c r="DX507" s="71" t="str">
        <f t="shared" si="7411"/>
        <v/>
      </c>
      <c r="DY507" s="71" t="str">
        <f t="shared" si="7412"/>
        <v/>
      </c>
      <c r="DZ507" s="71" t="str">
        <f t="shared" si="7413"/>
        <v/>
      </c>
      <c r="EA507" s="71" t="str">
        <f t="shared" si="7414"/>
        <v/>
      </c>
      <c r="EB507" s="71" t="str">
        <f t="shared" si="7415"/>
        <v/>
      </c>
      <c r="EC507" s="71" t="str">
        <f t="shared" si="7416"/>
        <v/>
      </c>
      <c r="ED507" s="71" t="str">
        <f t="shared" si="7417"/>
        <v/>
      </c>
      <c r="EE507" s="71" t="str">
        <f t="shared" si="7418"/>
        <v/>
      </c>
      <c r="EF507" s="71" t="str">
        <f t="shared" si="7419"/>
        <v/>
      </c>
      <c r="EG507" s="71" t="str">
        <f t="shared" si="7420"/>
        <v/>
      </c>
      <c r="EH507" s="71" t="str">
        <f t="shared" si="7421"/>
        <v/>
      </c>
      <c r="EI507" s="71" t="str">
        <f t="shared" si="7422"/>
        <v/>
      </c>
      <c r="EJ507" s="71" t="str">
        <f t="shared" si="7423"/>
        <v/>
      </c>
      <c r="EK507" s="71" t="str">
        <f t="shared" si="7424"/>
        <v/>
      </c>
      <c r="EL507" s="71" t="str">
        <f t="shared" si="7425"/>
        <v/>
      </c>
      <c r="EM507" s="71" t="str">
        <f t="shared" si="7426"/>
        <v/>
      </c>
      <c r="EN507" s="71" t="str">
        <f t="shared" si="7427"/>
        <v/>
      </c>
      <c r="EO507" s="71" t="str">
        <f t="shared" si="7428"/>
        <v/>
      </c>
      <c r="EP507" s="71" t="str">
        <f t="shared" si="7429"/>
        <v/>
      </c>
      <c r="EQ507" s="71" t="str">
        <f t="shared" si="7430"/>
        <v/>
      </c>
      <c r="ER507" s="71" t="str">
        <f t="shared" si="7431"/>
        <v/>
      </c>
      <c r="ES507" s="71" t="str">
        <f t="shared" si="7432"/>
        <v/>
      </c>
      <c r="ET507" s="71" t="str">
        <f t="shared" si="7433"/>
        <v/>
      </c>
      <c r="EU507" s="71" t="str">
        <f t="shared" si="7434"/>
        <v/>
      </c>
      <c r="EV507" s="71" t="str">
        <f t="shared" si="7435"/>
        <v/>
      </c>
      <c r="EW507" s="71" t="str">
        <f t="shared" si="7436"/>
        <v/>
      </c>
      <c r="EX507" s="71" t="str">
        <f t="shared" si="7437"/>
        <v/>
      </c>
      <c r="EY507" s="71" t="str">
        <f t="shared" si="7438"/>
        <v/>
      </c>
      <c r="EZ507" s="71" t="str">
        <f t="shared" si="7439"/>
        <v/>
      </c>
      <c r="FA507" s="71" t="str">
        <f t="shared" si="7440"/>
        <v/>
      </c>
      <c r="FB507" s="71" t="str">
        <f t="shared" si="7441"/>
        <v/>
      </c>
      <c r="FC507" s="71" t="str">
        <f t="shared" si="7442"/>
        <v/>
      </c>
      <c r="FD507" s="71" t="str">
        <f t="shared" si="7443"/>
        <v/>
      </c>
      <c r="FE507" s="71" t="str">
        <f t="shared" si="7444"/>
        <v/>
      </c>
      <c r="FF507" s="71" t="str">
        <f t="shared" si="7445"/>
        <v/>
      </c>
      <c r="FG507" s="71" t="str">
        <f t="shared" si="7446"/>
        <v/>
      </c>
      <c r="FH507" s="71" t="str">
        <f t="shared" si="7447"/>
        <v/>
      </c>
      <c r="FI507" s="71" t="str">
        <f t="shared" si="7448"/>
        <v/>
      </c>
      <c r="FJ507" s="71" t="str">
        <f t="shared" si="7449"/>
        <v/>
      </c>
      <c r="FK507" s="71" t="str">
        <f t="shared" si="7450"/>
        <v/>
      </c>
      <c r="FL507" s="71" t="str">
        <f t="shared" si="7451"/>
        <v/>
      </c>
      <c r="FM507" s="71" t="str">
        <f t="shared" si="7452"/>
        <v/>
      </c>
      <c r="FN507" s="71" t="str">
        <f t="shared" si="7453"/>
        <v/>
      </c>
      <c r="FO507" s="71" t="str">
        <f t="shared" si="7454"/>
        <v/>
      </c>
      <c r="FP507" s="71" t="str">
        <f t="shared" si="7455"/>
        <v/>
      </c>
      <c r="FQ507" s="71" t="str">
        <f t="shared" si="7456"/>
        <v/>
      </c>
      <c r="FR507" s="71" t="str">
        <f t="shared" si="7457"/>
        <v/>
      </c>
      <c r="FS507" s="71" t="str">
        <f t="shared" si="7458"/>
        <v/>
      </c>
    </row>
    <row r="508" spans="1:175">
      <c r="CN508" s="70" t="str">
        <f t="shared" si="7383"/>
        <v>InitUnitState('',,,,,,,,,,)</v>
      </c>
      <c r="CO508" s="70" t="str">
        <f t="shared" si="7384"/>
        <v>InitUnitNormal('',,,,,,,,,,)</v>
      </c>
      <c r="CP508" s="70" t="str">
        <f t="shared" si="7385"/>
        <v>InitUnitMagic('',,,,,,,,,,)</v>
      </c>
      <c r="CQ508" s="70" t="str">
        <f t="shared" si="7386"/>
        <v>InitUnitAdd('',,,,,,,,,,)</v>
      </c>
      <c r="CR508" s="70" t="str">
        <f t="shared" si="7387"/>
        <v>InitEquipData('',,"",,,,,'','','','','','',"")</v>
      </c>
      <c r="CU508" s="61" t="str">
        <f t="shared" si="7544"/>
        <v>|n</v>
      </c>
      <c r="CW508" s="60"/>
      <c r="CX508" s="60"/>
      <c r="CY508" s="60"/>
      <c r="CZ508" s="60"/>
      <c r="DA508" s="60"/>
      <c r="DB508" s="71" t="str">
        <f t="shared" si="7389"/>
        <v/>
      </c>
      <c r="DC508" s="71" t="str">
        <f t="shared" si="7390"/>
        <v/>
      </c>
      <c r="DD508" s="71" t="str">
        <f t="shared" si="7391"/>
        <v/>
      </c>
      <c r="DE508" s="71" t="str">
        <f t="shared" si="7392"/>
        <v/>
      </c>
      <c r="DF508" s="71" t="str">
        <f t="shared" si="7393"/>
        <v/>
      </c>
      <c r="DG508" s="71" t="str">
        <f t="shared" si="7394"/>
        <v/>
      </c>
      <c r="DH508" s="71" t="str">
        <f t="shared" si="7395"/>
        <v/>
      </c>
      <c r="DI508" s="71" t="str">
        <f t="shared" si="7396"/>
        <v/>
      </c>
      <c r="DJ508" s="71" t="str">
        <f t="shared" si="7397"/>
        <v/>
      </c>
      <c r="DK508" s="71" t="str">
        <f t="shared" si="7398"/>
        <v/>
      </c>
      <c r="DL508" s="71" t="str">
        <f t="shared" si="7399"/>
        <v/>
      </c>
      <c r="DM508" s="71" t="str">
        <f t="shared" si="7400"/>
        <v/>
      </c>
      <c r="DN508" s="71" t="str">
        <f t="shared" si="7401"/>
        <v/>
      </c>
      <c r="DO508" s="71" t="str">
        <f t="shared" si="7402"/>
        <v/>
      </c>
      <c r="DP508" s="71" t="str">
        <f t="shared" si="7403"/>
        <v/>
      </c>
      <c r="DQ508" s="71" t="str">
        <f t="shared" si="7404"/>
        <v/>
      </c>
      <c r="DR508" s="71" t="str">
        <f t="shared" si="7405"/>
        <v/>
      </c>
      <c r="DS508" s="71" t="str">
        <f t="shared" si="7406"/>
        <v/>
      </c>
      <c r="DT508" s="71" t="str">
        <f t="shared" si="7407"/>
        <v/>
      </c>
      <c r="DU508" s="71" t="str">
        <f t="shared" si="7408"/>
        <v/>
      </c>
      <c r="DV508" s="71" t="str">
        <f t="shared" si="7409"/>
        <v/>
      </c>
      <c r="DW508" s="71" t="str">
        <f t="shared" si="7410"/>
        <v/>
      </c>
      <c r="DX508" s="71" t="str">
        <f t="shared" si="7411"/>
        <v/>
      </c>
      <c r="DY508" s="71" t="str">
        <f t="shared" si="7412"/>
        <v/>
      </c>
      <c r="DZ508" s="71" t="str">
        <f t="shared" si="7413"/>
        <v/>
      </c>
      <c r="EA508" s="71" t="str">
        <f t="shared" si="7414"/>
        <v/>
      </c>
      <c r="EB508" s="71" t="str">
        <f t="shared" si="7415"/>
        <v/>
      </c>
      <c r="EC508" s="71" t="str">
        <f t="shared" si="7416"/>
        <v/>
      </c>
      <c r="ED508" s="71" t="str">
        <f t="shared" si="7417"/>
        <v/>
      </c>
      <c r="EE508" s="71" t="str">
        <f t="shared" si="7418"/>
        <v/>
      </c>
      <c r="EF508" s="71" t="str">
        <f t="shared" si="7419"/>
        <v/>
      </c>
      <c r="EG508" s="71" t="str">
        <f t="shared" si="7420"/>
        <v/>
      </c>
      <c r="EH508" s="71" t="str">
        <f t="shared" si="7421"/>
        <v/>
      </c>
      <c r="EI508" s="71" t="str">
        <f t="shared" si="7422"/>
        <v/>
      </c>
      <c r="EJ508" s="71" t="str">
        <f t="shared" si="7423"/>
        <v/>
      </c>
      <c r="EK508" s="71" t="str">
        <f t="shared" si="7424"/>
        <v/>
      </c>
      <c r="EL508" s="71" t="str">
        <f t="shared" si="7425"/>
        <v/>
      </c>
      <c r="EM508" s="71" t="str">
        <f t="shared" si="7426"/>
        <v/>
      </c>
      <c r="EN508" s="71" t="str">
        <f t="shared" si="7427"/>
        <v/>
      </c>
      <c r="EO508" s="71" t="str">
        <f t="shared" si="7428"/>
        <v/>
      </c>
      <c r="EP508" s="71" t="str">
        <f t="shared" si="7429"/>
        <v/>
      </c>
      <c r="EQ508" s="71" t="str">
        <f t="shared" si="7430"/>
        <v/>
      </c>
      <c r="ER508" s="71" t="str">
        <f t="shared" si="7431"/>
        <v/>
      </c>
      <c r="ES508" s="71" t="str">
        <f t="shared" si="7432"/>
        <v/>
      </c>
      <c r="ET508" s="71" t="str">
        <f t="shared" si="7433"/>
        <v/>
      </c>
      <c r="EU508" s="71" t="str">
        <f t="shared" si="7434"/>
        <v/>
      </c>
      <c r="EV508" s="71" t="str">
        <f t="shared" si="7435"/>
        <v/>
      </c>
      <c r="EW508" s="71" t="str">
        <f t="shared" si="7436"/>
        <v/>
      </c>
      <c r="EX508" s="71" t="str">
        <f t="shared" si="7437"/>
        <v/>
      </c>
      <c r="EY508" s="71" t="str">
        <f t="shared" si="7438"/>
        <v/>
      </c>
      <c r="EZ508" s="71" t="str">
        <f t="shared" si="7439"/>
        <v/>
      </c>
      <c r="FA508" s="71" t="str">
        <f t="shared" si="7440"/>
        <v/>
      </c>
      <c r="FB508" s="71" t="str">
        <f t="shared" si="7441"/>
        <v/>
      </c>
      <c r="FC508" s="71" t="str">
        <f t="shared" si="7442"/>
        <v/>
      </c>
      <c r="FD508" s="71" t="str">
        <f t="shared" si="7443"/>
        <v/>
      </c>
      <c r="FE508" s="71" t="str">
        <f t="shared" si="7444"/>
        <v/>
      </c>
      <c r="FF508" s="71" t="str">
        <f t="shared" si="7445"/>
        <v/>
      </c>
      <c r="FG508" s="71" t="str">
        <f t="shared" si="7446"/>
        <v/>
      </c>
      <c r="FH508" s="71" t="str">
        <f t="shared" si="7447"/>
        <v/>
      </c>
      <c r="FI508" s="71" t="str">
        <f t="shared" si="7448"/>
        <v/>
      </c>
      <c r="FJ508" s="71" t="str">
        <f t="shared" si="7449"/>
        <v/>
      </c>
      <c r="FK508" s="71" t="str">
        <f t="shared" si="7450"/>
        <v/>
      </c>
      <c r="FL508" s="71" t="str">
        <f t="shared" si="7451"/>
        <v/>
      </c>
      <c r="FM508" s="71" t="str">
        <f t="shared" si="7452"/>
        <v/>
      </c>
      <c r="FN508" s="71" t="str">
        <f t="shared" si="7453"/>
        <v/>
      </c>
      <c r="FO508" s="71" t="str">
        <f t="shared" si="7454"/>
        <v/>
      </c>
      <c r="FP508" s="71" t="str">
        <f t="shared" si="7455"/>
        <v/>
      </c>
      <c r="FQ508" s="71" t="str">
        <f t="shared" si="7456"/>
        <v/>
      </c>
      <c r="FR508" s="71" t="str">
        <f t="shared" si="7457"/>
        <v/>
      </c>
      <c r="FS508" s="71" t="str">
        <f t="shared" si="7458"/>
        <v/>
      </c>
    </row>
    <row r="509" spans="1:175">
      <c r="CN509" s="70" t="str">
        <f t="shared" si="7383"/>
        <v>InitUnitState('',,,,,,,,,,)</v>
      </c>
      <c r="CO509" s="70" t="str">
        <f t="shared" si="7384"/>
        <v>InitUnitNormal('',,,,,,,,,,)</v>
      </c>
      <c r="CP509" s="70" t="str">
        <f t="shared" si="7385"/>
        <v>InitUnitMagic('',,,,,,,,,,)</v>
      </c>
      <c r="CQ509" s="70" t="str">
        <f t="shared" si="7386"/>
        <v>InitUnitAdd('',,,,,,,,,,)</v>
      </c>
      <c r="CR509" s="70" t="str">
        <f t="shared" si="7387"/>
        <v>InitEquipData('',,"",,,,,'','','','','','',"")</v>
      </c>
      <c r="CU509" s="61" t="str">
        <f t="shared" si="7544"/>
        <v>|n</v>
      </c>
      <c r="CW509" s="60"/>
      <c r="CX509" s="60"/>
      <c r="CY509" s="60"/>
      <c r="CZ509" s="60"/>
      <c r="DA509" s="60"/>
      <c r="DB509" s="71" t="str">
        <f t="shared" si="7389"/>
        <v/>
      </c>
      <c r="DC509" s="71" t="str">
        <f t="shared" si="7390"/>
        <v/>
      </c>
      <c r="DD509" s="71" t="str">
        <f t="shared" si="7391"/>
        <v/>
      </c>
      <c r="DE509" s="71" t="str">
        <f t="shared" si="7392"/>
        <v/>
      </c>
      <c r="DF509" s="71" t="str">
        <f t="shared" si="7393"/>
        <v/>
      </c>
      <c r="DG509" s="71" t="str">
        <f t="shared" si="7394"/>
        <v/>
      </c>
      <c r="DH509" s="71" t="str">
        <f t="shared" si="7395"/>
        <v/>
      </c>
      <c r="DI509" s="71" t="str">
        <f t="shared" si="7396"/>
        <v/>
      </c>
      <c r="DJ509" s="71" t="str">
        <f t="shared" si="7397"/>
        <v/>
      </c>
      <c r="DK509" s="71" t="str">
        <f t="shared" si="7398"/>
        <v/>
      </c>
      <c r="DL509" s="71" t="str">
        <f t="shared" si="7399"/>
        <v/>
      </c>
      <c r="DM509" s="71" t="str">
        <f t="shared" si="7400"/>
        <v/>
      </c>
      <c r="DN509" s="71" t="str">
        <f t="shared" si="7401"/>
        <v/>
      </c>
      <c r="DO509" s="71" t="str">
        <f t="shared" si="7402"/>
        <v/>
      </c>
      <c r="DP509" s="71" t="str">
        <f t="shared" si="7403"/>
        <v/>
      </c>
      <c r="DQ509" s="71" t="str">
        <f t="shared" si="7404"/>
        <v/>
      </c>
      <c r="DR509" s="71" t="str">
        <f t="shared" si="7405"/>
        <v/>
      </c>
      <c r="DS509" s="71" t="str">
        <f t="shared" si="7406"/>
        <v/>
      </c>
      <c r="DT509" s="71" t="str">
        <f t="shared" si="7407"/>
        <v/>
      </c>
      <c r="DU509" s="71" t="str">
        <f t="shared" si="7408"/>
        <v/>
      </c>
      <c r="DV509" s="71" t="str">
        <f t="shared" si="7409"/>
        <v/>
      </c>
      <c r="DW509" s="71" t="str">
        <f t="shared" si="7410"/>
        <v/>
      </c>
      <c r="DX509" s="71" t="str">
        <f t="shared" si="7411"/>
        <v/>
      </c>
      <c r="DY509" s="71" t="str">
        <f t="shared" si="7412"/>
        <v/>
      </c>
      <c r="DZ509" s="71" t="str">
        <f t="shared" si="7413"/>
        <v/>
      </c>
      <c r="EA509" s="71" t="str">
        <f t="shared" si="7414"/>
        <v/>
      </c>
      <c r="EB509" s="71" t="str">
        <f t="shared" si="7415"/>
        <v/>
      </c>
      <c r="EC509" s="71" t="str">
        <f t="shared" si="7416"/>
        <v/>
      </c>
      <c r="ED509" s="71" t="str">
        <f t="shared" si="7417"/>
        <v/>
      </c>
      <c r="EE509" s="71" t="str">
        <f t="shared" si="7418"/>
        <v/>
      </c>
      <c r="EF509" s="71" t="str">
        <f t="shared" si="7419"/>
        <v/>
      </c>
      <c r="EG509" s="71" t="str">
        <f t="shared" si="7420"/>
        <v/>
      </c>
      <c r="EH509" s="71" t="str">
        <f t="shared" si="7421"/>
        <v/>
      </c>
      <c r="EI509" s="71" t="str">
        <f t="shared" si="7422"/>
        <v/>
      </c>
      <c r="EJ509" s="71" t="str">
        <f t="shared" si="7423"/>
        <v/>
      </c>
      <c r="EK509" s="71" t="str">
        <f t="shared" si="7424"/>
        <v/>
      </c>
      <c r="EL509" s="71" t="str">
        <f t="shared" si="7425"/>
        <v/>
      </c>
      <c r="EM509" s="71" t="str">
        <f t="shared" si="7426"/>
        <v/>
      </c>
      <c r="EN509" s="71" t="str">
        <f t="shared" si="7427"/>
        <v/>
      </c>
      <c r="EO509" s="71" t="str">
        <f t="shared" si="7428"/>
        <v/>
      </c>
      <c r="EP509" s="71" t="str">
        <f t="shared" si="7429"/>
        <v/>
      </c>
      <c r="EQ509" s="71" t="str">
        <f t="shared" si="7430"/>
        <v/>
      </c>
      <c r="ER509" s="71" t="str">
        <f t="shared" si="7431"/>
        <v/>
      </c>
      <c r="ES509" s="71" t="str">
        <f t="shared" si="7432"/>
        <v/>
      </c>
      <c r="ET509" s="71" t="str">
        <f t="shared" si="7433"/>
        <v/>
      </c>
      <c r="EU509" s="71" t="str">
        <f t="shared" si="7434"/>
        <v/>
      </c>
      <c r="EV509" s="71" t="str">
        <f t="shared" si="7435"/>
        <v/>
      </c>
      <c r="EW509" s="71" t="str">
        <f t="shared" si="7436"/>
        <v/>
      </c>
      <c r="EX509" s="71" t="str">
        <f t="shared" si="7437"/>
        <v/>
      </c>
      <c r="EY509" s="71" t="str">
        <f t="shared" si="7438"/>
        <v/>
      </c>
      <c r="EZ509" s="71" t="str">
        <f t="shared" si="7439"/>
        <v/>
      </c>
      <c r="FA509" s="71" t="str">
        <f t="shared" si="7440"/>
        <v/>
      </c>
      <c r="FB509" s="71" t="str">
        <f t="shared" si="7441"/>
        <v/>
      </c>
      <c r="FC509" s="71" t="str">
        <f t="shared" si="7442"/>
        <v/>
      </c>
      <c r="FD509" s="71" t="str">
        <f t="shared" si="7443"/>
        <v/>
      </c>
      <c r="FE509" s="71" t="str">
        <f t="shared" si="7444"/>
        <v/>
      </c>
      <c r="FF509" s="71" t="str">
        <f t="shared" si="7445"/>
        <v/>
      </c>
      <c r="FG509" s="71" t="str">
        <f t="shared" si="7446"/>
        <v/>
      </c>
      <c r="FH509" s="71" t="str">
        <f t="shared" si="7447"/>
        <v/>
      </c>
      <c r="FI509" s="71" t="str">
        <f t="shared" si="7448"/>
        <v/>
      </c>
      <c r="FJ509" s="71" t="str">
        <f t="shared" si="7449"/>
        <v/>
      </c>
      <c r="FK509" s="71" t="str">
        <f t="shared" si="7450"/>
        <v/>
      </c>
      <c r="FL509" s="71" t="str">
        <f t="shared" si="7451"/>
        <v/>
      </c>
      <c r="FM509" s="71" t="str">
        <f t="shared" si="7452"/>
        <v/>
      </c>
      <c r="FN509" s="71" t="str">
        <f t="shared" si="7453"/>
        <v/>
      </c>
      <c r="FO509" s="71" t="str">
        <f t="shared" si="7454"/>
        <v/>
      </c>
      <c r="FP509" s="71" t="str">
        <f t="shared" si="7455"/>
        <v/>
      </c>
      <c r="FQ509" s="71" t="str">
        <f t="shared" si="7456"/>
        <v/>
      </c>
      <c r="FR509" s="71" t="str">
        <f t="shared" si="7457"/>
        <v/>
      </c>
      <c r="FS509" s="71" t="str">
        <f t="shared" si="7458"/>
        <v/>
      </c>
    </row>
    <row r="510" spans="1:175">
      <c r="CN510" s="70" t="str">
        <f t="shared" si="7383"/>
        <v>InitUnitState('',,,,,,,,,,)</v>
      </c>
      <c r="CO510" s="70" t="str">
        <f t="shared" si="7384"/>
        <v>InitUnitNormal('',,,,,,,,,,)</v>
      </c>
      <c r="CP510" s="70" t="str">
        <f t="shared" si="7385"/>
        <v>InitUnitMagic('',,,,,,,,,,)</v>
      </c>
      <c r="CQ510" s="70" t="str">
        <f t="shared" si="7386"/>
        <v>InitUnitAdd('',,,,,,,,,,)</v>
      </c>
      <c r="CR510" s="70" t="str">
        <f t="shared" si="7387"/>
        <v>InitEquipData('',,"",,,,,'','','','','','',"")</v>
      </c>
      <c r="CU510" s="61" t="str">
        <f t="shared" si="7544"/>
        <v>|n</v>
      </c>
      <c r="CW510" s="60"/>
      <c r="CX510" s="60"/>
      <c r="CY510" s="60"/>
      <c r="CZ510" s="60"/>
      <c r="DA510" s="60"/>
      <c r="DB510" s="71" t="str">
        <f t="shared" si="7389"/>
        <v/>
      </c>
      <c r="DC510" s="71" t="str">
        <f t="shared" si="7390"/>
        <v/>
      </c>
      <c r="DD510" s="71" t="str">
        <f t="shared" si="7391"/>
        <v/>
      </c>
      <c r="DE510" s="71" t="str">
        <f t="shared" si="7392"/>
        <v/>
      </c>
      <c r="DF510" s="71" t="str">
        <f t="shared" si="7393"/>
        <v/>
      </c>
      <c r="DG510" s="71" t="str">
        <f t="shared" si="7394"/>
        <v/>
      </c>
      <c r="DH510" s="71" t="str">
        <f t="shared" si="7395"/>
        <v/>
      </c>
      <c r="DI510" s="71" t="str">
        <f t="shared" si="7396"/>
        <v/>
      </c>
      <c r="DJ510" s="71" t="str">
        <f t="shared" si="7397"/>
        <v/>
      </c>
      <c r="DK510" s="71" t="str">
        <f t="shared" si="7398"/>
        <v/>
      </c>
      <c r="DL510" s="71" t="str">
        <f t="shared" si="7399"/>
        <v/>
      </c>
      <c r="DM510" s="71" t="str">
        <f t="shared" si="7400"/>
        <v/>
      </c>
      <c r="DN510" s="71" t="str">
        <f t="shared" si="7401"/>
        <v/>
      </c>
      <c r="DO510" s="71" t="str">
        <f t="shared" si="7402"/>
        <v/>
      </c>
      <c r="DP510" s="71" t="str">
        <f t="shared" si="7403"/>
        <v/>
      </c>
      <c r="DQ510" s="71" t="str">
        <f t="shared" si="7404"/>
        <v/>
      </c>
      <c r="DR510" s="71" t="str">
        <f t="shared" si="7405"/>
        <v/>
      </c>
      <c r="DS510" s="71" t="str">
        <f t="shared" si="7406"/>
        <v/>
      </c>
      <c r="DT510" s="71" t="str">
        <f t="shared" si="7407"/>
        <v/>
      </c>
      <c r="DU510" s="71" t="str">
        <f t="shared" si="7408"/>
        <v/>
      </c>
      <c r="DV510" s="71" t="str">
        <f t="shared" si="7409"/>
        <v/>
      </c>
      <c r="DW510" s="71" t="str">
        <f t="shared" si="7410"/>
        <v/>
      </c>
      <c r="DX510" s="71" t="str">
        <f t="shared" si="7411"/>
        <v/>
      </c>
      <c r="DY510" s="71" t="str">
        <f t="shared" si="7412"/>
        <v/>
      </c>
      <c r="DZ510" s="71" t="str">
        <f t="shared" si="7413"/>
        <v/>
      </c>
      <c r="EA510" s="71" t="str">
        <f t="shared" si="7414"/>
        <v/>
      </c>
      <c r="EB510" s="71" t="str">
        <f t="shared" si="7415"/>
        <v/>
      </c>
      <c r="EC510" s="71" t="str">
        <f t="shared" si="7416"/>
        <v/>
      </c>
      <c r="ED510" s="71" t="str">
        <f t="shared" si="7417"/>
        <v/>
      </c>
      <c r="EE510" s="71" t="str">
        <f t="shared" si="7418"/>
        <v/>
      </c>
      <c r="EF510" s="71" t="str">
        <f t="shared" si="7419"/>
        <v/>
      </c>
      <c r="EG510" s="71" t="str">
        <f t="shared" si="7420"/>
        <v/>
      </c>
      <c r="EH510" s="71" t="str">
        <f t="shared" si="7421"/>
        <v/>
      </c>
      <c r="EI510" s="71" t="str">
        <f t="shared" si="7422"/>
        <v/>
      </c>
      <c r="EJ510" s="71" t="str">
        <f t="shared" si="7423"/>
        <v/>
      </c>
      <c r="EK510" s="71" t="str">
        <f t="shared" si="7424"/>
        <v/>
      </c>
      <c r="EL510" s="71" t="str">
        <f t="shared" si="7425"/>
        <v/>
      </c>
      <c r="EM510" s="71" t="str">
        <f t="shared" si="7426"/>
        <v/>
      </c>
      <c r="EN510" s="71" t="str">
        <f t="shared" si="7427"/>
        <v/>
      </c>
      <c r="EO510" s="71" t="str">
        <f t="shared" si="7428"/>
        <v/>
      </c>
      <c r="EP510" s="71" t="str">
        <f t="shared" si="7429"/>
        <v/>
      </c>
      <c r="EQ510" s="71" t="str">
        <f t="shared" si="7430"/>
        <v/>
      </c>
      <c r="ER510" s="71" t="str">
        <f t="shared" si="7431"/>
        <v/>
      </c>
      <c r="ES510" s="71" t="str">
        <f t="shared" si="7432"/>
        <v/>
      </c>
      <c r="ET510" s="71" t="str">
        <f t="shared" si="7433"/>
        <v/>
      </c>
      <c r="EU510" s="71" t="str">
        <f t="shared" si="7434"/>
        <v/>
      </c>
      <c r="EV510" s="71" t="str">
        <f t="shared" si="7435"/>
        <v/>
      </c>
      <c r="EW510" s="71" t="str">
        <f t="shared" si="7436"/>
        <v/>
      </c>
      <c r="EX510" s="71" t="str">
        <f t="shared" si="7437"/>
        <v/>
      </c>
      <c r="EY510" s="71" t="str">
        <f t="shared" si="7438"/>
        <v/>
      </c>
      <c r="EZ510" s="71" t="str">
        <f t="shared" si="7439"/>
        <v/>
      </c>
      <c r="FA510" s="71" t="str">
        <f t="shared" si="7440"/>
        <v/>
      </c>
      <c r="FB510" s="71" t="str">
        <f t="shared" si="7441"/>
        <v/>
      </c>
      <c r="FC510" s="71" t="str">
        <f t="shared" si="7442"/>
        <v/>
      </c>
      <c r="FD510" s="71" t="str">
        <f t="shared" si="7443"/>
        <v/>
      </c>
      <c r="FE510" s="71" t="str">
        <f t="shared" si="7444"/>
        <v/>
      </c>
      <c r="FF510" s="71" t="str">
        <f t="shared" si="7445"/>
        <v/>
      </c>
      <c r="FG510" s="71" t="str">
        <f t="shared" si="7446"/>
        <v/>
      </c>
      <c r="FH510" s="71" t="str">
        <f t="shared" si="7447"/>
        <v/>
      </c>
      <c r="FI510" s="71" t="str">
        <f t="shared" si="7448"/>
        <v/>
      </c>
      <c r="FJ510" s="71" t="str">
        <f t="shared" si="7449"/>
        <v/>
      </c>
      <c r="FK510" s="71" t="str">
        <f t="shared" si="7450"/>
        <v/>
      </c>
      <c r="FL510" s="71" t="str">
        <f t="shared" si="7451"/>
        <v/>
      </c>
      <c r="FM510" s="71" t="str">
        <f t="shared" si="7452"/>
        <v/>
      </c>
      <c r="FN510" s="71" t="str">
        <f t="shared" si="7453"/>
        <v/>
      </c>
      <c r="FO510" s="71" t="str">
        <f t="shared" si="7454"/>
        <v/>
      </c>
      <c r="FP510" s="71" t="str">
        <f t="shared" si="7455"/>
        <v/>
      </c>
      <c r="FQ510" s="71" t="str">
        <f t="shared" si="7456"/>
        <v/>
      </c>
      <c r="FR510" s="71" t="str">
        <f t="shared" si="7457"/>
        <v/>
      </c>
      <c r="FS510" s="71" t="str">
        <f t="shared" si="7458"/>
        <v/>
      </c>
    </row>
    <row r="511" spans="1:175">
      <c r="CN511" s="70" t="str">
        <f t="shared" si="7383"/>
        <v>InitUnitState('',,,,,,,,,,)</v>
      </c>
      <c r="CO511" s="70" t="str">
        <f t="shared" si="7384"/>
        <v>InitUnitNormal('',,,,,,,,,,)</v>
      </c>
      <c r="CP511" s="70" t="str">
        <f t="shared" si="7385"/>
        <v>InitUnitMagic('',,,,,,,,,,)</v>
      </c>
      <c r="CQ511" s="70" t="str">
        <f t="shared" si="7386"/>
        <v>InitUnitAdd('',,,,,,,,,,)</v>
      </c>
      <c r="CR511" s="70" t="str">
        <f t="shared" si="7387"/>
        <v>InitEquipData('',,"",,,,,'','','','','','',"")</v>
      </c>
      <c r="CU511" s="61" t="str">
        <f t="shared" si="7544"/>
        <v>|n</v>
      </c>
      <c r="DB511" s="71" t="str">
        <f>IF(V511="","","|n"&amp;#REF!&amp;"+"&amp;V511)</f>
        <v/>
      </c>
      <c r="DC511" s="71" t="str">
        <f>IF(W511="","","|n"&amp;#REF!&amp;"+"&amp;W511)</f>
        <v/>
      </c>
      <c r="DD511" s="71" t="str">
        <f>IF(X511="","","|n"&amp;#REF!&amp;"+"&amp;X511)</f>
        <v/>
      </c>
      <c r="DE511" s="71" t="str">
        <f>IF(Y511="","","|n"&amp;#REF!&amp;"+"&amp;Y511)</f>
        <v/>
      </c>
      <c r="DF511" s="71" t="str">
        <f>IF(Z511="","","|n"&amp;#REF!&amp;"+"&amp;Z511)</f>
        <v/>
      </c>
      <c r="DG511" s="71" t="str">
        <f>IF(AA511="","","|n"&amp;#REF!&amp;"+"&amp;AA511)</f>
        <v/>
      </c>
      <c r="DH511" s="71" t="str">
        <f>IF(AB511="","","|n"&amp;#REF!&amp;"+"&amp;AB511)</f>
        <v/>
      </c>
      <c r="DI511" s="71" t="str">
        <f>IF(AC511="","","|n"&amp;#REF!&amp;"+"&amp;AC511&amp;"%")</f>
        <v/>
      </c>
      <c r="DJ511" s="71" t="str">
        <f>IF(AD511="","","|n"&amp;#REF!&amp;"+"&amp;AD511)</f>
        <v/>
      </c>
      <c r="DK511" s="71" t="str">
        <f>IF(AE511="","","|n"&amp;#REF!&amp;"+"&amp;AE511)</f>
        <v/>
      </c>
      <c r="DL511" s="71" t="str">
        <f>IF(AF511="","","|n"&amp;#REF!&amp;"+"&amp;AF511)</f>
        <v/>
      </c>
      <c r="DM511" s="71" t="str">
        <f>IF(AG511="","","|n"&amp;#REF!&amp;"+"&amp;AG511&amp;"%")</f>
        <v/>
      </c>
      <c r="DN511" s="71" t="str">
        <f>IF(AH511="","","|n"&amp;#REF!&amp;"+"&amp;AH511)</f>
        <v/>
      </c>
      <c r="DO511" s="71" t="str">
        <f>IF(AI511="","","|n"&amp;#REF!&amp;"+"&amp;AI511)</f>
        <v/>
      </c>
      <c r="DP511" s="71" t="str">
        <f>IF(AJ511="","","|n"&amp;#REF!&amp;"+"&amp;AJ511)</f>
        <v/>
      </c>
    </row>
    <row r="512" spans="1:175">
      <c r="CN512" s="70" t="str">
        <f t="shared" si="7383"/>
        <v>InitUnitState('',,,,,,,,,,)</v>
      </c>
      <c r="CO512" s="70" t="str">
        <f t="shared" si="7384"/>
        <v>InitUnitNormal('',,,,,,,,,,)</v>
      </c>
      <c r="CP512" s="70" t="str">
        <f t="shared" si="7385"/>
        <v>InitUnitMagic('',,,,,,,,,,)</v>
      </c>
      <c r="CQ512" s="70" t="str">
        <f t="shared" si="7386"/>
        <v>InitUnitAdd('',,,,,,,,,,)</v>
      </c>
      <c r="CR512" s="70" t="str">
        <f t="shared" si="7387"/>
        <v>InitEquipData('',,"",,,,,'','','','','','',"")</v>
      </c>
      <c r="CU512" s="61" t="str">
        <f t="shared" si="7544"/>
        <v>|n</v>
      </c>
      <c r="DB512" s="71" t="str">
        <f>IF(V512="","","|n"&amp;#REF!&amp;"+"&amp;V512)</f>
        <v/>
      </c>
      <c r="DC512" s="71" t="str">
        <f>IF(W512="","","|n"&amp;#REF!&amp;"+"&amp;W512)</f>
        <v/>
      </c>
      <c r="DD512" s="71" t="str">
        <f>IF(X512="","","|n"&amp;#REF!&amp;"+"&amp;X512)</f>
        <v/>
      </c>
      <c r="DE512" s="71" t="str">
        <f>IF(Y512="","","|n"&amp;#REF!&amp;"+"&amp;Y512)</f>
        <v/>
      </c>
      <c r="DF512" s="71" t="str">
        <f>IF(Z512="","","|n"&amp;#REF!&amp;"+"&amp;Z512)</f>
        <v/>
      </c>
      <c r="DG512" s="71" t="str">
        <f>IF(AA512="","","|n"&amp;#REF!&amp;"+"&amp;AA512)</f>
        <v/>
      </c>
      <c r="DH512" s="71" t="str">
        <f>IF(AB512="","","|n"&amp;#REF!&amp;"+"&amp;AB512)</f>
        <v/>
      </c>
      <c r="DI512" s="71" t="str">
        <f>IF(AC512="","","|n"&amp;#REF!&amp;"+"&amp;AC512&amp;"%")</f>
        <v/>
      </c>
      <c r="DJ512" s="71" t="str">
        <f>IF(AD512="","","|n"&amp;#REF!&amp;"+"&amp;AD512)</f>
        <v/>
      </c>
      <c r="DK512" s="71" t="str">
        <f>IF(AE512="","","|n"&amp;#REF!&amp;"+"&amp;AE512)</f>
        <v/>
      </c>
      <c r="DL512" s="71" t="str">
        <f>IF(AF512="","","|n"&amp;#REF!&amp;"+"&amp;AF512)</f>
        <v/>
      </c>
      <c r="DM512" s="71" t="str">
        <f>IF(AG512="","","|n"&amp;#REF!&amp;"+"&amp;AG512&amp;"%")</f>
        <v/>
      </c>
      <c r="DN512" s="71" t="str">
        <f>IF(AH512="","","|n"&amp;#REF!&amp;"+"&amp;AH512)</f>
        <v/>
      </c>
      <c r="DO512" s="71" t="str">
        <f>IF(AI512="","","|n"&amp;#REF!&amp;"+"&amp;AI512)</f>
        <v/>
      </c>
      <c r="DP512" s="71" t="str">
        <f>IF(AJ512="","","|n"&amp;#REF!&amp;"+"&amp;AJ512)</f>
        <v/>
      </c>
    </row>
    <row r="513" spans="92:120">
      <c r="CN513" s="70" t="str">
        <f t="shared" si="7383"/>
        <v>InitUnitState('',,,,,,,,,,)</v>
      </c>
      <c r="CO513" s="70" t="str">
        <f t="shared" si="7384"/>
        <v>InitUnitNormal('',,,,,,,,,,)</v>
      </c>
      <c r="CP513" s="70" t="str">
        <f t="shared" si="7385"/>
        <v>InitUnitMagic('',,,,,,,,,,)</v>
      </c>
      <c r="CQ513" s="70" t="str">
        <f t="shared" si="7386"/>
        <v>InitUnitAdd('',,,,,,,,,,)</v>
      </c>
      <c r="CR513" s="70" t="str">
        <f t="shared" si="7387"/>
        <v>InitEquipData('',,"",,,,,'','','','','','',"")</v>
      </c>
      <c r="CU513" s="61" t="str">
        <f t="shared" si="7544"/>
        <v>|n</v>
      </c>
      <c r="DB513" s="71" t="str">
        <f>IF(V513="","","|n"&amp;#REF!&amp;"+"&amp;V513)</f>
        <v/>
      </c>
      <c r="DC513" s="71" t="str">
        <f>IF(W513="","","|n"&amp;#REF!&amp;"+"&amp;W513)</f>
        <v/>
      </c>
      <c r="DD513" s="71" t="str">
        <f>IF(X513="","","|n"&amp;#REF!&amp;"+"&amp;X513)</f>
        <v/>
      </c>
      <c r="DE513" s="71" t="str">
        <f>IF(Y513="","","|n"&amp;#REF!&amp;"+"&amp;Y513)</f>
        <v/>
      </c>
      <c r="DF513" s="71" t="str">
        <f>IF(Z513="","","|n"&amp;#REF!&amp;"+"&amp;Z513)</f>
        <v/>
      </c>
      <c r="DG513" s="71" t="str">
        <f>IF(AA513="","","|n"&amp;#REF!&amp;"+"&amp;AA513)</f>
        <v/>
      </c>
      <c r="DH513" s="71" t="str">
        <f>IF(AB513="","","|n"&amp;#REF!&amp;"+"&amp;AB513)</f>
        <v/>
      </c>
      <c r="DI513" s="71" t="str">
        <f>IF(AC513="","","|n"&amp;#REF!&amp;"+"&amp;AC513&amp;"%")</f>
        <v/>
      </c>
      <c r="DJ513" s="71" t="str">
        <f>IF(AD513="","","|n"&amp;#REF!&amp;"+"&amp;AD513)</f>
        <v/>
      </c>
      <c r="DK513" s="71" t="str">
        <f>IF(AE513="","","|n"&amp;#REF!&amp;"+"&amp;AE513)</f>
        <v/>
      </c>
      <c r="DL513" s="71" t="str">
        <f>IF(AF513="","","|n"&amp;#REF!&amp;"+"&amp;AF513)</f>
        <v/>
      </c>
      <c r="DM513" s="71" t="str">
        <f>IF(AG513="","","|n"&amp;#REF!&amp;"+"&amp;AG513&amp;"%")</f>
        <v/>
      </c>
      <c r="DN513" s="71" t="str">
        <f>IF(AH513="","","|n"&amp;#REF!&amp;"+"&amp;AH513)</f>
        <v/>
      </c>
      <c r="DO513" s="71" t="str">
        <f>IF(AI513="","","|n"&amp;#REF!&amp;"+"&amp;AI513)</f>
        <v/>
      </c>
      <c r="DP513" s="71" t="str">
        <f>IF(AJ513="","","|n"&amp;#REF!&amp;"+"&amp;AJ513)</f>
        <v/>
      </c>
    </row>
    <row r="514" spans="92:120">
      <c r="CN514" s="70" t="str">
        <f t="shared" si="7383"/>
        <v>InitUnitState('',,,,,,,,,,)</v>
      </c>
      <c r="CO514" s="70" t="str">
        <f t="shared" si="7384"/>
        <v>InitUnitNormal('',,,,,,,,,,)</v>
      </c>
      <c r="CP514" s="70" t="str">
        <f t="shared" si="7385"/>
        <v>InitUnitMagic('',,,,,,,,,,)</v>
      </c>
      <c r="CQ514" s="70" t="str">
        <f t="shared" si="7386"/>
        <v>InitUnitAdd('',,,,,,,,,,)</v>
      </c>
      <c r="CR514" s="70" t="str">
        <f t="shared" si="7387"/>
        <v>InitEquipData('',,"",,,,,'','','','','','',"")</v>
      </c>
      <c r="CU514" s="61" t="str">
        <f t="shared" si="7544"/>
        <v>|n</v>
      </c>
      <c r="DB514" s="71" t="str">
        <f>IF(V514="","","|n"&amp;#REF!&amp;"+"&amp;V514)</f>
        <v/>
      </c>
      <c r="DC514" s="71" t="str">
        <f>IF(W514="","","|n"&amp;#REF!&amp;"+"&amp;W514)</f>
        <v/>
      </c>
      <c r="DD514" s="71" t="str">
        <f>IF(X514="","","|n"&amp;#REF!&amp;"+"&amp;X514)</f>
        <v/>
      </c>
      <c r="DE514" s="71" t="str">
        <f>IF(Y514="","","|n"&amp;#REF!&amp;"+"&amp;Y514)</f>
        <v/>
      </c>
      <c r="DF514" s="71" t="str">
        <f>IF(Z514="","","|n"&amp;#REF!&amp;"+"&amp;Z514)</f>
        <v/>
      </c>
      <c r="DG514" s="71" t="str">
        <f>IF(AA514="","","|n"&amp;#REF!&amp;"+"&amp;AA514)</f>
        <v/>
      </c>
      <c r="DH514" s="71" t="str">
        <f>IF(AB514="","","|n"&amp;#REF!&amp;"+"&amp;AB514)</f>
        <v/>
      </c>
      <c r="DI514" s="71" t="str">
        <f>IF(AC514="","","|n"&amp;#REF!&amp;"+"&amp;AC514&amp;"%")</f>
        <v/>
      </c>
      <c r="DJ514" s="71" t="str">
        <f>IF(AD514="","","|n"&amp;#REF!&amp;"+"&amp;AD514)</f>
        <v/>
      </c>
      <c r="DK514" s="71" t="str">
        <f>IF(AE514="","","|n"&amp;#REF!&amp;"+"&amp;AE514)</f>
        <v/>
      </c>
      <c r="DL514" s="71" t="str">
        <f>IF(AF514="","","|n"&amp;#REF!&amp;"+"&amp;AF514)</f>
        <v/>
      </c>
      <c r="DM514" s="71" t="str">
        <f>IF(AG514="","","|n"&amp;#REF!&amp;"+"&amp;AG514&amp;"%")</f>
        <v/>
      </c>
      <c r="DN514" s="71" t="str">
        <f>IF(AH514="","","|n"&amp;#REF!&amp;"+"&amp;AH514)</f>
        <v/>
      </c>
      <c r="DO514" s="71" t="str">
        <f>IF(AI514="","","|n"&amp;#REF!&amp;"+"&amp;AI514)</f>
        <v/>
      </c>
      <c r="DP514" s="71" t="str">
        <f>IF(AJ514="","","|n"&amp;#REF!&amp;"+"&amp;AJ514)</f>
        <v/>
      </c>
    </row>
    <row r="515" spans="92:120">
      <c r="CN515" s="70" t="str">
        <f t="shared" si="7383"/>
        <v>InitUnitState('',,,,,,,,,,)</v>
      </c>
      <c r="CO515" s="70" t="str">
        <f t="shared" si="7384"/>
        <v>InitUnitNormal('',,,,,,,,,,)</v>
      </c>
      <c r="CP515" s="70" t="str">
        <f t="shared" si="7385"/>
        <v>InitUnitMagic('',,,,,,,,,,)</v>
      </c>
      <c r="CQ515" s="70" t="str">
        <f t="shared" si="7386"/>
        <v>InitUnitAdd('',,,,,,,,,,)</v>
      </c>
      <c r="CR515" s="70" t="str">
        <f t="shared" si="7387"/>
        <v>InitEquipData('',,"",,,,,'','','','','','',"")</v>
      </c>
      <c r="CU515" s="61" t="str">
        <f t="shared" si="7544"/>
        <v>|n</v>
      </c>
      <c r="DB515" s="71" t="str">
        <f>IF(V515="","","|n"&amp;#REF!&amp;"+"&amp;V515)</f>
        <v/>
      </c>
      <c r="DC515" s="71" t="str">
        <f>IF(W515="","","|n"&amp;#REF!&amp;"+"&amp;W515)</f>
        <v/>
      </c>
      <c r="DD515" s="71" t="str">
        <f>IF(X515="","","|n"&amp;#REF!&amp;"+"&amp;X515)</f>
        <v/>
      </c>
      <c r="DE515" s="71" t="str">
        <f>IF(Y515="","","|n"&amp;#REF!&amp;"+"&amp;Y515)</f>
        <v/>
      </c>
      <c r="DF515" s="71" t="str">
        <f>IF(Z515="","","|n"&amp;#REF!&amp;"+"&amp;Z515)</f>
        <v/>
      </c>
      <c r="DG515" s="71" t="str">
        <f>IF(AA515="","","|n"&amp;#REF!&amp;"+"&amp;AA515)</f>
        <v/>
      </c>
      <c r="DH515" s="71" t="str">
        <f>IF(AB515="","","|n"&amp;#REF!&amp;"+"&amp;AB515)</f>
        <v/>
      </c>
      <c r="DI515" s="71" t="str">
        <f>IF(AC515="","","|n"&amp;#REF!&amp;"+"&amp;AC515&amp;"%")</f>
        <v/>
      </c>
      <c r="DJ515" s="71" t="str">
        <f>IF(AD515="","","|n"&amp;#REF!&amp;"+"&amp;AD515)</f>
        <v/>
      </c>
      <c r="DK515" s="71" t="str">
        <f>IF(AE515="","","|n"&amp;#REF!&amp;"+"&amp;AE515)</f>
        <v/>
      </c>
      <c r="DL515" s="71" t="str">
        <f>IF(AF515="","","|n"&amp;#REF!&amp;"+"&amp;AF515)</f>
        <v/>
      </c>
      <c r="DM515" s="71" t="str">
        <f>IF(AG515="","","|n"&amp;#REF!&amp;"+"&amp;AG515&amp;"%")</f>
        <v/>
      </c>
      <c r="DN515" s="71" t="str">
        <f>IF(AH515="","","|n"&amp;#REF!&amp;"+"&amp;AH515)</f>
        <v/>
      </c>
      <c r="DO515" s="71" t="str">
        <f>IF(AI515="","","|n"&amp;#REF!&amp;"+"&amp;AI515)</f>
        <v/>
      </c>
      <c r="DP515" s="71" t="str">
        <f>IF(AJ515="","","|n"&amp;#REF!&amp;"+"&amp;AJ515)</f>
        <v/>
      </c>
    </row>
    <row r="516" spans="92:120">
      <c r="CN516" s="70" t="str">
        <f t="shared" si="7383"/>
        <v>InitUnitState('',,,,,,,,,,)</v>
      </c>
      <c r="CO516" s="70" t="str">
        <f t="shared" si="7384"/>
        <v>InitUnitNormal('',,,,,,,,,,)</v>
      </c>
      <c r="CP516" s="70" t="str">
        <f t="shared" si="7385"/>
        <v>InitUnitMagic('',,,,,,,,,,)</v>
      </c>
      <c r="CQ516" s="70" t="str">
        <f t="shared" si="7386"/>
        <v>InitUnitAdd('',,,,,,,,,,)</v>
      </c>
      <c r="CR516" s="70" t="str">
        <f t="shared" si="7387"/>
        <v>InitEquipData('',,"",,,,,'','','','','','',"")</v>
      </c>
      <c r="CU516" s="61" t="str">
        <f t="shared" si="7544"/>
        <v>|n</v>
      </c>
      <c r="DB516" s="71" t="str">
        <f>IF(V516="","","|n"&amp;#REF!&amp;"+"&amp;V516)</f>
        <v/>
      </c>
      <c r="DC516" s="71" t="str">
        <f>IF(W516="","","|n"&amp;#REF!&amp;"+"&amp;W516)</f>
        <v/>
      </c>
      <c r="DD516" s="71" t="str">
        <f>IF(X516="","","|n"&amp;#REF!&amp;"+"&amp;X516)</f>
        <v/>
      </c>
      <c r="DE516" s="71" t="str">
        <f>IF(Y516="","","|n"&amp;#REF!&amp;"+"&amp;Y516)</f>
        <v/>
      </c>
      <c r="DF516" s="71" t="str">
        <f>IF(Z516="","","|n"&amp;#REF!&amp;"+"&amp;Z516)</f>
        <v/>
      </c>
      <c r="DG516" s="71" t="str">
        <f>IF(AA516="","","|n"&amp;#REF!&amp;"+"&amp;AA516)</f>
        <v/>
      </c>
      <c r="DH516" s="71" t="str">
        <f>IF(AB516="","","|n"&amp;#REF!&amp;"+"&amp;AB516)</f>
        <v/>
      </c>
      <c r="DI516" s="71" t="str">
        <f>IF(AC516="","","|n"&amp;#REF!&amp;"+"&amp;AC516&amp;"%")</f>
        <v/>
      </c>
      <c r="DJ516" s="71" t="str">
        <f>IF(AD516="","","|n"&amp;#REF!&amp;"+"&amp;AD516)</f>
        <v/>
      </c>
      <c r="DK516" s="71" t="str">
        <f>IF(AE516="","","|n"&amp;#REF!&amp;"+"&amp;AE516)</f>
        <v/>
      </c>
      <c r="DL516" s="71" t="str">
        <f>IF(AF516="","","|n"&amp;#REF!&amp;"+"&amp;AF516)</f>
        <v/>
      </c>
      <c r="DM516" s="71" t="str">
        <f>IF(AG516="","","|n"&amp;#REF!&amp;"+"&amp;AG516&amp;"%")</f>
        <v/>
      </c>
      <c r="DN516" s="71" t="str">
        <f>IF(AH516="","","|n"&amp;#REF!&amp;"+"&amp;AH516)</f>
        <v/>
      </c>
      <c r="DO516" s="71" t="str">
        <f>IF(AI516="","","|n"&amp;#REF!&amp;"+"&amp;AI516)</f>
        <v/>
      </c>
      <c r="DP516" s="71" t="str">
        <f>IF(AJ516="","","|n"&amp;#REF!&amp;"+"&amp;AJ516)</f>
        <v/>
      </c>
    </row>
    <row r="517" spans="92:120">
      <c r="CN517" s="70" t="str">
        <f t="shared" si="7383"/>
        <v>InitUnitState('',,,,,,,,,,)</v>
      </c>
      <c r="CO517" s="70" t="str">
        <f t="shared" si="7384"/>
        <v>InitUnitNormal('',,,,,,,,,,)</v>
      </c>
      <c r="CP517" s="70" t="str">
        <f t="shared" si="7385"/>
        <v>InitUnitMagic('',,,,,,,,,,)</v>
      </c>
      <c r="CQ517" s="70" t="str">
        <f t="shared" si="7386"/>
        <v>InitUnitAdd('',,,,,,,,,,)</v>
      </c>
      <c r="CR517" s="70" t="str">
        <f t="shared" si="7387"/>
        <v>InitEquipData('',,"",,,,,'','','','','','',"")</v>
      </c>
      <c r="CU517" s="61" t="str">
        <f t="shared" si="7544"/>
        <v>|n</v>
      </c>
      <c r="DB517" s="71" t="str">
        <f>IF(V517="","","|n"&amp;#REF!&amp;"+"&amp;V517)</f>
        <v/>
      </c>
      <c r="DC517" s="71" t="str">
        <f>IF(W517="","","|n"&amp;#REF!&amp;"+"&amp;W517)</f>
        <v/>
      </c>
      <c r="DD517" s="71" t="str">
        <f>IF(X517="","","|n"&amp;#REF!&amp;"+"&amp;X517)</f>
        <v/>
      </c>
      <c r="DE517" s="71" t="str">
        <f>IF(Y517="","","|n"&amp;#REF!&amp;"+"&amp;Y517)</f>
        <v/>
      </c>
      <c r="DF517" s="71" t="str">
        <f>IF(Z517="","","|n"&amp;#REF!&amp;"+"&amp;Z517)</f>
        <v/>
      </c>
      <c r="DG517" s="71" t="str">
        <f>IF(AA517="","","|n"&amp;#REF!&amp;"+"&amp;AA517)</f>
        <v/>
      </c>
      <c r="DH517" s="71" t="str">
        <f>IF(AB517="","","|n"&amp;#REF!&amp;"+"&amp;AB517)</f>
        <v/>
      </c>
      <c r="DI517" s="71" t="str">
        <f>IF(AC517="","","|n"&amp;#REF!&amp;"+"&amp;AC517&amp;"%")</f>
        <v/>
      </c>
      <c r="DJ517" s="71" t="str">
        <f>IF(AD517="","","|n"&amp;#REF!&amp;"+"&amp;AD517)</f>
        <v/>
      </c>
      <c r="DK517" s="71" t="str">
        <f>IF(AE517="","","|n"&amp;#REF!&amp;"+"&amp;AE517)</f>
        <v/>
      </c>
      <c r="DL517" s="71" t="str">
        <f>IF(AF517="","","|n"&amp;#REF!&amp;"+"&amp;AF517)</f>
        <v/>
      </c>
      <c r="DM517" s="71" t="str">
        <f>IF(AG517="","","|n"&amp;#REF!&amp;"+"&amp;AG517&amp;"%")</f>
        <v/>
      </c>
      <c r="DN517" s="71" t="str">
        <f>IF(AH517="","","|n"&amp;#REF!&amp;"+"&amp;AH517)</f>
        <v/>
      </c>
      <c r="DO517" s="71" t="str">
        <f>IF(AI517="","","|n"&amp;#REF!&amp;"+"&amp;AI517)</f>
        <v/>
      </c>
      <c r="DP517" s="71" t="str">
        <f>IF(AJ517="","","|n"&amp;#REF!&amp;"+"&amp;AJ517)</f>
        <v/>
      </c>
    </row>
    <row r="518" spans="92:120">
      <c r="CN518" s="70" t="str">
        <f t="shared" si="7383"/>
        <v>InitUnitState('',,,,,,,,,,)</v>
      </c>
      <c r="CO518" s="70" t="str">
        <f t="shared" si="7384"/>
        <v>InitUnitNormal('',,,,,,,,,,)</v>
      </c>
      <c r="CP518" s="70" t="str">
        <f t="shared" si="7385"/>
        <v>InitUnitMagic('',,,,,,,,,,)</v>
      </c>
      <c r="CQ518" s="70" t="str">
        <f t="shared" si="7386"/>
        <v>InitUnitAdd('',,,,,,,,,,)</v>
      </c>
      <c r="CR518" s="70" t="str">
        <f t="shared" si="7387"/>
        <v>InitEquipData('',,"",,,,,'','','','','','',"")</v>
      </c>
      <c r="CU518" s="61" t="str">
        <f t="shared" si="7544"/>
        <v>|n</v>
      </c>
      <c r="DB518" s="71" t="str">
        <f>IF(V518="","","|n"&amp;#REF!&amp;"+"&amp;V518)</f>
        <v/>
      </c>
      <c r="DC518" s="71" t="str">
        <f>IF(W518="","","|n"&amp;#REF!&amp;"+"&amp;W518)</f>
        <v/>
      </c>
      <c r="DD518" s="71" t="str">
        <f>IF(X518="","","|n"&amp;#REF!&amp;"+"&amp;X518)</f>
        <v/>
      </c>
      <c r="DE518" s="71" t="str">
        <f>IF(Y518="","","|n"&amp;#REF!&amp;"+"&amp;Y518)</f>
        <v/>
      </c>
      <c r="DF518" s="71" t="str">
        <f>IF(Z518="","","|n"&amp;#REF!&amp;"+"&amp;Z518)</f>
        <v/>
      </c>
      <c r="DG518" s="71" t="str">
        <f>IF(AA518="","","|n"&amp;#REF!&amp;"+"&amp;AA518)</f>
        <v/>
      </c>
      <c r="DH518" s="71" t="str">
        <f>IF(AB518="","","|n"&amp;#REF!&amp;"+"&amp;AB518)</f>
        <v/>
      </c>
      <c r="DI518" s="71" t="str">
        <f>IF(AC518="","","|n"&amp;#REF!&amp;"+"&amp;AC518&amp;"%")</f>
        <v/>
      </c>
      <c r="DJ518" s="71" t="str">
        <f>IF(AD518="","","|n"&amp;#REF!&amp;"+"&amp;AD518)</f>
        <v/>
      </c>
      <c r="DK518" s="71" t="str">
        <f>IF(AE518="","","|n"&amp;#REF!&amp;"+"&amp;AE518)</f>
        <v/>
      </c>
      <c r="DL518" s="71" t="str">
        <f>IF(AF518="","","|n"&amp;#REF!&amp;"+"&amp;AF518)</f>
        <v/>
      </c>
      <c r="DM518" s="71" t="str">
        <f>IF(AG518="","","|n"&amp;#REF!&amp;"+"&amp;AG518&amp;"%")</f>
        <v/>
      </c>
      <c r="DN518" s="71" t="str">
        <f>IF(AH518="","","|n"&amp;#REF!&amp;"+"&amp;AH518)</f>
        <v/>
      </c>
      <c r="DO518" s="71" t="str">
        <f>IF(AI518="","","|n"&amp;#REF!&amp;"+"&amp;AI518)</f>
        <v/>
      </c>
      <c r="DP518" s="71" t="str">
        <f>IF(AJ518="","","|n"&amp;#REF!&amp;"+"&amp;AJ518)</f>
        <v/>
      </c>
    </row>
    <row r="519" spans="92:120">
      <c r="CN519" s="70" t="str">
        <f t="shared" si="7383"/>
        <v>InitUnitState('',,,,,,,,,,)</v>
      </c>
      <c r="CO519" s="70" t="str">
        <f t="shared" si="7384"/>
        <v>InitUnitNormal('',,,,,,,,,,)</v>
      </c>
      <c r="CP519" s="70" t="str">
        <f t="shared" si="7385"/>
        <v>InitUnitMagic('',,,,,,,,,,)</v>
      </c>
      <c r="CQ519" s="70" t="str">
        <f t="shared" si="7386"/>
        <v>InitUnitAdd('',,,,,,,,,,)</v>
      </c>
      <c r="CR519" s="70" t="str">
        <f t="shared" si="7387"/>
        <v>InitEquipData('',,"",,,,,'','','','','','',"")</v>
      </c>
      <c r="CU519" s="61" t="str">
        <f t="shared" si="7544"/>
        <v>|n</v>
      </c>
      <c r="DB519" s="71" t="str">
        <f>IF(V519="","","|n"&amp;#REF!&amp;"+"&amp;V519)</f>
        <v/>
      </c>
      <c r="DC519" s="71" t="str">
        <f>IF(W519="","","|n"&amp;#REF!&amp;"+"&amp;W519)</f>
        <v/>
      </c>
      <c r="DD519" s="71" t="str">
        <f>IF(X519="","","|n"&amp;#REF!&amp;"+"&amp;X519)</f>
        <v/>
      </c>
      <c r="DE519" s="71" t="str">
        <f>IF(Y519="","","|n"&amp;#REF!&amp;"+"&amp;Y519)</f>
        <v/>
      </c>
      <c r="DF519" s="71" t="str">
        <f>IF(Z519="","","|n"&amp;#REF!&amp;"+"&amp;Z519)</f>
        <v/>
      </c>
      <c r="DG519" s="71" t="str">
        <f>IF(AA519="","","|n"&amp;#REF!&amp;"+"&amp;AA519)</f>
        <v/>
      </c>
      <c r="DH519" s="71" t="str">
        <f>IF(AB519="","","|n"&amp;#REF!&amp;"+"&amp;AB519)</f>
        <v/>
      </c>
      <c r="DI519" s="71" t="str">
        <f>IF(AC519="","","|n"&amp;#REF!&amp;"+"&amp;AC519&amp;"%")</f>
        <v/>
      </c>
      <c r="DJ519" s="71" t="str">
        <f>IF(AD519="","","|n"&amp;#REF!&amp;"+"&amp;AD519)</f>
        <v/>
      </c>
      <c r="DK519" s="71" t="str">
        <f>IF(AE519="","","|n"&amp;#REF!&amp;"+"&amp;AE519)</f>
        <v/>
      </c>
      <c r="DL519" s="71" t="str">
        <f>IF(AF519="","","|n"&amp;#REF!&amp;"+"&amp;AF519)</f>
        <v/>
      </c>
      <c r="DM519" s="71" t="str">
        <f>IF(AG519="","","|n"&amp;#REF!&amp;"+"&amp;AG519&amp;"%")</f>
        <v/>
      </c>
      <c r="DN519" s="71" t="str">
        <f>IF(AH519="","","|n"&amp;#REF!&amp;"+"&amp;AH519)</f>
        <v/>
      </c>
      <c r="DO519" s="71" t="str">
        <f>IF(AI519="","","|n"&amp;#REF!&amp;"+"&amp;AI519)</f>
        <v/>
      </c>
      <c r="DP519" s="71" t="str">
        <f>IF(AJ519="","","|n"&amp;#REF!&amp;"+"&amp;AJ519)</f>
        <v/>
      </c>
    </row>
    <row r="520" spans="92:120">
      <c r="CN520" s="70" t="str">
        <f t="shared" si="7383"/>
        <v>InitUnitState('',,,,,,,,,,)</v>
      </c>
      <c r="CO520" s="70" t="str">
        <f t="shared" si="7384"/>
        <v>InitUnitNormal('',,,,,,,,,,)</v>
      </c>
      <c r="CP520" s="70" t="str">
        <f t="shared" si="7385"/>
        <v>InitUnitMagic('',,,,,,,,,,)</v>
      </c>
      <c r="CQ520" s="70" t="str">
        <f t="shared" si="7386"/>
        <v>InitUnitAdd('',,,,,,,,,,)</v>
      </c>
      <c r="CR520" s="70" t="str">
        <f t="shared" si="7387"/>
        <v>InitEquipData('',,"",,,,,'','','','','','',"")</v>
      </c>
      <c r="CU520" s="61" t="str">
        <f t="shared" si="7544"/>
        <v>|n</v>
      </c>
      <c r="DB520" s="71" t="str">
        <f>IF(V520="","","|n"&amp;#REF!&amp;"+"&amp;V520)</f>
        <v/>
      </c>
      <c r="DC520" s="71" t="str">
        <f>IF(W520="","","|n"&amp;#REF!&amp;"+"&amp;W520)</f>
        <v/>
      </c>
      <c r="DD520" s="71" t="str">
        <f>IF(X520="","","|n"&amp;#REF!&amp;"+"&amp;X520)</f>
        <v/>
      </c>
      <c r="DE520" s="71" t="str">
        <f>IF(Y520="","","|n"&amp;#REF!&amp;"+"&amp;Y520)</f>
        <v/>
      </c>
      <c r="DF520" s="71" t="str">
        <f>IF(Z520="","","|n"&amp;#REF!&amp;"+"&amp;Z520)</f>
        <v/>
      </c>
      <c r="DG520" s="71" t="str">
        <f>IF(AA520="","","|n"&amp;#REF!&amp;"+"&amp;AA520)</f>
        <v/>
      </c>
      <c r="DH520" s="71" t="str">
        <f>IF(AB520="","","|n"&amp;#REF!&amp;"+"&amp;AB520)</f>
        <v/>
      </c>
      <c r="DI520" s="71" t="str">
        <f>IF(AC520="","","|n"&amp;#REF!&amp;"+"&amp;AC520&amp;"%")</f>
        <v/>
      </c>
      <c r="DJ520" s="71" t="str">
        <f>IF(AD520="","","|n"&amp;#REF!&amp;"+"&amp;AD520)</f>
        <v/>
      </c>
      <c r="DK520" s="71" t="str">
        <f>IF(AE520="","","|n"&amp;#REF!&amp;"+"&amp;AE520)</f>
        <v/>
      </c>
      <c r="DL520" s="71" t="str">
        <f>IF(AF520="","","|n"&amp;#REF!&amp;"+"&amp;AF520)</f>
        <v/>
      </c>
      <c r="DM520" s="71" t="str">
        <f>IF(AG520="","","|n"&amp;#REF!&amp;"+"&amp;AG520&amp;"%")</f>
        <v/>
      </c>
      <c r="DN520" s="71" t="str">
        <f>IF(AH520="","","|n"&amp;#REF!&amp;"+"&amp;AH520)</f>
        <v/>
      </c>
      <c r="DO520" s="71" t="str">
        <f>IF(AI520="","","|n"&amp;#REF!&amp;"+"&amp;AI520)</f>
        <v/>
      </c>
      <c r="DP520" s="71" t="str">
        <f>IF(AJ520="","","|n"&amp;#REF!&amp;"+"&amp;AJ520)</f>
        <v/>
      </c>
    </row>
    <row r="521" spans="92:120">
      <c r="CN521" s="70" t="str">
        <f t="shared" si="7383"/>
        <v>InitUnitState('',,,,,,,,,,)</v>
      </c>
      <c r="CO521" s="70" t="str">
        <f t="shared" si="7384"/>
        <v>InitUnitNormal('',,,,,,,,,,)</v>
      </c>
      <c r="CP521" s="70" t="str">
        <f t="shared" si="7385"/>
        <v>InitUnitMagic('',,,,,,,,,,)</v>
      </c>
      <c r="CQ521" s="70" t="str">
        <f t="shared" si="7386"/>
        <v>InitUnitAdd('',,,,,,,,,,)</v>
      </c>
      <c r="CR521" s="70" t="str">
        <f t="shared" si="7387"/>
        <v>InitEquipData('',,"",,,,,'','','','','','',"")</v>
      </c>
      <c r="CU521" s="61" t="str">
        <f t="shared" si="7544"/>
        <v>|n</v>
      </c>
      <c r="DB521" s="71" t="str">
        <f>IF(V521="","","|n"&amp;#REF!&amp;"+"&amp;V521)</f>
        <v/>
      </c>
      <c r="DC521" s="71" t="str">
        <f>IF(W521="","","|n"&amp;#REF!&amp;"+"&amp;W521)</f>
        <v/>
      </c>
      <c r="DD521" s="71" t="str">
        <f>IF(X521="","","|n"&amp;#REF!&amp;"+"&amp;X521)</f>
        <v/>
      </c>
      <c r="DE521" s="71" t="str">
        <f>IF(Y521="","","|n"&amp;#REF!&amp;"+"&amp;Y521)</f>
        <v/>
      </c>
      <c r="DF521" s="71" t="str">
        <f>IF(Z521="","","|n"&amp;#REF!&amp;"+"&amp;Z521)</f>
        <v/>
      </c>
      <c r="DG521" s="71" t="str">
        <f>IF(AA521="","","|n"&amp;#REF!&amp;"+"&amp;AA521)</f>
        <v/>
      </c>
      <c r="DH521" s="71" t="str">
        <f>IF(AB521="","","|n"&amp;#REF!&amp;"+"&amp;AB521)</f>
        <v/>
      </c>
      <c r="DI521" s="71" t="str">
        <f>IF(AC521="","","|n"&amp;#REF!&amp;"+"&amp;AC521&amp;"%")</f>
        <v/>
      </c>
      <c r="DJ521" s="71" t="str">
        <f>IF(AD521="","","|n"&amp;#REF!&amp;"+"&amp;AD521)</f>
        <v/>
      </c>
      <c r="DK521" s="71" t="str">
        <f>IF(AE521="","","|n"&amp;#REF!&amp;"+"&amp;AE521)</f>
        <v/>
      </c>
      <c r="DL521" s="71" t="str">
        <f>IF(AF521="","","|n"&amp;#REF!&amp;"+"&amp;AF521)</f>
        <v/>
      </c>
      <c r="DM521" s="71" t="str">
        <f>IF(AG521="","","|n"&amp;#REF!&amp;"+"&amp;AG521&amp;"%")</f>
        <v/>
      </c>
      <c r="DN521" s="71" t="str">
        <f>IF(AH521="","","|n"&amp;#REF!&amp;"+"&amp;AH521)</f>
        <v/>
      </c>
      <c r="DO521" s="71" t="str">
        <f>IF(AI521="","","|n"&amp;#REF!&amp;"+"&amp;AI521)</f>
        <v/>
      </c>
      <c r="DP521" s="71" t="str">
        <f>IF(AJ521="","","|n"&amp;#REF!&amp;"+"&amp;AJ521)</f>
        <v/>
      </c>
    </row>
    <row r="522" spans="92:120">
      <c r="CN522" s="70" t="str">
        <f t="shared" ref="CN522:CN541" si="7545">"InitUnitState('"&amp;B522&amp;"',"&amp;V522&amp;","&amp;W522&amp;","&amp;X522&amp;","&amp;Y522&amp;","&amp;Z522&amp;","&amp;AA522&amp;","&amp;AB522&amp;","&amp;AC522&amp;","&amp;AD522&amp;","&amp;AE522&amp;")"</f>
        <v>InitUnitState('',,,,,,,,,,)</v>
      </c>
      <c r="CO522" s="70" t="str">
        <f t="shared" ref="CO522:CO541" si="7546">"InitUnitNormal('"&amp;B522&amp;"',"&amp;AF522&amp;","&amp;AG522&amp;","&amp;AH522&amp;","&amp;AI522&amp;","&amp;AJ522&amp;","&amp;AK522&amp;","&amp;AL522&amp;","&amp;AM522&amp;","&amp;AN522&amp;","&amp;AO522&amp;")"</f>
        <v>InitUnitNormal('',,,,,,,,,,)</v>
      </c>
      <c r="CP522" s="70" t="str">
        <f t="shared" ref="CP522:CP541" si="7547">"InitUnitMagic('"&amp;B522&amp;"',"&amp;AP522&amp;","&amp;AQ522&amp;","&amp;AR522&amp;","&amp;AS522&amp;","&amp;AT522&amp;","&amp;AU522&amp;","&amp;AV522&amp;","&amp;AW522&amp;","&amp;BI522&amp;","&amp;BJ522&amp;")"</f>
        <v>InitUnitMagic('',,,,,,,,,,)</v>
      </c>
      <c r="CQ522" s="70" t="str">
        <f t="shared" ref="CQ522:CQ541" si="7548">"InitUnitAdd('"&amp;B522&amp;"',"&amp;BK522&amp;","&amp;BL522&amp;","&amp;BM522&amp;","&amp;BN522&amp;","&amp;BO522&amp;","&amp;BP522&amp;","&amp;BQ522&amp;","&amp;BR522&amp;","&amp;BS522&amp;","&amp;BT522&amp;")"</f>
        <v>InitUnitAdd('',,,,,,,,,,)</v>
      </c>
      <c r="CR522" s="70" t="str">
        <f t="shared" ref="CR522:CR541" si="7549">"InitEquipData('"&amp;B522&amp;"',"&amp;D522&amp;","&amp;CR$1&amp;A522&amp;CR$1&amp;","&amp;E522&amp;","&amp;I522&amp;","&amp;F522&amp;","&amp;G522&amp;",'"&amp;J522&amp;"','"&amp;K522&amp;"','"&amp;L522&amp;"','"&amp;M522&amp;"','"&amp;N522&amp;"','"&amp;O522&amp;"',"&amp;CR$1&amp;U523&amp;CR$1&amp;")"</f>
        <v>InitEquipData('',,"",,,,,'','','','','','',"")</v>
      </c>
      <c r="CU522" s="61" t="str">
        <f t="shared" si="7544"/>
        <v>|n</v>
      </c>
      <c r="DB522" s="71" t="str">
        <f>IF(V522="","","|n"&amp;#REF!&amp;"+"&amp;V522)</f>
        <v/>
      </c>
      <c r="DC522" s="71" t="str">
        <f>IF(W522="","","|n"&amp;#REF!&amp;"+"&amp;W522)</f>
        <v/>
      </c>
      <c r="DD522" s="71" t="str">
        <f>IF(X522="","","|n"&amp;#REF!&amp;"+"&amp;X522)</f>
        <v/>
      </c>
      <c r="DE522" s="71" t="str">
        <f>IF(Y522="","","|n"&amp;#REF!&amp;"+"&amp;Y522)</f>
        <v/>
      </c>
      <c r="DF522" s="71" t="str">
        <f>IF(Z522="","","|n"&amp;#REF!&amp;"+"&amp;Z522)</f>
        <v/>
      </c>
      <c r="DG522" s="71" t="str">
        <f>IF(AA522="","","|n"&amp;#REF!&amp;"+"&amp;AA522)</f>
        <v/>
      </c>
      <c r="DH522" s="71" t="str">
        <f>IF(AB522="","","|n"&amp;#REF!&amp;"+"&amp;AB522)</f>
        <v/>
      </c>
      <c r="DI522" s="71" t="str">
        <f>IF(AC522="","","|n"&amp;#REF!&amp;"+"&amp;AC522&amp;"%")</f>
        <v/>
      </c>
      <c r="DJ522" s="71" t="str">
        <f>IF(AD522="","","|n"&amp;#REF!&amp;"+"&amp;AD522)</f>
        <v/>
      </c>
      <c r="DK522" s="71" t="str">
        <f>IF(AE522="","","|n"&amp;#REF!&amp;"+"&amp;AE522)</f>
        <v/>
      </c>
      <c r="DL522" s="71" t="str">
        <f>IF(AF522="","","|n"&amp;#REF!&amp;"+"&amp;AF522)</f>
        <v/>
      </c>
      <c r="DM522" s="71" t="str">
        <f>IF(AG522="","","|n"&amp;#REF!&amp;"+"&amp;AG522&amp;"%")</f>
        <v/>
      </c>
      <c r="DN522" s="71" t="str">
        <f>IF(AH522="","","|n"&amp;#REF!&amp;"+"&amp;AH522)</f>
        <v/>
      </c>
      <c r="DO522" s="71" t="str">
        <f>IF(AI522="","","|n"&amp;#REF!&amp;"+"&amp;AI522)</f>
        <v/>
      </c>
      <c r="DP522" s="71" t="str">
        <f>IF(AJ522="","","|n"&amp;#REF!&amp;"+"&amp;AJ522)</f>
        <v/>
      </c>
    </row>
    <row r="523" spans="92:120">
      <c r="CN523" s="70" t="str">
        <f t="shared" si="7545"/>
        <v>InitUnitState('',,,,,,,,,,)</v>
      </c>
      <c r="CO523" s="70" t="str">
        <f t="shared" si="7546"/>
        <v>InitUnitNormal('',,,,,,,,,,)</v>
      </c>
      <c r="CP523" s="70" t="str">
        <f t="shared" si="7547"/>
        <v>InitUnitMagic('',,,,,,,,,,)</v>
      </c>
      <c r="CQ523" s="70" t="str">
        <f t="shared" si="7548"/>
        <v>InitUnitAdd('',,,,,,,,,,)</v>
      </c>
      <c r="CR523" s="70" t="str">
        <f t="shared" si="7549"/>
        <v>InitEquipData('',,"",,,,,'','','','','','',"")</v>
      </c>
      <c r="CU523" s="61" t="str">
        <f t="shared" si="7544"/>
        <v>|n</v>
      </c>
      <c r="DB523" s="71" t="str">
        <f>IF(V523="","","|n"&amp;#REF!&amp;"+"&amp;V523)</f>
        <v/>
      </c>
      <c r="DC523" s="71" t="str">
        <f>IF(W523="","","|n"&amp;#REF!&amp;"+"&amp;W523)</f>
        <v/>
      </c>
      <c r="DD523" s="71" t="str">
        <f>IF(X523="","","|n"&amp;#REF!&amp;"+"&amp;X523)</f>
        <v/>
      </c>
      <c r="DE523" s="71" t="str">
        <f>IF(Y523="","","|n"&amp;#REF!&amp;"+"&amp;Y523)</f>
        <v/>
      </c>
      <c r="DF523" s="71" t="str">
        <f>IF(Z523="","","|n"&amp;#REF!&amp;"+"&amp;Z523)</f>
        <v/>
      </c>
      <c r="DG523" s="71" t="str">
        <f>IF(AA523="","","|n"&amp;#REF!&amp;"+"&amp;AA523)</f>
        <v/>
      </c>
      <c r="DH523" s="71" t="str">
        <f>IF(AB523="","","|n"&amp;#REF!&amp;"+"&amp;AB523)</f>
        <v/>
      </c>
      <c r="DI523" s="71" t="str">
        <f>IF(AC523="","","|n"&amp;#REF!&amp;"+"&amp;AC523&amp;"%")</f>
        <v/>
      </c>
      <c r="DJ523" s="71" t="str">
        <f>IF(AD523="","","|n"&amp;#REF!&amp;"+"&amp;AD523)</f>
        <v/>
      </c>
      <c r="DK523" s="71" t="str">
        <f>IF(AE523="","","|n"&amp;#REF!&amp;"+"&amp;AE523)</f>
        <v/>
      </c>
      <c r="DL523" s="71" t="str">
        <f>IF(AF523="","","|n"&amp;#REF!&amp;"+"&amp;AF523)</f>
        <v/>
      </c>
      <c r="DM523" s="71" t="str">
        <f>IF(AG523="","","|n"&amp;#REF!&amp;"+"&amp;AG523&amp;"%")</f>
        <v/>
      </c>
      <c r="DN523" s="71" t="str">
        <f>IF(AH523="","","|n"&amp;#REF!&amp;"+"&amp;AH523)</f>
        <v/>
      </c>
      <c r="DO523" s="71" t="str">
        <f>IF(AI523="","","|n"&amp;#REF!&amp;"+"&amp;AI523)</f>
        <v/>
      </c>
      <c r="DP523" s="71" t="str">
        <f>IF(AJ523="","","|n"&amp;#REF!&amp;"+"&amp;AJ523)</f>
        <v/>
      </c>
    </row>
    <row r="524" spans="92:120">
      <c r="CN524" s="70" t="str">
        <f t="shared" si="7545"/>
        <v>InitUnitState('',,,,,,,,,,)</v>
      </c>
      <c r="CO524" s="70" t="str">
        <f t="shared" si="7546"/>
        <v>InitUnitNormal('',,,,,,,,,,)</v>
      </c>
      <c r="CP524" s="70" t="str">
        <f t="shared" si="7547"/>
        <v>InitUnitMagic('',,,,,,,,,,)</v>
      </c>
      <c r="CQ524" s="70" t="str">
        <f t="shared" si="7548"/>
        <v>InitUnitAdd('',,,,,,,,,,)</v>
      </c>
      <c r="CR524" s="70" t="str">
        <f t="shared" si="7549"/>
        <v>InitEquipData('',,"",,,,,'','','','','','',"")</v>
      </c>
      <c r="CU524" s="61" t="str">
        <f t="shared" si="7544"/>
        <v>|n</v>
      </c>
      <c r="DB524" s="71" t="str">
        <f>IF(V524="","","|n"&amp;#REF!&amp;"+"&amp;V524)</f>
        <v/>
      </c>
      <c r="DC524" s="71" t="str">
        <f>IF(W524="","","|n"&amp;#REF!&amp;"+"&amp;W524)</f>
        <v/>
      </c>
      <c r="DD524" s="71" t="str">
        <f>IF(X524="","","|n"&amp;#REF!&amp;"+"&amp;X524)</f>
        <v/>
      </c>
      <c r="DE524" s="71" t="str">
        <f>IF(Y524="","","|n"&amp;#REF!&amp;"+"&amp;Y524)</f>
        <v/>
      </c>
      <c r="DF524" s="71" t="str">
        <f>IF(Z524="","","|n"&amp;#REF!&amp;"+"&amp;Z524)</f>
        <v/>
      </c>
      <c r="DG524" s="71" t="str">
        <f>IF(AA524="","","|n"&amp;#REF!&amp;"+"&amp;AA524)</f>
        <v/>
      </c>
      <c r="DH524" s="71" t="str">
        <f>IF(AB524="","","|n"&amp;#REF!&amp;"+"&amp;AB524)</f>
        <v/>
      </c>
      <c r="DI524" s="71" t="str">
        <f>IF(AC524="","","|n"&amp;#REF!&amp;"+"&amp;AC524&amp;"%")</f>
        <v/>
      </c>
      <c r="DJ524" s="71" t="str">
        <f>IF(AD524="","","|n"&amp;#REF!&amp;"+"&amp;AD524)</f>
        <v/>
      </c>
      <c r="DK524" s="71" t="str">
        <f>IF(AE524="","","|n"&amp;#REF!&amp;"+"&amp;AE524)</f>
        <v/>
      </c>
      <c r="DL524" s="71" t="str">
        <f>IF(AF524="","","|n"&amp;#REF!&amp;"+"&amp;AF524)</f>
        <v/>
      </c>
      <c r="DM524" s="71" t="str">
        <f>IF(AG524="","","|n"&amp;#REF!&amp;"+"&amp;AG524&amp;"%")</f>
        <v/>
      </c>
      <c r="DN524" s="71" t="str">
        <f>IF(AH524="","","|n"&amp;#REF!&amp;"+"&amp;AH524)</f>
        <v/>
      </c>
      <c r="DO524" s="71" t="str">
        <f>IF(AI524="","","|n"&amp;#REF!&amp;"+"&amp;AI524)</f>
        <v/>
      </c>
      <c r="DP524" s="71" t="str">
        <f>IF(AJ524="","","|n"&amp;#REF!&amp;"+"&amp;AJ524)</f>
        <v/>
      </c>
    </row>
    <row r="525" spans="92:120">
      <c r="CN525" s="70" t="str">
        <f t="shared" si="7545"/>
        <v>InitUnitState('',,,,,,,,,,)</v>
      </c>
      <c r="CO525" s="70" t="str">
        <f t="shared" si="7546"/>
        <v>InitUnitNormal('',,,,,,,,,,)</v>
      </c>
      <c r="CP525" s="70" t="str">
        <f t="shared" si="7547"/>
        <v>InitUnitMagic('',,,,,,,,,,)</v>
      </c>
      <c r="CQ525" s="70" t="str">
        <f t="shared" si="7548"/>
        <v>InitUnitAdd('',,,,,,,,,,)</v>
      </c>
      <c r="CR525" s="70" t="str">
        <f t="shared" si="7549"/>
        <v>InitEquipData('',,"",,,,,'','','','','','',"")</v>
      </c>
      <c r="CU525" s="61" t="str">
        <f t="shared" si="7544"/>
        <v>|n</v>
      </c>
      <c r="DB525" s="71" t="str">
        <f>IF(V525="","","|n"&amp;#REF!&amp;"+"&amp;V525)</f>
        <v/>
      </c>
      <c r="DC525" s="71" t="str">
        <f>IF(W525="","","|n"&amp;#REF!&amp;"+"&amp;W525)</f>
        <v/>
      </c>
      <c r="DD525" s="71" t="str">
        <f>IF(X525="","","|n"&amp;#REF!&amp;"+"&amp;X525)</f>
        <v/>
      </c>
      <c r="DE525" s="71" t="str">
        <f>IF(Y525="","","|n"&amp;#REF!&amp;"+"&amp;Y525)</f>
        <v/>
      </c>
      <c r="DF525" s="71" t="str">
        <f>IF(Z525="","","|n"&amp;#REF!&amp;"+"&amp;Z525)</f>
        <v/>
      </c>
      <c r="DG525" s="71" t="str">
        <f>IF(AA525="","","|n"&amp;#REF!&amp;"+"&amp;AA525)</f>
        <v/>
      </c>
      <c r="DH525" s="71" t="str">
        <f>IF(AB525="","","|n"&amp;#REF!&amp;"+"&amp;AB525)</f>
        <v/>
      </c>
      <c r="DI525" s="71" t="str">
        <f>IF(AC525="","","|n"&amp;#REF!&amp;"+"&amp;AC525&amp;"%")</f>
        <v/>
      </c>
      <c r="DJ525" s="71" t="str">
        <f>IF(AD525="","","|n"&amp;#REF!&amp;"+"&amp;AD525)</f>
        <v/>
      </c>
      <c r="DK525" s="71" t="str">
        <f>IF(AE525="","","|n"&amp;#REF!&amp;"+"&amp;AE525)</f>
        <v/>
      </c>
      <c r="DL525" s="71" t="str">
        <f>IF(AF525="","","|n"&amp;#REF!&amp;"+"&amp;AF525)</f>
        <v/>
      </c>
      <c r="DM525" s="71" t="str">
        <f>IF(AG525="","","|n"&amp;#REF!&amp;"+"&amp;AG525&amp;"%")</f>
        <v/>
      </c>
      <c r="DN525" s="71" t="str">
        <f>IF(AH525="","","|n"&amp;#REF!&amp;"+"&amp;AH525)</f>
        <v/>
      </c>
      <c r="DO525" s="71" t="str">
        <f>IF(AI525="","","|n"&amp;#REF!&amp;"+"&amp;AI525)</f>
        <v/>
      </c>
      <c r="DP525" s="71" t="str">
        <f>IF(AJ525="","","|n"&amp;#REF!&amp;"+"&amp;AJ525)</f>
        <v/>
      </c>
    </row>
    <row r="526" spans="92:120">
      <c r="CN526" s="70" t="str">
        <f t="shared" si="7545"/>
        <v>InitUnitState('',,,,,,,,,,)</v>
      </c>
      <c r="CO526" s="70" t="str">
        <f t="shared" si="7546"/>
        <v>InitUnitNormal('',,,,,,,,,,)</v>
      </c>
      <c r="CP526" s="70" t="str">
        <f t="shared" si="7547"/>
        <v>InitUnitMagic('',,,,,,,,,,)</v>
      </c>
      <c r="CQ526" s="70" t="str">
        <f t="shared" si="7548"/>
        <v>InitUnitAdd('',,,,,,,,,,)</v>
      </c>
      <c r="CR526" s="70" t="str">
        <f t="shared" si="7549"/>
        <v>InitEquipData('',,"",,,,,'','','','','','',"")</v>
      </c>
      <c r="CU526" s="61" t="str">
        <f t="shared" si="7544"/>
        <v>|n</v>
      </c>
      <c r="DB526" s="71" t="str">
        <f>IF(V526="","","|n"&amp;#REF!&amp;"+"&amp;V526)</f>
        <v/>
      </c>
      <c r="DC526" s="71" t="str">
        <f>IF(W526="","","|n"&amp;#REF!&amp;"+"&amp;W526)</f>
        <v/>
      </c>
      <c r="DD526" s="71" t="str">
        <f>IF(X526="","","|n"&amp;#REF!&amp;"+"&amp;X526)</f>
        <v/>
      </c>
      <c r="DE526" s="71" t="str">
        <f>IF(Y526="","","|n"&amp;#REF!&amp;"+"&amp;Y526)</f>
        <v/>
      </c>
      <c r="DF526" s="71" t="str">
        <f>IF(Z526="","","|n"&amp;#REF!&amp;"+"&amp;Z526)</f>
        <v/>
      </c>
      <c r="DG526" s="71" t="str">
        <f>IF(AA526="","","|n"&amp;#REF!&amp;"+"&amp;AA526)</f>
        <v/>
      </c>
      <c r="DH526" s="71" t="str">
        <f>IF(AB526="","","|n"&amp;#REF!&amp;"+"&amp;AB526)</f>
        <v/>
      </c>
      <c r="DI526" s="71" t="str">
        <f>IF(AC526="","","|n"&amp;#REF!&amp;"+"&amp;AC526&amp;"%")</f>
        <v/>
      </c>
      <c r="DJ526" s="71" t="str">
        <f>IF(AD526="","","|n"&amp;#REF!&amp;"+"&amp;AD526)</f>
        <v/>
      </c>
      <c r="DK526" s="71" t="str">
        <f>IF(AE526="","","|n"&amp;#REF!&amp;"+"&amp;AE526)</f>
        <v/>
      </c>
      <c r="DL526" s="71" t="str">
        <f>IF(AF526="","","|n"&amp;#REF!&amp;"+"&amp;AF526)</f>
        <v/>
      </c>
      <c r="DM526" s="71" t="str">
        <f>IF(AG526="","","|n"&amp;#REF!&amp;"+"&amp;AG526&amp;"%")</f>
        <v/>
      </c>
      <c r="DN526" s="71" t="str">
        <f>IF(AH526="","","|n"&amp;#REF!&amp;"+"&amp;AH526)</f>
        <v/>
      </c>
      <c r="DO526" s="71" t="str">
        <f>IF(AI526="","","|n"&amp;#REF!&amp;"+"&amp;AI526)</f>
        <v/>
      </c>
      <c r="DP526" s="71" t="str">
        <f>IF(AJ526="","","|n"&amp;#REF!&amp;"+"&amp;AJ526)</f>
        <v/>
      </c>
    </row>
    <row r="527" spans="92:120">
      <c r="CN527" s="70" t="str">
        <f t="shared" si="7545"/>
        <v>InitUnitState('',,,,,,,,,,)</v>
      </c>
      <c r="CO527" s="70" t="str">
        <f t="shared" si="7546"/>
        <v>InitUnitNormal('',,,,,,,,,,)</v>
      </c>
      <c r="CP527" s="70" t="str">
        <f t="shared" si="7547"/>
        <v>InitUnitMagic('',,,,,,,,,,)</v>
      </c>
      <c r="CQ527" s="70" t="str">
        <f t="shared" si="7548"/>
        <v>InitUnitAdd('',,,,,,,,,,)</v>
      </c>
      <c r="CR527" s="70" t="str">
        <f t="shared" si="7549"/>
        <v>InitEquipData('',,"",,,,,'','','','','','',"")</v>
      </c>
      <c r="CU527" s="61" t="str">
        <f t="shared" si="7544"/>
        <v>|n</v>
      </c>
      <c r="DB527" s="71" t="str">
        <f>IF(V527="","","|n"&amp;#REF!&amp;"+"&amp;V527)</f>
        <v/>
      </c>
      <c r="DC527" s="71" t="str">
        <f>IF(W527="","","|n"&amp;#REF!&amp;"+"&amp;W527)</f>
        <v/>
      </c>
      <c r="DD527" s="71" t="str">
        <f>IF(X527="","","|n"&amp;#REF!&amp;"+"&amp;X527)</f>
        <v/>
      </c>
      <c r="DE527" s="71" t="str">
        <f>IF(Y527="","","|n"&amp;#REF!&amp;"+"&amp;Y527)</f>
        <v/>
      </c>
      <c r="DF527" s="71" t="str">
        <f>IF(Z527="","","|n"&amp;#REF!&amp;"+"&amp;Z527)</f>
        <v/>
      </c>
      <c r="DG527" s="71" t="str">
        <f>IF(AA527="","","|n"&amp;#REF!&amp;"+"&amp;AA527)</f>
        <v/>
      </c>
      <c r="DH527" s="71" t="str">
        <f>IF(AB527="","","|n"&amp;#REF!&amp;"+"&amp;AB527)</f>
        <v/>
      </c>
      <c r="DI527" s="71" t="str">
        <f>IF(AC527="","","|n"&amp;#REF!&amp;"+"&amp;AC527&amp;"%")</f>
        <v/>
      </c>
      <c r="DJ527" s="71" t="str">
        <f>IF(AD527="","","|n"&amp;#REF!&amp;"+"&amp;AD527)</f>
        <v/>
      </c>
      <c r="DK527" s="71" t="str">
        <f>IF(AE527="","","|n"&amp;#REF!&amp;"+"&amp;AE527)</f>
        <v/>
      </c>
      <c r="DL527" s="71" t="str">
        <f>IF(AF527="","","|n"&amp;#REF!&amp;"+"&amp;AF527)</f>
        <v/>
      </c>
      <c r="DM527" s="71" t="str">
        <f>IF(AG527="","","|n"&amp;#REF!&amp;"+"&amp;AG527&amp;"%")</f>
        <v/>
      </c>
      <c r="DN527" s="71" t="str">
        <f>IF(AH527="","","|n"&amp;#REF!&amp;"+"&amp;AH527)</f>
        <v/>
      </c>
      <c r="DO527" s="71" t="str">
        <f>IF(AI527="","","|n"&amp;#REF!&amp;"+"&amp;AI527)</f>
        <v/>
      </c>
      <c r="DP527" s="71" t="str">
        <f>IF(AJ527="","","|n"&amp;#REF!&amp;"+"&amp;AJ527)</f>
        <v/>
      </c>
    </row>
    <row r="528" spans="92:120">
      <c r="CN528" s="70" t="str">
        <f t="shared" si="7545"/>
        <v>InitUnitState('',,,,,,,,,,)</v>
      </c>
      <c r="CO528" s="70" t="str">
        <f t="shared" si="7546"/>
        <v>InitUnitNormal('',,,,,,,,,,)</v>
      </c>
      <c r="CP528" s="70" t="str">
        <f t="shared" si="7547"/>
        <v>InitUnitMagic('',,,,,,,,,,)</v>
      </c>
      <c r="CQ528" s="70" t="str">
        <f t="shared" si="7548"/>
        <v>InitUnitAdd('',,,,,,,,,,)</v>
      </c>
      <c r="CR528" s="70" t="str">
        <f t="shared" si="7549"/>
        <v>InitEquipData('',,"",,,,,'','','','','','',"")</v>
      </c>
      <c r="CU528" s="61" t="str">
        <f t="shared" si="7544"/>
        <v>|n</v>
      </c>
      <c r="DB528" s="71" t="str">
        <f>IF(V528="","","|n"&amp;#REF!&amp;"+"&amp;V528)</f>
        <v/>
      </c>
      <c r="DC528" s="71" t="str">
        <f>IF(W528="","","|n"&amp;#REF!&amp;"+"&amp;W528)</f>
        <v/>
      </c>
      <c r="DD528" s="71" t="str">
        <f>IF(X528="","","|n"&amp;#REF!&amp;"+"&amp;X528)</f>
        <v/>
      </c>
      <c r="DE528" s="71" t="str">
        <f>IF(Y528="","","|n"&amp;#REF!&amp;"+"&amp;Y528)</f>
        <v/>
      </c>
      <c r="DF528" s="71" t="str">
        <f>IF(Z528="","","|n"&amp;#REF!&amp;"+"&amp;Z528)</f>
        <v/>
      </c>
      <c r="DG528" s="71" t="str">
        <f>IF(AA528="","","|n"&amp;#REF!&amp;"+"&amp;AA528)</f>
        <v/>
      </c>
      <c r="DH528" s="71" t="str">
        <f>IF(AB528="","","|n"&amp;#REF!&amp;"+"&amp;AB528)</f>
        <v/>
      </c>
      <c r="DI528" s="71" t="str">
        <f>IF(AC528="","","|n"&amp;#REF!&amp;"+"&amp;AC528&amp;"%")</f>
        <v/>
      </c>
      <c r="DJ528" s="71" t="str">
        <f>IF(AD528="","","|n"&amp;#REF!&amp;"+"&amp;AD528)</f>
        <v/>
      </c>
      <c r="DK528" s="71" t="str">
        <f>IF(AE528="","","|n"&amp;#REF!&amp;"+"&amp;AE528)</f>
        <v/>
      </c>
      <c r="DL528" s="71" t="str">
        <f>IF(AF528="","","|n"&amp;#REF!&amp;"+"&amp;AF528)</f>
        <v/>
      </c>
      <c r="DM528" s="71" t="str">
        <f>IF(AG528="","","|n"&amp;#REF!&amp;"+"&amp;AG528&amp;"%")</f>
        <v/>
      </c>
      <c r="DN528" s="71" t="str">
        <f>IF(AH528="","","|n"&amp;#REF!&amp;"+"&amp;AH528)</f>
        <v/>
      </c>
      <c r="DO528" s="71" t="str">
        <f>IF(AI528="","","|n"&amp;#REF!&amp;"+"&amp;AI528)</f>
        <v/>
      </c>
      <c r="DP528" s="71" t="str">
        <f>IF(AJ528="","","|n"&amp;#REF!&amp;"+"&amp;AJ528)</f>
        <v/>
      </c>
    </row>
    <row r="529" spans="92:120">
      <c r="CN529" s="70" t="str">
        <f t="shared" si="7545"/>
        <v>InitUnitState('',,,,,,,,,,)</v>
      </c>
      <c r="CO529" s="70" t="str">
        <f t="shared" si="7546"/>
        <v>InitUnitNormal('',,,,,,,,,,)</v>
      </c>
      <c r="CP529" s="70" t="str">
        <f t="shared" si="7547"/>
        <v>InitUnitMagic('',,,,,,,,,,)</v>
      </c>
      <c r="CQ529" s="70" t="str">
        <f t="shared" si="7548"/>
        <v>InitUnitAdd('',,,,,,,,,,)</v>
      </c>
      <c r="CR529" s="70" t="str">
        <f t="shared" si="7549"/>
        <v>InitEquipData('',,"",,,,,'','','','','','',"")</v>
      </c>
      <c r="CU529" s="61" t="str">
        <f t="shared" si="7544"/>
        <v>|n</v>
      </c>
      <c r="DB529" s="71" t="str">
        <f>IF(V529="","","|n"&amp;#REF!&amp;"+"&amp;V529)</f>
        <v/>
      </c>
      <c r="DC529" s="71" t="str">
        <f>IF(W529="","","|n"&amp;#REF!&amp;"+"&amp;W529)</f>
        <v/>
      </c>
      <c r="DD529" s="71" t="str">
        <f>IF(X529="","","|n"&amp;#REF!&amp;"+"&amp;X529)</f>
        <v/>
      </c>
      <c r="DE529" s="71" t="str">
        <f>IF(Y529="","","|n"&amp;#REF!&amp;"+"&amp;Y529)</f>
        <v/>
      </c>
      <c r="DF529" s="71" t="str">
        <f>IF(Z529="","","|n"&amp;#REF!&amp;"+"&amp;Z529)</f>
        <v/>
      </c>
      <c r="DG529" s="71" t="str">
        <f>IF(AA529="","","|n"&amp;#REF!&amp;"+"&amp;AA529)</f>
        <v/>
      </c>
      <c r="DH529" s="71" t="str">
        <f>IF(AB529="","","|n"&amp;#REF!&amp;"+"&amp;AB529)</f>
        <v/>
      </c>
      <c r="DI529" s="71" t="str">
        <f>IF(AC529="","","|n"&amp;#REF!&amp;"+"&amp;AC529&amp;"%")</f>
        <v/>
      </c>
      <c r="DJ529" s="71" t="str">
        <f>IF(AD529="","","|n"&amp;#REF!&amp;"+"&amp;AD529)</f>
        <v/>
      </c>
      <c r="DK529" s="71" t="str">
        <f>IF(AE529="","","|n"&amp;#REF!&amp;"+"&amp;AE529)</f>
        <v/>
      </c>
      <c r="DL529" s="71" t="str">
        <f>IF(AF529="","","|n"&amp;#REF!&amp;"+"&amp;AF529)</f>
        <v/>
      </c>
      <c r="DM529" s="71" t="str">
        <f>IF(AG529="","","|n"&amp;#REF!&amp;"+"&amp;AG529&amp;"%")</f>
        <v/>
      </c>
      <c r="DN529" s="71" t="str">
        <f>IF(AH529="","","|n"&amp;#REF!&amp;"+"&amp;AH529)</f>
        <v/>
      </c>
      <c r="DO529" s="71" t="str">
        <f>IF(AI529="","","|n"&amp;#REF!&amp;"+"&amp;AI529)</f>
        <v/>
      </c>
      <c r="DP529" s="71" t="str">
        <f>IF(AJ529="","","|n"&amp;#REF!&amp;"+"&amp;AJ529)</f>
        <v/>
      </c>
    </row>
    <row r="530" spans="92:120">
      <c r="CN530" s="70" t="str">
        <f t="shared" si="7545"/>
        <v>InitUnitState('',,,,,,,,,,)</v>
      </c>
      <c r="CO530" s="70" t="str">
        <f t="shared" si="7546"/>
        <v>InitUnitNormal('',,,,,,,,,,)</v>
      </c>
      <c r="CP530" s="70" t="str">
        <f t="shared" si="7547"/>
        <v>InitUnitMagic('',,,,,,,,,,)</v>
      </c>
      <c r="CQ530" s="70" t="str">
        <f t="shared" si="7548"/>
        <v>InitUnitAdd('',,,,,,,,,,)</v>
      </c>
      <c r="CR530" s="70" t="str">
        <f t="shared" si="7549"/>
        <v>InitEquipData('',,"",,,,,'','','','','','',"")</v>
      </c>
      <c r="CU530" s="61" t="str">
        <f t="shared" si="7544"/>
        <v>|n</v>
      </c>
      <c r="DB530" s="71" t="str">
        <f>IF(V530="","","|n"&amp;#REF!&amp;"+"&amp;V530)</f>
        <v/>
      </c>
      <c r="DC530" s="71" t="str">
        <f>IF(W530="","","|n"&amp;#REF!&amp;"+"&amp;W530)</f>
        <v/>
      </c>
      <c r="DD530" s="71" t="str">
        <f>IF(X530="","","|n"&amp;#REF!&amp;"+"&amp;X530)</f>
        <v/>
      </c>
      <c r="DE530" s="71" t="str">
        <f>IF(Y530="","","|n"&amp;#REF!&amp;"+"&amp;Y530)</f>
        <v/>
      </c>
      <c r="DF530" s="71" t="str">
        <f>IF(Z530="","","|n"&amp;#REF!&amp;"+"&amp;Z530)</f>
        <v/>
      </c>
      <c r="DG530" s="71" t="str">
        <f>IF(AA530="","","|n"&amp;#REF!&amp;"+"&amp;AA530)</f>
        <v/>
      </c>
      <c r="DH530" s="71" t="str">
        <f>IF(AB530="","","|n"&amp;#REF!&amp;"+"&amp;AB530)</f>
        <v/>
      </c>
      <c r="DI530" s="71" t="str">
        <f>IF(AC530="","","|n"&amp;#REF!&amp;"+"&amp;AC530&amp;"%")</f>
        <v/>
      </c>
      <c r="DJ530" s="71" t="str">
        <f>IF(AD530="","","|n"&amp;#REF!&amp;"+"&amp;AD530)</f>
        <v/>
      </c>
      <c r="DK530" s="71" t="str">
        <f>IF(AE530="","","|n"&amp;#REF!&amp;"+"&amp;AE530)</f>
        <v/>
      </c>
      <c r="DL530" s="71" t="str">
        <f>IF(AF530="","","|n"&amp;#REF!&amp;"+"&amp;AF530)</f>
        <v/>
      </c>
      <c r="DM530" s="71" t="str">
        <f>IF(AG530="","","|n"&amp;#REF!&amp;"+"&amp;AG530&amp;"%")</f>
        <v/>
      </c>
      <c r="DN530" s="71" t="str">
        <f>IF(AH530="","","|n"&amp;#REF!&amp;"+"&amp;AH530)</f>
        <v/>
      </c>
      <c r="DO530" s="71" t="str">
        <f>IF(AI530="","","|n"&amp;#REF!&amp;"+"&amp;AI530)</f>
        <v/>
      </c>
      <c r="DP530" s="71" t="str">
        <f>IF(AJ530="","","|n"&amp;#REF!&amp;"+"&amp;AJ530)</f>
        <v/>
      </c>
    </row>
    <row r="531" spans="92:120">
      <c r="CN531" s="70" t="str">
        <f t="shared" si="7545"/>
        <v>InitUnitState('',,,,,,,,,,)</v>
      </c>
      <c r="CO531" s="70" t="str">
        <f t="shared" si="7546"/>
        <v>InitUnitNormal('',,,,,,,,,,)</v>
      </c>
      <c r="CP531" s="70" t="str">
        <f t="shared" si="7547"/>
        <v>InitUnitMagic('',,,,,,,,,,)</v>
      </c>
      <c r="CQ531" s="70" t="str">
        <f t="shared" si="7548"/>
        <v>InitUnitAdd('',,,,,,,,,,)</v>
      </c>
      <c r="CR531" s="70" t="str">
        <f t="shared" si="7549"/>
        <v>InitEquipData('',,"",,,,,'','','','','','',"")</v>
      </c>
      <c r="CU531" s="61" t="str">
        <f t="shared" si="7544"/>
        <v>|n</v>
      </c>
      <c r="DB531" s="71" t="str">
        <f>IF(V531="","","|n"&amp;#REF!&amp;"+"&amp;V531)</f>
        <v/>
      </c>
      <c r="DC531" s="71" t="str">
        <f>IF(W531="","","|n"&amp;#REF!&amp;"+"&amp;W531)</f>
        <v/>
      </c>
      <c r="DD531" s="71" t="str">
        <f>IF(X531="","","|n"&amp;#REF!&amp;"+"&amp;X531)</f>
        <v/>
      </c>
      <c r="DE531" s="71" t="str">
        <f>IF(Y531="","","|n"&amp;#REF!&amp;"+"&amp;Y531)</f>
        <v/>
      </c>
      <c r="DF531" s="71" t="str">
        <f>IF(Z531="","","|n"&amp;#REF!&amp;"+"&amp;Z531)</f>
        <v/>
      </c>
      <c r="DG531" s="71" t="str">
        <f>IF(AA531="","","|n"&amp;#REF!&amp;"+"&amp;AA531)</f>
        <v/>
      </c>
      <c r="DH531" s="71" t="str">
        <f>IF(AB531="","","|n"&amp;#REF!&amp;"+"&amp;AB531)</f>
        <v/>
      </c>
      <c r="DI531" s="71" t="str">
        <f>IF(AC531="","","|n"&amp;#REF!&amp;"+"&amp;AC531&amp;"%")</f>
        <v/>
      </c>
      <c r="DJ531" s="71" t="str">
        <f>IF(AD531="","","|n"&amp;#REF!&amp;"+"&amp;AD531)</f>
        <v/>
      </c>
      <c r="DK531" s="71" t="str">
        <f>IF(AE531="","","|n"&amp;#REF!&amp;"+"&amp;AE531)</f>
        <v/>
      </c>
      <c r="DL531" s="71" t="str">
        <f>IF(AF531="","","|n"&amp;#REF!&amp;"+"&amp;AF531)</f>
        <v/>
      </c>
      <c r="DM531" s="71" t="str">
        <f>IF(AG531="","","|n"&amp;#REF!&amp;"+"&amp;AG531&amp;"%")</f>
        <v/>
      </c>
      <c r="DN531" s="71" t="str">
        <f>IF(AH531="","","|n"&amp;#REF!&amp;"+"&amp;AH531)</f>
        <v/>
      </c>
      <c r="DO531" s="71" t="str">
        <f>IF(AI531="","","|n"&amp;#REF!&amp;"+"&amp;AI531)</f>
        <v/>
      </c>
      <c r="DP531" s="71" t="str">
        <f>IF(AJ531="","","|n"&amp;#REF!&amp;"+"&amp;AJ531)</f>
        <v/>
      </c>
    </row>
    <row r="532" spans="92:120">
      <c r="CN532" s="70" t="str">
        <f t="shared" si="7545"/>
        <v>InitUnitState('',,,,,,,,,,)</v>
      </c>
      <c r="CO532" s="70" t="str">
        <f t="shared" si="7546"/>
        <v>InitUnitNormal('',,,,,,,,,,)</v>
      </c>
      <c r="CP532" s="70" t="str">
        <f t="shared" si="7547"/>
        <v>InitUnitMagic('',,,,,,,,,,)</v>
      </c>
      <c r="CQ532" s="70" t="str">
        <f t="shared" si="7548"/>
        <v>InitUnitAdd('',,,,,,,,,,)</v>
      </c>
      <c r="CR532" s="70" t="str">
        <f t="shared" si="7549"/>
        <v>InitEquipData('',,"",,,,,'','','','','','',"")</v>
      </c>
      <c r="CU532" s="61" t="str">
        <f t="shared" si="7544"/>
        <v>|n</v>
      </c>
      <c r="DB532" s="71" t="str">
        <f>IF(V532="","","|n"&amp;#REF!&amp;"+"&amp;V532)</f>
        <v/>
      </c>
      <c r="DC532" s="71" t="str">
        <f>IF(W532="","","|n"&amp;#REF!&amp;"+"&amp;W532)</f>
        <v/>
      </c>
      <c r="DD532" s="71" t="str">
        <f>IF(X532="","","|n"&amp;#REF!&amp;"+"&amp;X532)</f>
        <v/>
      </c>
      <c r="DE532" s="71" t="str">
        <f>IF(Y532="","","|n"&amp;#REF!&amp;"+"&amp;Y532)</f>
        <v/>
      </c>
      <c r="DF532" s="71" t="str">
        <f>IF(Z532="","","|n"&amp;#REF!&amp;"+"&amp;Z532)</f>
        <v/>
      </c>
      <c r="DG532" s="71" t="str">
        <f>IF(AA532="","","|n"&amp;#REF!&amp;"+"&amp;AA532)</f>
        <v/>
      </c>
      <c r="DH532" s="71" t="str">
        <f>IF(AB532="","","|n"&amp;#REF!&amp;"+"&amp;AB532)</f>
        <v/>
      </c>
      <c r="DI532" s="71" t="str">
        <f>IF(AC532="","","|n"&amp;#REF!&amp;"+"&amp;AC532&amp;"%")</f>
        <v/>
      </c>
      <c r="DJ532" s="71" t="str">
        <f>IF(AD532="","","|n"&amp;#REF!&amp;"+"&amp;AD532)</f>
        <v/>
      </c>
      <c r="DK532" s="71" t="str">
        <f>IF(AE532="","","|n"&amp;#REF!&amp;"+"&amp;AE532)</f>
        <v/>
      </c>
      <c r="DL532" s="71" t="str">
        <f>IF(AF532="","","|n"&amp;#REF!&amp;"+"&amp;AF532)</f>
        <v/>
      </c>
      <c r="DM532" s="71" t="str">
        <f>IF(AG532="","","|n"&amp;#REF!&amp;"+"&amp;AG532&amp;"%")</f>
        <v/>
      </c>
      <c r="DN532" s="71" t="str">
        <f>IF(AH532="","","|n"&amp;#REF!&amp;"+"&amp;AH532)</f>
        <v/>
      </c>
      <c r="DO532" s="71" t="str">
        <f>IF(AI532="","","|n"&amp;#REF!&amp;"+"&amp;AI532)</f>
        <v/>
      </c>
      <c r="DP532" s="71" t="str">
        <f>IF(AJ532="","","|n"&amp;#REF!&amp;"+"&amp;AJ532)</f>
        <v/>
      </c>
    </row>
    <row r="533" spans="92:120">
      <c r="CN533" s="70" t="str">
        <f t="shared" si="7545"/>
        <v>InitUnitState('',,,,,,,,,,)</v>
      </c>
      <c r="CO533" s="70" t="str">
        <f t="shared" si="7546"/>
        <v>InitUnitNormal('',,,,,,,,,,)</v>
      </c>
      <c r="CP533" s="70" t="str">
        <f t="shared" si="7547"/>
        <v>InitUnitMagic('',,,,,,,,,,)</v>
      </c>
      <c r="CQ533" s="70" t="str">
        <f t="shared" si="7548"/>
        <v>InitUnitAdd('',,,,,,,,,,)</v>
      </c>
      <c r="CR533" s="70" t="str">
        <f t="shared" si="7549"/>
        <v>InitEquipData('',,"",,,,,'','','','','','',"")</v>
      </c>
      <c r="CU533" s="61" t="str">
        <f t="shared" si="7544"/>
        <v>|n</v>
      </c>
      <c r="DB533" s="71" t="str">
        <f>IF(V533="","","|n"&amp;#REF!&amp;"+"&amp;V533)</f>
        <v/>
      </c>
      <c r="DC533" s="71" t="str">
        <f>IF(W533="","","|n"&amp;#REF!&amp;"+"&amp;W533)</f>
        <v/>
      </c>
      <c r="DD533" s="71" t="str">
        <f>IF(X533="","","|n"&amp;#REF!&amp;"+"&amp;X533)</f>
        <v/>
      </c>
      <c r="DE533" s="71" t="str">
        <f>IF(Y533="","","|n"&amp;#REF!&amp;"+"&amp;Y533)</f>
        <v/>
      </c>
      <c r="DF533" s="71" t="str">
        <f>IF(Z533="","","|n"&amp;#REF!&amp;"+"&amp;Z533)</f>
        <v/>
      </c>
      <c r="DG533" s="71" t="str">
        <f>IF(AA533="","","|n"&amp;#REF!&amp;"+"&amp;AA533)</f>
        <v/>
      </c>
      <c r="DH533" s="71" t="str">
        <f>IF(AB533="","","|n"&amp;#REF!&amp;"+"&amp;AB533)</f>
        <v/>
      </c>
      <c r="DI533" s="71" t="str">
        <f>IF(AC533="","","|n"&amp;#REF!&amp;"+"&amp;AC533&amp;"%")</f>
        <v/>
      </c>
      <c r="DJ533" s="71" t="str">
        <f>IF(AD533="","","|n"&amp;#REF!&amp;"+"&amp;AD533)</f>
        <v/>
      </c>
      <c r="DK533" s="71" t="str">
        <f>IF(AE533="","","|n"&amp;#REF!&amp;"+"&amp;AE533)</f>
        <v/>
      </c>
      <c r="DL533" s="71" t="str">
        <f>IF(AF533="","","|n"&amp;#REF!&amp;"+"&amp;AF533)</f>
        <v/>
      </c>
      <c r="DM533" s="71" t="str">
        <f>IF(AG533="","","|n"&amp;#REF!&amp;"+"&amp;AG533&amp;"%")</f>
        <v/>
      </c>
      <c r="DN533" s="71" t="str">
        <f>IF(AH533="","","|n"&amp;#REF!&amp;"+"&amp;AH533)</f>
        <v/>
      </c>
      <c r="DO533" s="71" t="str">
        <f>IF(AI533="","","|n"&amp;#REF!&amp;"+"&amp;AI533)</f>
        <v/>
      </c>
      <c r="DP533" s="71" t="str">
        <f>IF(AJ533="","","|n"&amp;#REF!&amp;"+"&amp;AJ533)</f>
        <v/>
      </c>
    </row>
    <row r="534" spans="92:120">
      <c r="CN534" s="70" t="str">
        <f t="shared" si="7545"/>
        <v>InitUnitState('',,,,,,,,,,)</v>
      </c>
      <c r="CO534" s="70" t="str">
        <f t="shared" si="7546"/>
        <v>InitUnitNormal('',,,,,,,,,,)</v>
      </c>
      <c r="CP534" s="70" t="str">
        <f t="shared" si="7547"/>
        <v>InitUnitMagic('',,,,,,,,,,)</v>
      </c>
      <c r="CQ534" s="70" t="str">
        <f t="shared" si="7548"/>
        <v>InitUnitAdd('',,,,,,,,,,)</v>
      </c>
      <c r="CR534" s="70" t="str">
        <f t="shared" si="7549"/>
        <v>InitEquipData('',,"",,,,,'','','','','','',"")</v>
      </c>
      <c r="CU534" s="61" t="str">
        <f t="shared" si="7544"/>
        <v>|n</v>
      </c>
      <c r="DB534" s="71" t="str">
        <f>IF(V534="","","|n"&amp;#REF!&amp;"+"&amp;V534)</f>
        <v/>
      </c>
      <c r="DC534" s="71" t="str">
        <f>IF(W534="","","|n"&amp;#REF!&amp;"+"&amp;W534)</f>
        <v/>
      </c>
      <c r="DD534" s="71" t="str">
        <f>IF(X534="","","|n"&amp;#REF!&amp;"+"&amp;X534)</f>
        <v/>
      </c>
      <c r="DE534" s="71" t="str">
        <f>IF(Y534="","","|n"&amp;#REF!&amp;"+"&amp;Y534)</f>
        <v/>
      </c>
      <c r="DF534" s="71" t="str">
        <f>IF(Z534="","","|n"&amp;#REF!&amp;"+"&amp;Z534)</f>
        <v/>
      </c>
      <c r="DG534" s="71" t="str">
        <f>IF(AA534="","","|n"&amp;#REF!&amp;"+"&amp;AA534)</f>
        <v/>
      </c>
      <c r="DH534" s="71" t="str">
        <f>IF(AB534="","","|n"&amp;#REF!&amp;"+"&amp;AB534)</f>
        <v/>
      </c>
      <c r="DI534" s="71" t="str">
        <f>IF(AC534="","","|n"&amp;#REF!&amp;"+"&amp;AC534&amp;"%")</f>
        <v/>
      </c>
      <c r="DJ534" s="71" t="str">
        <f>IF(AD534="","","|n"&amp;#REF!&amp;"+"&amp;AD534)</f>
        <v/>
      </c>
      <c r="DK534" s="71" t="str">
        <f>IF(AE534="","","|n"&amp;#REF!&amp;"+"&amp;AE534)</f>
        <v/>
      </c>
      <c r="DL534" s="71" t="str">
        <f>IF(AF534="","","|n"&amp;#REF!&amp;"+"&amp;AF534)</f>
        <v/>
      </c>
      <c r="DM534" s="71" t="str">
        <f>IF(AG534="","","|n"&amp;#REF!&amp;"+"&amp;AG534&amp;"%")</f>
        <v/>
      </c>
      <c r="DN534" s="71" t="str">
        <f>IF(AH534="","","|n"&amp;#REF!&amp;"+"&amp;AH534)</f>
        <v/>
      </c>
      <c r="DO534" s="71" t="str">
        <f>IF(AI534="","","|n"&amp;#REF!&amp;"+"&amp;AI534)</f>
        <v/>
      </c>
      <c r="DP534" s="71" t="str">
        <f>IF(AJ534="","","|n"&amp;#REF!&amp;"+"&amp;AJ534)</f>
        <v/>
      </c>
    </row>
    <row r="535" spans="92:120">
      <c r="CN535" s="70" t="str">
        <f t="shared" si="7545"/>
        <v>InitUnitState('',,,,,,,,,,)</v>
      </c>
      <c r="CO535" s="70" t="str">
        <f t="shared" si="7546"/>
        <v>InitUnitNormal('',,,,,,,,,,)</v>
      </c>
      <c r="CP535" s="70" t="str">
        <f t="shared" si="7547"/>
        <v>InitUnitMagic('',,,,,,,,,,)</v>
      </c>
      <c r="CQ535" s="70" t="str">
        <f t="shared" si="7548"/>
        <v>InitUnitAdd('',,,,,,,,,,)</v>
      </c>
      <c r="CR535" s="70" t="str">
        <f t="shared" si="7549"/>
        <v>InitEquipData('',,"",,,,,'','','','','','',"")</v>
      </c>
      <c r="CU535" s="61" t="str">
        <f t="shared" si="7544"/>
        <v>|n</v>
      </c>
      <c r="DB535" s="71" t="str">
        <f>IF(V535="","","|n"&amp;#REF!&amp;"+"&amp;V535)</f>
        <v/>
      </c>
      <c r="DC535" s="71" t="str">
        <f>IF(W535="","","|n"&amp;#REF!&amp;"+"&amp;W535)</f>
        <v/>
      </c>
      <c r="DD535" s="71" t="str">
        <f>IF(X535="","","|n"&amp;#REF!&amp;"+"&amp;X535)</f>
        <v/>
      </c>
      <c r="DE535" s="71" t="str">
        <f>IF(Y535="","","|n"&amp;#REF!&amp;"+"&amp;Y535)</f>
        <v/>
      </c>
      <c r="DF535" s="71" t="str">
        <f>IF(Z535="","","|n"&amp;#REF!&amp;"+"&amp;Z535)</f>
        <v/>
      </c>
      <c r="DG535" s="71" t="str">
        <f>IF(AA535="","","|n"&amp;#REF!&amp;"+"&amp;AA535)</f>
        <v/>
      </c>
      <c r="DH535" s="71" t="str">
        <f>IF(AB535="","","|n"&amp;#REF!&amp;"+"&amp;AB535)</f>
        <v/>
      </c>
      <c r="DI535" s="71" t="str">
        <f>IF(AC535="","","|n"&amp;#REF!&amp;"+"&amp;AC535&amp;"%")</f>
        <v/>
      </c>
      <c r="DJ535" s="71" t="str">
        <f>IF(AD535="","","|n"&amp;#REF!&amp;"+"&amp;AD535)</f>
        <v/>
      </c>
      <c r="DK535" s="71" t="str">
        <f>IF(AE535="","","|n"&amp;#REF!&amp;"+"&amp;AE535)</f>
        <v/>
      </c>
      <c r="DL535" s="71" t="str">
        <f>IF(AF535="","","|n"&amp;#REF!&amp;"+"&amp;AF535)</f>
        <v/>
      </c>
      <c r="DM535" s="71" t="str">
        <f>IF(AG535="","","|n"&amp;#REF!&amp;"+"&amp;AG535&amp;"%")</f>
        <v/>
      </c>
      <c r="DN535" s="71" t="str">
        <f>IF(AH535="","","|n"&amp;#REF!&amp;"+"&amp;AH535)</f>
        <v/>
      </c>
      <c r="DO535" s="71" t="str">
        <f>IF(AI535="","","|n"&amp;#REF!&amp;"+"&amp;AI535)</f>
        <v/>
      </c>
      <c r="DP535" s="71" t="str">
        <f>IF(AJ535="","","|n"&amp;#REF!&amp;"+"&amp;AJ535)</f>
        <v/>
      </c>
    </row>
    <row r="536" spans="92:120">
      <c r="CN536" s="70" t="str">
        <f t="shared" si="7545"/>
        <v>InitUnitState('',,,,,,,,,,)</v>
      </c>
      <c r="CO536" s="70" t="str">
        <f t="shared" si="7546"/>
        <v>InitUnitNormal('',,,,,,,,,,)</v>
      </c>
      <c r="CP536" s="70" t="str">
        <f t="shared" si="7547"/>
        <v>InitUnitMagic('',,,,,,,,,,)</v>
      </c>
      <c r="CQ536" s="70" t="str">
        <f t="shared" si="7548"/>
        <v>InitUnitAdd('',,,,,,,,,,)</v>
      </c>
      <c r="CR536" s="70" t="str">
        <f t="shared" si="7549"/>
        <v>InitEquipData('',,"",,,,,'','','','','','',"")</v>
      </c>
      <c r="CU536" s="61" t="str">
        <f t="shared" si="7544"/>
        <v>|n</v>
      </c>
      <c r="DB536" s="71" t="str">
        <f>IF(V536="","","|n"&amp;#REF!&amp;"+"&amp;V536)</f>
        <v/>
      </c>
      <c r="DC536" s="71" t="str">
        <f>IF(W536="","","|n"&amp;#REF!&amp;"+"&amp;W536)</f>
        <v/>
      </c>
      <c r="DD536" s="71" t="str">
        <f>IF(X536="","","|n"&amp;#REF!&amp;"+"&amp;X536)</f>
        <v/>
      </c>
      <c r="DE536" s="71" t="str">
        <f>IF(Y536="","","|n"&amp;#REF!&amp;"+"&amp;Y536)</f>
        <v/>
      </c>
      <c r="DF536" s="71" t="str">
        <f>IF(Z536="","","|n"&amp;#REF!&amp;"+"&amp;Z536)</f>
        <v/>
      </c>
      <c r="DG536" s="71" t="str">
        <f>IF(AA536="","","|n"&amp;#REF!&amp;"+"&amp;AA536)</f>
        <v/>
      </c>
      <c r="DH536" s="71" t="str">
        <f>IF(AB536="","","|n"&amp;#REF!&amp;"+"&amp;AB536)</f>
        <v/>
      </c>
      <c r="DI536" s="71" t="str">
        <f>IF(AC536="","","|n"&amp;#REF!&amp;"+"&amp;AC536&amp;"%")</f>
        <v/>
      </c>
      <c r="DJ536" s="71" t="str">
        <f>IF(AD536="","","|n"&amp;#REF!&amp;"+"&amp;AD536)</f>
        <v/>
      </c>
      <c r="DK536" s="71" t="str">
        <f>IF(AE536="","","|n"&amp;#REF!&amp;"+"&amp;AE536)</f>
        <v/>
      </c>
      <c r="DL536" s="71" t="str">
        <f>IF(AF536="","","|n"&amp;#REF!&amp;"+"&amp;AF536)</f>
        <v/>
      </c>
      <c r="DM536" s="71" t="str">
        <f>IF(AG536="","","|n"&amp;#REF!&amp;"+"&amp;AG536&amp;"%")</f>
        <v/>
      </c>
      <c r="DN536" s="71" t="str">
        <f>IF(AH536="","","|n"&amp;#REF!&amp;"+"&amp;AH536)</f>
        <v/>
      </c>
      <c r="DO536" s="71" t="str">
        <f>IF(AI536="","","|n"&amp;#REF!&amp;"+"&amp;AI536)</f>
        <v/>
      </c>
      <c r="DP536" s="71" t="str">
        <f>IF(AJ536="","","|n"&amp;#REF!&amp;"+"&amp;AJ536)</f>
        <v/>
      </c>
    </row>
    <row r="537" spans="92:120">
      <c r="CN537" s="70" t="str">
        <f t="shared" si="7545"/>
        <v>InitUnitState('',,,,,,,,,,)</v>
      </c>
      <c r="CO537" s="70" t="str">
        <f t="shared" si="7546"/>
        <v>InitUnitNormal('',,,,,,,,,,)</v>
      </c>
      <c r="CP537" s="70" t="str">
        <f t="shared" si="7547"/>
        <v>InitUnitMagic('',,,,,,,,,,)</v>
      </c>
      <c r="CQ537" s="70" t="str">
        <f t="shared" si="7548"/>
        <v>InitUnitAdd('',,,,,,,,,,)</v>
      </c>
      <c r="CR537" s="70" t="str">
        <f t="shared" si="7549"/>
        <v>InitEquipData('',,"",,,,,'','','','','','',"")</v>
      </c>
      <c r="CU537" s="61" t="str">
        <f t="shared" si="7544"/>
        <v>|n</v>
      </c>
      <c r="DB537" s="71" t="str">
        <f>IF(V537="","","|n"&amp;#REF!&amp;"+"&amp;V537)</f>
        <v/>
      </c>
      <c r="DC537" s="71" t="str">
        <f>IF(W537="","","|n"&amp;#REF!&amp;"+"&amp;W537)</f>
        <v/>
      </c>
      <c r="DD537" s="71" t="str">
        <f>IF(X537="","","|n"&amp;#REF!&amp;"+"&amp;X537)</f>
        <v/>
      </c>
      <c r="DE537" s="71" t="str">
        <f>IF(Y537="","","|n"&amp;#REF!&amp;"+"&amp;Y537)</f>
        <v/>
      </c>
      <c r="DF537" s="71" t="str">
        <f>IF(Z537="","","|n"&amp;#REF!&amp;"+"&amp;Z537)</f>
        <v/>
      </c>
      <c r="DG537" s="71" t="str">
        <f>IF(AA537="","","|n"&amp;#REF!&amp;"+"&amp;AA537)</f>
        <v/>
      </c>
      <c r="DH537" s="71" t="str">
        <f>IF(AB537="","","|n"&amp;#REF!&amp;"+"&amp;AB537)</f>
        <v/>
      </c>
      <c r="DI537" s="71" t="str">
        <f>IF(AC537="","","|n"&amp;#REF!&amp;"+"&amp;AC537&amp;"%")</f>
        <v/>
      </c>
      <c r="DJ537" s="71" t="str">
        <f>IF(AD537="","","|n"&amp;#REF!&amp;"+"&amp;AD537)</f>
        <v/>
      </c>
      <c r="DK537" s="71" t="str">
        <f>IF(AE537="","","|n"&amp;#REF!&amp;"+"&amp;AE537)</f>
        <v/>
      </c>
      <c r="DL537" s="71" t="str">
        <f>IF(AF537="","","|n"&amp;#REF!&amp;"+"&amp;AF537)</f>
        <v/>
      </c>
      <c r="DM537" s="71" t="str">
        <f>IF(AG537="","","|n"&amp;#REF!&amp;"+"&amp;AG537&amp;"%")</f>
        <v/>
      </c>
      <c r="DN537" s="71" t="str">
        <f>IF(AH537="","","|n"&amp;#REF!&amp;"+"&amp;AH537)</f>
        <v/>
      </c>
      <c r="DO537" s="71" t="str">
        <f>IF(AI537="","","|n"&amp;#REF!&amp;"+"&amp;AI537)</f>
        <v/>
      </c>
      <c r="DP537" s="71" t="str">
        <f>IF(AJ537="","","|n"&amp;#REF!&amp;"+"&amp;AJ537)</f>
        <v/>
      </c>
    </row>
    <row r="538" spans="92:120">
      <c r="CN538" s="70" t="str">
        <f t="shared" si="7545"/>
        <v>InitUnitState('',,,,,,,,,,)</v>
      </c>
      <c r="CO538" s="70" t="str">
        <f t="shared" si="7546"/>
        <v>InitUnitNormal('',,,,,,,,,,)</v>
      </c>
      <c r="CP538" s="70" t="str">
        <f t="shared" si="7547"/>
        <v>InitUnitMagic('',,,,,,,,,,)</v>
      </c>
      <c r="CQ538" s="70" t="str">
        <f t="shared" si="7548"/>
        <v>InitUnitAdd('',,,,,,,,,,)</v>
      </c>
      <c r="CR538" s="70" t="str">
        <f t="shared" si="7549"/>
        <v>InitEquipData('',,"",,,,,'','','','','','',"")</v>
      </c>
      <c r="CU538" s="61" t="str">
        <f t="shared" si="7544"/>
        <v>|n</v>
      </c>
      <c r="DB538" s="71" t="str">
        <f>IF(V538="","","|n"&amp;#REF!&amp;"+"&amp;V538)</f>
        <v/>
      </c>
      <c r="DC538" s="71" t="str">
        <f>IF(W538="","","|n"&amp;#REF!&amp;"+"&amp;W538)</f>
        <v/>
      </c>
      <c r="DD538" s="71" t="str">
        <f>IF(X538="","","|n"&amp;#REF!&amp;"+"&amp;X538)</f>
        <v/>
      </c>
      <c r="DE538" s="71" t="str">
        <f>IF(Y538="","","|n"&amp;#REF!&amp;"+"&amp;Y538)</f>
        <v/>
      </c>
      <c r="DF538" s="71" t="str">
        <f>IF(Z538="","","|n"&amp;#REF!&amp;"+"&amp;Z538)</f>
        <v/>
      </c>
      <c r="DG538" s="71" t="str">
        <f>IF(AA538="","","|n"&amp;#REF!&amp;"+"&amp;AA538)</f>
        <v/>
      </c>
      <c r="DH538" s="71" t="str">
        <f>IF(AB538="","","|n"&amp;#REF!&amp;"+"&amp;AB538)</f>
        <v/>
      </c>
      <c r="DI538" s="71" t="str">
        <f>IF(AC538="","","|n"&amp;#REF!&amp;"+"&amp;AC538&amp;"%")</f>
        <v/>
      </c>
      <c r="DJ538" s="71" t="str">
        <f>IF(AD538="","","|n"&amp;#REF!&amp;"+"&amp;AD538)</f>
        <v/>
      </c>
      <c r="DK538" s="71" t="str">
        <f>IF(AE538="","","|n"&amp;#REF!&amp;"+"&amp;AE538)</f>
        <v/>
      </c>
      <c r="DL538" s="71" t="str">
        <f>IF(AF538="","","|n"&amp;#REF!&amp;"+"&amp;AF538)</f>
        <v/>
      </c>
      <c r="DM538" s="71" t="str">
        <f>IF(AG538="","","|n"&amp;#REF!&amp;"+"&amp;AG538&amp;"%")</f>
        <v/>
      </c>
      <c r="DN538" s="71" t="str">
        <f>IF(AH538="","","|n"&amp;#REF!&amp;"+"&amp;AH538)</f>
        <v/>
      </c>
      <c r="DO538" s="71" t="str">
        <f>IF(AI538="","","|n"&amp;#REF!&amp;"+"&amp;AI538)</f>
        <v/>
      </c>
      <c r="DP538" s="71" t="str">
        <f>IF(AJ538="","","|n"&amp;#REF!&amp;"+"&amp;AJ538)</f>
        <v/>
      </c>
    </row>
    <row r="539" spans="92:120">
      <c r="CN539" s="70" t="str">
        <f t="shared" si="7545"/>
        <v>InitUnitState('',,,,,,,,,,)</v>
      </c>
      <c r="CO539" s="70" t="str">
        <f t="shared" si="7546"/>
        <v>InitUnitNormal('',,,,,,,,,,)</v>
      </c>
      <c r="CP539" s="70" t="str">
        <f t="shared" si="7547"/>
        <v>InitUnitMagic('',,,,,,,,,,)</v>
      </c>
      <c r="CQ539" s="70" t="str">
        <f t="shared" si="7548"/>
        <v>InitUnitAdd('',,,,,,,,,,)</v>
      </c>
      <c r="CR539" s="70" t="str">
        <f t="shared" si="7549"/>
        <v>InitEquipData('',,"",,,,,'','','','','','',"")</v>
      </c>
      <c r="CU539" s="61" t="str">
        <f t="shared" si="7544"/>
        <v>|n</v>
      </c>
      <c r="DB539" s="71" t="str">
        <f>IF(V539="","","|n"&amp;#REF!&amp;"+"&amp;V539)</f>
        <v/>
      </c>
      <c r="DC539" s="71" t="str">
        <f>IF(W539="","","|n"&amp;#REF!&amp;"+"&amp;W539)</f>
        <v/>
      </c>
      <c r="DD539" s="71" t="str">
        <f>IF(X539="","","|n"&amp;#REF!&amp;"+"&amp;X539)</f>
        <v/>
      </c>
      <c r="DE539" s="71" t="str">
        <f>IF(Y539="","","|n"&amp;#REF!&amp;"+"&amp;Y539)</f>
        <v/>
      </c>
      <c r="DF539" s="71" t="str">
        <f>IF(Z539="","","|n"&amp;#REF!&amp;"+"&amp;Z539)</f>
        <v/>
      </c>
      <c r="DG539" s="71" t="str">
        <f>IF(AA539="","","|n"&amp;#REF!&amp;"+"&amp;AA539)</f>
        <v/>
      </c>
      <c r="DH539" s="71" t="str">
        <f>IF(AB539="","","|n"&amp;#REF!&amp;"+"&amp;AB539)</f>
        <v/>
      </c>
      <c r="DI539" s="71" t="str">
        <f>IF(AC539="","","|n"&amp;#REF!&amp;"+"&amp;AC539&amp;"%")</f>
        <v/>
      </c>
      <c r="DJ539" s="71" t="str">
        <f>IF(AD539="","","|n"&amp;#REF!&amp;"+"&amp;AD539)</f>
        <v/>
      </c>
      <c r="DK539" s="71" t="str">
        <f>IF(AE539="","","|n"&amp;#REF!&amp;"+"&amp;AE539)</f>
        <v/>
      </c>
      <c r="DL539" s="71" t="str">
        <f>IF(AF539="","","|n"&amp;#REF!&amp;"+"&amp;AF539)</f>
        <v/>
      </c>
      <c r="DM539" s="71" t="str">
        <f>IF(AG539="","","|n"&amp;#REF!&amp;"+"&amp;AG539&amp;"%")</f>
        <v/>
      </c>
      <c r="DN539" s="71" t="str">
        <f>IF(AH539="","","|n"&amp;#REF!&amp;"+"&amp;AH539)</f>
        <v/>
      </c>
      <c r="DO539" s="71" t="str">
        <f>IF(AI539="","","|n"&amp;#REF!&amp;"+"&amp;AI539)</f>
        <v/>
      </c>
      <c r="DP539" s="71" t="str">
        <f>IF(AJ539="","","|n"&amp;#REF!&amp;"+"&amp;AJ539)</f>
        <v/>
      </c>
    </row>
    <row r="540" spans="92:120">
      <c r="CN540" s="70" t="str">
        <f t="shared" si="7545"/>
        <v>InitUnitState('',,,,,,,,,,)</v>
      </c>
      <c r="CO540" s="70" t="str">
        <f t="shared" si="7546"/>
        <v>InitUnitNormal('',,,,,,,,,,)</v>
      </c>
      <c r="CP540" s="70" t="str">
        <f t="shared" si="7547"/>
        <v>InitUnitMagic('',,,,,,,,,,)</v>
      </c>
      <c r="CQ540" s="70" t="str">
        <f t="shared" si="7548"/>
        <v>InitUnitAdd('',,,,,,,,,,)</v>
      </c>
      <c r="CR540" s="70" t="str">
        <f t="shared" si="7549"/>
        <v>InitEquipData('',,"",,,,,'','','','','','',"")</v>
      </c>
      <c r="CU540" s="61" t="str">
        <f t="shared" si="7544"/>
        <v>|n</v>
      </c>
      <c r="DB540" s="71" t="str">
        <f>IF(V540="","","|n"&amp;#REF!&amp;"+"&amp;V540)</f>
        <v/>
      </c>
      <c r="DC540" s="71" t="str">
        <f>IF(W540="","","|n"&amp;#REF!&amp;"+"&amp;W540)</f>
        <v/>
      </c>
      <c r="DD540" s="71" t="str">
        <f>IF(X540="","","|n"&amp;#REF!&amp;"+"&amp;X540)</f>
        <v/>
      </c>
      <c r="DE540" s="71" t="str">
        <f>IF(Y540="","","|n"&amp;#REF!&amp;"+"&amp;Y540)</f>
        <v/>
      </c>
      <c r="DF540" s="71" t="str">
        <f>IF(Z540="","","|n"&amp;#REF!&amp;"+"&amp;Z540)</f>
        <v/>
      </c>
      <c r="DG540" s="71" t="str">
        <f>IF(AA540="","","|n"&amp;#REF!&amp;"+"&amp;AA540)</f>
        <v/>
      </c>
      <c r="DH540" s="71" t="str">
        <f>IF(AB540="","","|n"&amp;#REF!&amp;"+"&amp;AB540)</f>
        <v/>
      </c>
      <c r="DI540" s="71" t="str">
        <f>IF(AC540="","","|n"&amp;#REF!&amp;"+"&amp;AC540&amp;"%")</f>
        <v/>
      </c>
      <c r="DJ540" s="71" t="str">
        <f>IF(AD540="","","|n"&amp;#REF!&amp;"+"&amp;AD540)</f>
        <v/>
      </c>
      <c r="DK540" s="71" t="str">
        <f>IF(AE540="","","|n"&amp;#REF!&amp;"+"&amp;AE540)</f>
        <v/>
      </c>
      <c r="DL540" s="71" t="str">
        <f>IF(AF540="","","|n"&amp;#REF!&amp;"+"&amp;AF540)</f>
        <v/>
      </c>
      <c r="DM540" s="71" t="str">
        <f>IF(AG540="","","|n"&amp;#REF!&amp;"+"&amp;AG540&amp;"%")</f>
        <v/>
      </c>
      <c r="DN540" s="71" t="str">
        <f>IF(AH540="","","|n"&amp;#REF!&amp;"+"&amp;AH540)</f>
        <v/>
      </c>
      <c r="DO540" s="71" t="str">
        <f>IF(AI540="","","|n"&amp;#REF!&amp;"+"&amp;AI540)</f>
        <v/>
      </c>
      <c r="DP540" s="71" t="str">
        <f>IF(AJ540="","","|n"&amp;#REF!&amp;"+"&amp;AJ540)</f>
        <v/>
      </c>
    </row>
    <row r="541" spans="92:120">
      <c r="CN541" s="70" t="str">
        <f t="shared" si="7545"/>
        <v>InitUnitState('',,,,,,,,,,)</v>
      </c>
      <c r="CO541" s="70" t="str">
        <f t="shared" si="7546"/>
        <v>InitUnitNormal('',,,,,,,,,,)</v>
      </c>
      <c r="CP541" s="70" t="str">
        <f t="shared" si="7547"/>
        <v>InitUnitMagic('',,,,,,,,,,)</v>
      </c>
      <c r="CQ541" s="70" t="str">
        <f t="shared" si="7548"/>
        <v>InitUnitAdd('',,,,,,,,,,)</v>
      </c>
      <c r="CR541" s="70" t="str">
        <f t="shared" si="7549"/>
        <v>InitEquipData('',,"",,,,,'','','','','','',"")</v>
      </c>
      <c r="CU541" s="61" t="str">
        <f t="shared" si="7544"/>
        <v>|n</v>
      </c>
      <c r="DB541" s="71" t="str">
        <f>IF(V541="","","|n"&amp;#REF!&amp;"+"&amp;V541)</f>
        <v/>
      </c>
      <c r="DC541" s="71" t="str">
        <f>IF(W541="","","|n"&amp;#REF!&amp;"+"&amp;W541)</f>
        <v/>
      </c>
      <c r="DD541" s="71" t="str">
        <f>IF(X541="","","|n"&amp;#REF!&amp;"+"&amp;X541)</f>
        <v/>
      </c>
      <c r="DE541" s="71" t="str">
        <f>IF(Y541="","","|n"&amp;#REF!&amp;"+"&amp;Y541)</f>
        <v/>
      </c>
      <c r="DF541" s="71" t="str">
        <f>IF(Z541="","","|n"&amp;#REF!&amp;"+"&amp;Z541)</f>
        <v/>
      </c>
      <c r="DG541" s="71" t="str">
        <f>IF(AA541="","","|n"&amp;#REF!&amp;"+"&amp;AA541)</f>
        <v/>
      </c>
      <c r="DH541" s="71" t="str">
        <f>IF(AB541="","","|n"&amp;#REF!&amp;"+"&amp;AB541)</f>
        <v/>
      </c>
      <c r="DI541" s="71" t="str">
        <f>IF(AC541="","","|n"&amp;#REF!&amp;"+"&amp;AC541&amp;"%")</f>
        <v/>
      </c>
      <c r="DJ541" s="71" t="str">
        <f>IF(AD541="","","|n"&amp;#REF!&amp;"+"&amp;AD541)</f>
        <v/>
      </c>
      <c r="DK541" s="71" t="str">
        <f>IF(AE541="","","|n"&amp;#REF!&amp;"+"&amp;AE541)</f>
        <v/>
      </c>
      <c r="DL541" s="71" t="str">
        <f>IF(AF541="","","|n"&amp;#REF!&amp;"+"&amp;AF541)</f>
        <v/>
      </c>
      <c r="DM541" s="71" t="str">
        <f>IF(AG541="","","|n"&amp;#REF!&amp;"+"&amp;AG541&amp;"%")</f>
        <v/>
      </c>
      <c r="DN541" s="71" t="str">
        <f>IF(AH541="","","|n"&amp;#REF!&amp;"+"&amp;AH541)</f>
        <v/>
      </c>
      <c r="DO541" s="71" t="str">
        <f>IF(AI541="","","|n"&amp;#REF!&amp;"+"&amp;AI541)</f>
        <v/>
      </c>
      <c r="DP541" s="71" t="str">
        <f>IF(AJ541="","","|n"&amp;#REF!&amp;"+"&amp;AJ541)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1177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1178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物品!A258</f>
        <v>0</v>
      </c>
      <c r="B186" s="55" t="str">
        <f>"'"&amp;物品!B258&amp;"'"</f>
        <v>'IS02'</v>
      </c>
      <c r="C186" s="55">
        <f>物品!J258</f>
        <v>0</v>
      </c>
      <c r="D186" s="55">
        <f>物品!K258</f>
        <v>0</v>
      </c>
      <c r="E186" s="55">
        <f>物品!L258</f>
        <v>0</v>
      </c>
      <c r="F186" s="55">
        <f>物品!M258</f>
        <v>0</v>
      </c>
      <c r="G186" s="55">
        <f>物品!N258</f>
        <v>0</v>
      </c>
      <c r="H186" s="55">
        <f>物品!O258</f>
        <v>0</v>
      </c>
      <c r="I186" s="55">
        <f>IF(物品!J258=0,0,"'"&amp;物品!J258&amp;"'")</f>
        <v>0</v>
      </c>
      <c r="J186" s="55">
        <f>IF(物品!K258=0,0,"'"&amp;物品!K258&amp;"'")</f>
        <v>0</v>
      </c>
      <c r="K186" s="55">
        <f>IF(物品!L258=0,0,"'"&amp;物品!L258&amp;"'")</f>
        <v>0</v>
      </c>
      <c r="L186" s="55">
        <f>IF(物品!M258=0,0,"'"&amp;物品!M258&amp;"'")</f>
        <v>0</v>
      </c>
      <c r="M186" s="55">
        <f>IF(物品!N258=0,0,"'"&amp;物品!N258&amp;"'")</f>
        <v>0</v>
      </c>
      <c r="N186" s="55">
        <f>IF(物品!O258=0,0,"'"&amp;物品!O258&amp;"'")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物品!A259</f>
        <v>0</v>
      </c>
      <c r="B187" s="55" t="str">
        <f>"'"&amp;物品!B259&amp;"'"</f>
        <v>'IS03'</v>
      </c>
      <c r="C187" s="55">
        <f>物品!J259</f>
        <v>0</v>
      </c>
      <c r="D187" s="55">
        <f>物品!K259</f>
        <v>0</v>
      </c>
      <c r="E187" s="55">
        <f>物品!L259</f>
        <v>0</v>
      </c>
      <c r="F187" s="55">
        <f>物品!M259</f>
        <v>0</v>
      </c>
      <c r="G187" s="55">
        <f>物品!N259</f>
        <v>0</v>
      </c>
      <c r="H187" s="55">
        <f>物品!O259</f>
        <v>0</v>
      </c>
      <c r="I187" s="55">
        <f>IF(物品!J259=0,0,"'"&amp;物品!J259&amp;"'")</f>
        <v>0</v>
      </c>
      <c r="J187" s="55">
        <f>IF(物品!K259=0,0,"'"&amp;物品!K259&amp;"'")</f>
        <v>0</v>
      </c>
      <c r="K187" s="55">
        <f>IF(物品!L259=0,0,"'"&amp;物品!L259&amp;"'")</f>
        <v>0</v>
      </c>
      <c r="L187" s="55">
        <f>IF(物品!M259=0,0,"'"&amp;物品!M259&amp;"'")</f>
        <v>0</v>
      </c>
      <c r="M187" s="55">
        <f>IF(物品!N259=0,0,"'"&amp;物品!N259&amp;"'")</f>
        <v>0</v>
      </c>
      <c r="N187" s="55">
        <f>IF(物品!O259=0,0,"'"&amp;物品!O259&amp;"'")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物品!A270</f>
        <v>0</v>
      </c>
      <c r="B190" s="55" t="str">
        <f>"'"&amp;物品!B270&amp;"'"</f>
        <v>'IS12'</v>
      </c>
      <c r="C190" s="55">
        <f>物品!J270</f>
        <v>0</v>
      </c>
      <c r="D190" s="55">
        <f>物品!K270</f>
        <v>0</v>
      </c>
      <c r="E190" s="55">
        <f>物品!L270</f>
        <v>0</v>
      </c>
      <c r="F190" s="55">
        <f>物品!M270</f>
        <v>0</v>
      </c>
      <c r="G190" s="55">
        <f>物品!N270</f>
        <v>0</v>
      </c>
      <c r="H190" s="55">
        <f>物品!O270</f>
        <v>0</v>
      </c>
      <c r="I190" s="55">
        <f>IF(物品!J270=0,0,"'"&amp;物品!J270&amp;"'")</f>
        <v>0</v>
      </c>
      <c r="J190" s="55">
        <f>IF(物品!K270=0,0,"'"&amp;物品!K270&amp;"'")</f>
        <v>0</v>
      </c>
      <c r="K190" s="55">
        <f>IF(物品!L270=0,0,"'"&amp;物品!L270&amp;"'")</f>
        <v>0</v>
      </c>
      <c r="L190" s="55">
        <f>IF(物品!M270=0,0,"'"&amp;物品!M270&amp;"'")</f>
        <v>0</v>
      </c>
      <c r="M190" s="55">
        <f>IF(物品!N270=0,0,"'"&amp;物品!N270&amp;"'")</f>
        <v>0</v>
      </c>
      <c r="N190" s="55">
        <f>IF(物品!O270=0,0,"'"&amp;物品!O270&amp;"'")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物品!A317</f>
        <v>0</v>
      </c>
      <c r="B199" s="55" t="str">
        <f>"'"&amp;物品!B317&amp;"'"</f>
        <v>'IF01'</v>
      </c>
      <c r="C199" s="55">
        <f>物品!J317</f>
        <v>0</v>
      </c>
      <c r="D199" s="55">
        <f>物品!K317</f>
        <v>0</v>
      </c>
      <c r="E199" s="55">
        <f>物品!L317</f>
        <v>0</v>
      </c>
      <c r="F199" s="55">
        <f>物品!M317</f>
        <v>0</v>
      </c>
      <c r="G199" s="55">
        <f>物品!N317</f>
        <v>0</v>
      </c>
      <c r="H199" s="55">
        <f>物品!O317</f>
        <v>0</v>
      </c>
      <c r="I199" s="55">
        <f>IF(物品!J317=0,0,"'"&amp;物品!J317&amp;"'")</f>
        <v>0</v>
      </c>
      <c r="J199" s="55">
        <f>IF(物品!K317=0,0,"'"&amp;物品!K317&amp;"'")</f>
        <v>0</v>
      </c>
      <c r="K199" s="55">
        <f>IF(物品!L317=0,0,"'"&amp;物品!L317&amp;"'")</f>
        <v>0</v>
      </c>
      <c r="L199" s="55">
        <f>IF(物品!M317=0,0,"'"&amp;物品!M317&amp;"'")</f>
        <v>0</v>
      </c>
      <c r="M199" s="55">
        <f>IF(物品!N317=0,0,"'"&amp;物品!N317&amp;"'")</f>
        <v>0</v>
      </c>
      <c r="N199" s="55">
        <f>IF(物品!O317=0,0,"'"&amp;物品!O317&amp;"'")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物品!A318</f>
        <v>0</v>
      </c>
      <c r="B200" s="55" t="str">
        <f>"'"&amp;物品!B318&amp;"'"</f>
        <v>'IF02'</v>
      </c>
      <c r="C200" s="55">
        <f>物品!J318</f>
        <v>0</v>
      </c>
      <c r="D200" s="55">
        <f>物品!K318</f>
        <v>0</v>
      </c>
      <c r="E200" s="55">
        <f>物品!L318</f>
        <v>0</v>
      </c>
      <c r="F200" s="55">
        <f>物品!M318</f>
        <v>0</v>
      </c>
      <c r="G200" s="55">
        <f>物品!N318</f>
        <v>0</v>
      </c>
      <c r="H200" s="55">
        <f>物品!O318</f>
        <v>0</v>
      </c>
      <c r="I200" s="55">
        <f>IF(物品!J318=0,0,"'"&amp;物品!J318&amp;"'")</f>
        <v>0</v>
      </c>
      <c r="J200" s="55">
        <f>IF(物品!K318=0,0,"'"&amp;物品!K318&amp;"'")</f>
        <v>0</v>
      </c>
      <c r="K200" s="55">
        <f>IF(物品!L318=0,0,"'"&amp;物品!L318&amp;"'")</f>
        <v>0</v>
      </c>
      <c r="L200" s="55">
        <f>IF(物品!M318=0,0,"'"&amp;物品!M318&amp;"'")</f>
        <v>0</v>
      </c>
      <c r="M200" s="55">
        <f>IF(物品!N318=0,0,"'"&amp;物品!N318&amp;"'")</f>
        <v>0</v>
      </c>
      <c r="N200" s="55">
        <f>IF(物品!O318=0,0,"'"&amp;物品!O318&amp;"'")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物品!A319</f>
        <v>0</v>
      </c>
      <c r="B201" s="55" t="str">
        <f>"'"&amp;物品!B319&amp;"'"</f>
        <v>'IF03'</v>
      </c>
      <c r="C201" s="55">
        <f>物品!J319</f>
        <v>0</v>
      </c>
      <c r="D201" s="55">
        <f>物品!K319</f>
        <v>0</v>
      </c>
      <c r="E201" s="55">
        <f>物品!L319</f>
        <v>0</v>
      </c>
      <c r="F201" s="55">
        <f>物品!M319</f>
        <v>0</v>
      </c>
      <c r="G201" s="55">
        <f>物品!N319</f>
        <v>0</v>
      </c>
      <c r="H201" s="55">
        <f>物品!O319</f>
        <v>0</v>
      </c>
      <c r="I201" s="55">
        <f>IF(物品!J319=0,0,"'"&amp;物品!J319&amp;"'")</f>
        <v>0</v>
      </c>
      <c r="J201" s="55">
        <f>IF(物品!K319=0,0,"'"&amp;物品!K319&amp;"'")</f>
        <v>0</v>
      </c>
      <c r="K201" s="55">
        <f>IF(物品!L319=0,0,"'"&amp;物品!L319&amp;"'")</f>
        <v>0</v>
      </c>
      <c r="L201" s="55">
        <f>IF(物品!M319=0,0,"'"&amp;物品!M319&amp;"'")</f>
        <v>0</v>
      </c>
      <c r="M201" s="55">
        <f>IF(物品!N319=0,0,"'"&amp;物品!N319&amp;"'")</f>
        <v>0</v>
      </c>
      <c r="N201" s="55">
        <f>IF(物品!O319=0,0,"'"&amp;物品!O319&amp;"'")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物品!A320</f>
        <v>0</v>
      </c>
      <c r="B202" s="55" t="str">
        <f>"'"&amp;物品!B320&amp;"'"</f>
        <v>'IF04'</v>
      </c>
      <c r="C202" s="55">
        <f>物品!J320</f>
        <v>0</v>
      </c>
      <c r="D202" s="55">
        <f>物品!K320</f>
        <v>0</v>
      </c>
      <c r="E202" s="55">
        <f>物品!L320</f>
        <v>0</v>
      </c>
      <c r="F202" s="55">
        <f>物品!M320</f>
        <v>0</v>
      </c>
      <c r="G202" s="55">
        <f>物品!N320</f>
        <v>0</v>
      </c>
      <c r="H202" s="55">
        <f>物品!O320</f>
        <v>0</v>
      </c>
      <c r="I202" s="55">
        <f>IF(物品!J320=0,0,"'"&amp;物品!J320&amp;"'")</f>
        <v>0</v>
      </c>
      <c r="J202" s="55">
        <f>IF(物品!K320=0,0,"'"&amp;物品!K320&amp;"'")</f>
        <v>0</v>
      </c>
      <c r="K202" s="55">
        <f>IF(物品!L320=0,0,"'"&amp;物品!L320&amp;"'")</f>
        <v>0</v>
      </c>
      <c r="L202" s="55">
        <f>IF(物品!M320=0,0,"'"&amp;物品!M320&amp;"'")</f>
        <v>0</v>
      </c>
      <c r="M202" s="55">
        <f>IF(物品!N320=0,0,"'"&amp;物品!N320&amp;"'")</f>
        <v>0</v>
      </c>
      <c r="N202" s="55">
        <f>IF(物品!O320=0,0,"'"&amp;物品!O320&amp;"'")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物品!A321</f>
        <v>0</v>
      </c>
      <c r="B203" s="55" t="str">
        <f>"'"&amp;物品!B321&amp;"'"</f>
        <v>'IF05'</v>
      </c>
      <c r="C203" s="55">
        <f>物品!J321</f>
        <v>0</v>
      </c>
      <c r="D203" s="55">
        <f>物品!K321</f>
        <v>0</v>
      </c>
      <c r="E203" s="55">
        <f>物品!L321</f>
        <v>0</v>
      </c>
      <c r="F203" s="55">
        <f>物品!M321</f>
        <v>0</v>
      </c>
      <c r="G203" s="55">
        <f>物品!N321</f>
        <v>0</v>
      </c>
      <c r="H203" s="55">
        <f>物品!O321</f>
        <v>0</v>
      </c>
      <c r="I203" s="55">
        <f>IF(物品!J321=0,0,"'"&amp;物品!J321&amp;"'")</f>
        <v>0</v>
      </c>
      <c r="J203" s="55">
        <f>IF(物品!K321=0,0,"'"&amp;物品!K321&amp;"'")</f>
        <v>0</v>
      </c>
      <c r="K203" s="55">
        <f>IF(物品!L321=0,0,"'"&amp;物品!L321&amp;"'")</f>
        <v>0</v>
      </c>
      <c r="L203" s="55">
        <f>IF(物品!M321=0,0,"'"&amp;物品!M321&amp;"'")</f>
        <v>0</v>
      </c>
      <c r="M203" s="55">
        <f>IF(物品!N321=0,0,"'"&amp;物品!N321&amp;"'")</f>
        <v>0</v>
      </c>
      <c r="N203" s="55">
        <f>IF(物品!O321=0,0,"'"&amp;物品!O321&amp;"'")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物品!A322</f>
        <v>0</v>
      </c>
      <c r="B204" s="55" t="str">
        <f>"'"&amp;物品!B322&amp;"'"</f>
        <v>'IF06'</v>
      </c>
      <c r="C204" s="55">
        <f>物品!J322</f>
        <v>0</v>
      </c>
      <c r="D204" s="55">
        <f>物品!K322</f>
        <v>0</v>
      </c>
      <c r="E204" s="55">
        <f>物品!L322</f>
        <v>0</v>
      </c>
      <c r="F204" s="55">
        <f>物品!M322</f>
        <v>0</v>
      </c>
      <c r="G204" s="55">
        <f>物品!N322</f>
        <v>0</v>
      </c>
      <c r="H204" s="55">
        <f>物品!O322</f>
        <v>0</v>
      </c>
      <c r="I204" s="55">
        <f>IF(物品!J322=0,0,"'"&amp;物品!J322&amp;"'")</f>
        <v>0</v>
      </c>
      <c r="J204" s="55">
        <f>IF(物品!K322=0,0,"'"&amp;物品!K322&amp;"'")</f>
        <v>0</v>
      </c>
      <c r="K204" s="55">
        <f>IF(物品!L322=0,0,"'"&amp;物品!L322&amp;"'")</f>
        <v>0</v>
      </c>
      <c r="L204" s="55">
        <f>IF(物品!M322=0,0,"'"&amp;物品!M322&amp;"'")</f>
        <v>0</v>
      </c>
      <c r="M204" s="55">
        <f>IF(物品!N322=0,0,"'"&amp;物品!N322&amp;"'")</f>
        <v>0</v>
      </c>
      <c r="N204" s="55">
        <f>IF(物品!O322=0,0,"'"&amp;物品!O322&amp;"'")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物品!A323</f>
        <v>0</v>
      </c>
      <c r="B205" s="55" t="str">
        <f>"'"&amp;物品!B323&amp;"'"</f>
        <v>'IF07'</v>
      </c>
      <c r="C205" s="55">
        <f>物品!J323</f>
        <v>0</v>
      </c>
      <c r="D205" s="55">
        <f>物品!K323</f>
        <v>0</v>
      </c>
      <c r="E205" s="55">
        <f>物品!L323</f>
        <v>0</v>
      </c>
      <c r="F205" s="55">
        <f>物品!M323</f>
        <v>0</v>
      </c>
      <c r="G205" s="55">
        <f>物品!N323</f>
        <v>0</v>
      </c>
      <c r="H205" s="55">
        <f>物品!O323</f>
        <v>0</v>
      </c>
      <c r="I205" s="55">
        <f>IF(物品!J323=0,0,"'"&amp;物品!J323&amp;"'")</f>
        <v>0</v>
      </c>
      <c r="J205" s="55">
        <f>IF(物品!K323=0,0,"'"&amp;物品!K323&amp;"'")</f>
        <v>0</v>
      </c>
      <c r="K205" s="55">
        <f>IF(物品!L323=0,0,"'"&amp;物品!L323&amp;"'")</f>
        <v>0</v>
      </c>
      <c r="L205" s="55">
        <f>IF(物品!M323=0,0,"'"&amp;物品!M323&amp;"'")</f>
        <v>0</v>
      </c>
      <c r="M205" s="55">
        <f>IF(物品!N323=0,0,"'"&amp;物品!N323&amp;"'")</f>
        <v>0</v>
      </c>
      <c r="N205" s="55">
        <f>IF(物品!O323=0,0,"'"&amp;物品!O323&amp;"'")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物品!A324</f>
        <v>0</v>
      </c>
      <c r="B206" s="55" t="str">
        <f>"'"&amp;物品!B324&amp;"'"</f>
        <v>'IF08'</v>
      </c>
      <c r="C206" s="55">
        <f>物品!J324</f>
        <v>0</v>
      </c>
      <c r="D206" s="55">
        <f>物品!K324</f>
        <v>0</v>
      </c>
      <c r="E206" s="55">
        <f>物品!L324</f>
        <v>0</v>
      </c>
      <c r="F206" s="55">
        <f>物品!M324</f>
        <v>0</v>
      </c>
      <c r="G206" s="55">
        <f>物品!N324</f>
        <v>0</v>
      </c>
      <c r="H206" s="55">
        <f>物品!O324</f>
        <v>0</v>
      </c>
      <c r="I206" s="55">
        <f>IF(物品!J324=0,0,"'"&amp;物品!J324&amp;"'")</f>
        <v>0</v>
      </c>
      <c r="J206" s="55">
        <f>IF(物品!K324=0,0,"'"&amp;物品!K324&amp;"'")</f>
        <v>0</v>
      </c>
      <c r="K206" s="55">
        <f>IF(物品!L324=0,0,"'"&amp;物品!L324&amp;"'")</f>
        <v>0</v>
      </c>
      <c r="L206" s="55">
        <f>IF(物品!M324=0,0,"'"&amp;物品!M324&amp;"'")</f>
        <v>0</v>
      </c>
      <c r="M206" s="55">
        <f>IF(物品!N324=0,0,"'"&amp;物品!N324&amp;"'")</f>
        <v>0</v>
      </c>
      <c r="N206" s="55">
        <f>IF(物品!O324=0,0,"'"&amp;物品!O324&amp;"'")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物品!A325</f>
        <v>0</v>
      </c>
      <c r="B207" s="55" t="str">
        <f>"'"&amp;物品!B325&amp;"'"</f>
        <v>'IF09'</v>
      </c>
      <c r="C207" s="55">
        <f>物品!J325</f>
        <v>0</v>
      </c>
      <c r="D207" s="55">
        <f>物品!K325</f>
        <v>0</v>
      </c>
      <c r="E207" s="55">
        <f>物品!L325</f>
        <v>0</v>
      </c>
      <c r="F207" s="55">
        <f>物品!M325</f>
        <v>0</v>
      </c>
      <c r="G207" s="55">
        <f>物品!N325</f>
        <v>0</v>
      </c>
      <c r="H207" s="55">
        <f>物品!O325</f>
        <v>0</v>
      </c>
      <c r="I207" s="55">
        <f>IF(物品!J325=0,0,"'"&amp;物品!J325&amp;"'")</f>
        <v>0</v>
      </c>
      <c r="J207" s="55">
        <f>IF(物品!K325=0,0,"'"&amp;物品!K325&amp;"'")</f>
        <v>0</v>
      </c>
      <c r="K207" s="55">
        <f>IF(物品!L325=0,0,"'"&amp;物品!L325&amp;"'")</f>
        <v>0</v>
      </c>
      <c r="L207" s="55">
        <f>IF(物品!M325=0,0,"'"&amp;物品!M325&amp;"'")</f>
        <v>0</v>
      </c>
      <c r="M207" s="55">
        <f>IF(物品!N325=0,0,"'"&amp;物品!N325&amp;"'")</f>
        <v>0</v>
      </c>
      <c r="N207" s="55">
        <f>IF(物品!O325=0,0,"'"&amp;物品!O325&amp;"'")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物品!A326</f>
        <v>0</v>
      </c>
      <c r="B208" s="55" t="str">
        <f>"'"&amp;物品!B326&amp;"'"</f>
        <v>'IF10'</v>
      </c>
      <c r="C208" s="55">
        <f>物品!J326</f>
        <v>0</v>
      </c>
      <c r="D208" s="55">
        <f>物品!K326</f>
        <v>0</v>
      </c>
      <c r="E208" s="55">
        <f>物品!L326</f>
        <v>0</v>
      </c>
      <c r="F208" s="55">
        <f>物品!M326</f>
        <v>0</v>
      </c>
      <c r="G208" s="55">
        <f>物品!N326</f>
        <v>0</v>
      </c>
      <c r="H208" s="55">
        <f>物品!O326</f>
        <v>0</v>
      </c>
      <c r="I208" s="55">
        <f>IF(物品!J326=0,0,"'"&amp;物品!J326&amp;"'")</f>
        <v>0</v>
      </c>
      <c r="J208" s="55">
        <f>IF(物品!K326=0,0,"'"&amp;物品!K326&amp;"'")</f>
        <v>0</v>
      </c>
      <c r="K208" s="55">
        <f>IF(物品!L326=0,0,"'"&amp;物品!L326&amp;"'")</f>
        <v>0</v>
      </c>
      <c r="L208" s="55">
        <f>IF(物品!M326=0,0,"'"&amp;物品!M326&amp;"'")</f>
        <v>0</v>
      </c>
      <c r="M208" s="55">
        <f>IF(物品!N326=0,0,"'"&amp;物品!N326&amp;"'")</f>
        <v>0</v>
      </c>
      <c r="N208" s="55">
        <f>IF(物品!O326=0,0,"'"&amp;物品!O326&amp;"'")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物品!A327</f>
        <v>0</v>
      </c>
      <c r="B209" s="55" t="str">
        <f>"'"&amp;物品!B327&amp;"'"</f>
        <v>'IF11'</v>
      </c>
      <c r="C209" s="55">
        <f>物品!J327</f>
        <v>0</v>
      </c>
      <c r="D209" s="55">
        <f>物品!K327</f>
        <v>0</v>
      </c>
      <c r="E209" s="55">
        <f>物品!L327</f>
        <v>0</v>
      </c>
      <c r="F209" s="55">
        <f>物品!M327</f>
        <v>0</v>
      </c>
      <c r="G209" s="55">
        <f>物品!N327</f>
        <v>0</v>
      </c>
      <c r="H209" s="55">
        <f>物品!O327</f>
        <v>0</v>
      </c>
      <c r="I209" s="55">
        <f>IF(物品!J327=0,0,"'"&amp;物品!J327&amp;"'")</f>
        <v>0</v>
      </c>
      <c r="J209" s="55">
        <f>IF(物品!K327=0,0,"'"&amp;物品!K327&amp;"'")</f>
        <v>0</v>
      </c>
      <c r="K209" s="55">
        <f>IF(物品!L327=0,0,"'"&amp;物品!L327&amp;"'")</f>
        <v>0</v>
      </c>
      <c r="L209" s="55">
        <f>IF(物品!M327=0,0,"'"&amp;物品!M327&amp;"'")</f>
        <v>0</v>
      </c>
      <c r="M209" s="55">
        <f>IF(物品!N327=0,0,"'"&amp;物品!N327&amp;"'")</f>
        <v>0</v>
      </c>
      <c r="N209" s="55">
        <f>IF(物品!O327=0,0,"'"&amp;物品!O327&amp;"'")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物品!A328</f>
        <v>0</v>
      </c>
      <c r="B210" s="55" t="str">
        <f>"'"&amp;物品!B328&amp;"'"</f>
        <v>'IF12'</v>
      </c>
      <c r="C210" s="55">
        <f>物品!J328</f>
        <v>0</v>
      </c>
      <c r="D210" s="55">
        <f>物品!K328</f>
        <v>0</v>
      </c>
      <c r="E210" s="55">
        <f>物品!L328</f>
        <v>0</v>
      </c>
      <c r="F210" s="55">
        <f>物品!M328</f>
        <v>0</v>
      </c>
      <c r="G210" s="55">
        <f>物品!N328</f>
        <v>0</v>
      </c>
      <c r="H210" s="55">
        <f>物品!O328</f>
        <v>0</v>
      </c>
      <c r="I210" s="55">
        <f>IF(物品!J328=0,0,"'"&amp;物品!J328&amp;"'")</f>
        <v>0</v>
      </c>
      <c r="J210" s="55">
        <f>IF(物品!K328=0,0,"'"&amp;物品!K328&amp;"'")</f>
        <v>0</v>
      </c>
      <c r="K210" s="55">
        <f>IF(物品!L328=0,0,"'"&amp;物品!L328&amp;"'")</f>
        <v>0</v>
      </c>
      <c r="L210" s="55">
        <f>IF(物品!M328=0,0,"'"&amp;物品!M328&amp;"'")</f>
        <v>0</v>
      </c>
      <c r="M210" s="55">
        <f>IF(物品!N328=0,0,"'"&amp;物品!N328&amp;"'")</f>
        <v>0</v>
      </c>
      <c r="N210" s="55">
        <f>IF(物品!O328=0,0,"'"&amp;物品!O328&amp;"'")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物品!A329</f>
        <v>0</v>
      </c>
      <c r="B211" s="55" t="str">
        <f>"'"&amp;物品!B329&amp;"'"</f>
        <v>'IF13'</v>
      </c>
      <c r="C211" s="55">
        <f>物品!J329</f>
        <v>0</v>
      </c>
      <c r="D211" s="55">
        <f>物品!K329</f>
        <v>0</v>
      </c>
      <c r="E211" s="55">
        <f>物品!L329</f>
        <v>0</v>
      </c>
      <c r="F211" s="55">
        <f>物品!M329</f>
        <v>0</v>
      </c>
      <c r="G211" s="55">
        <f>物品!N329</f>
        <v>0</v>
      </c>
      <c r="H211" s="55">
        <f>物品!O329</f>
        <v>0</v>
      </c>
      <c r="I211" s="55">
        <f>IF(物品!J329=0,0,"'"&amp;物品!J329&amp;"'")</f>
        <v>0</v>
      </c>
      <c r="J211" s="55">
        <f>IF(物品!K329=0,0,"'"&amp;物品!K329&amp;"'")</f>
        <v>0</v>
      </c>
      <c r="K211" s="55">
        <f>IF(物品!L329=0,0,"'"&amp;物品!L329&amp;"'")</f>
        <v>0</v>
      </c>
      <c r="L211" s="55">
        <f>IF(物品!M329=0,0,"'"&amp;物品!M329&amp;"'")</f>
        <v>0</v>
      </c>
      <c r="M211" s="55">
        <f>IF(物品!N329=0,0,"'"&amp;物品!N329&amp;"'")</f>
        <v>0</v>
      </c>
      <c r="N211" s="55">
        <f>IF(物品!O329=0,0,"'"&amp;物品!O329&amp;"'")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物品!A330</f>
        <v>0</v>
      </c>
      <c r="B212" s="55" t="str">
        <f>"'"&amp;物品!B330&amp;"'"</f>
        <v>'IF14'</v>
      </c>
      <c r="C212" s="55">
        <f>物品!J330</f>
        <v>0</v>
      </c>
      <c r="D212" s="55">
        <f>物品!K330</f>
        <v>0</v>
      </c>
      <c r="E212" s="55">
        <f>物品!L330</f>
        <v>0</v>
      </c>
      <c r="F212" s="55">
        <f>物品!M330</f>
        <v>0</v>
      </c>
      <c r="G212" s="55">
        <f>物品!N330</f>
        <v>0</v>
      </c>
      <c r="H212" s="55">
        <f>物品!O330</f>
        <v>0</v>
      </c>
      <c r="I212" s="55">
        <f>IF(物品!J330=0,0,"'"&amp;物品!J330&amp;"'")</f>
        <v>0</v>
      </c>
      <c r="J212" s="55">
        <f>IF(物品!K330=0,0,"'"&amp;物品!K330&amp;"'")</f>
        <v>0</v>
      </c>
      <c r="K212" s="55">
        <f>IF(物品!L330=0,0,"'"&amp;物品!L330&amp;"'")</f>
        <v>0</v>
      </c>
      <c r="L212" s="55">
        <f>IF(物品!M330=0,0,"'"&amp;物品!M330&amp;"'")</f>
        <v>0</v>
      </c>
      <c r="M212" s="55">
        <f>IF(物品!N330=0,0,"'"&amp;物品!N330&amp;"'")</f>
        <v>0</v>
      </c>
      <c r="N212" s="55">
        <f>IF(物品!O330=0,0,"'"&amp;物品!O330&amp;"'")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物品!A331</f>
        <v>0</v>
      </c>
      <c r="B213" s="55" t="str">
        <f>"'"&amp;物品!B331&amp;"'"</f>
        <v>'IF15'</v>
      </c>
      <c r="C213" s="55">
        <f>物品!J331</f>
        <v>0</v>
      </c>
      <c r="D213" s="55">
        <f>物品!K331</f>
        <v>0</v>
      </c>
      <c r="E213" s="55">
        <f>物品!L331</f>
        <v>0</v>
      </c>
      <c r="F213" s="55">
        <f>物品!M331</f>
        <v>0</v>
      </c>
      <c r="G213" s="55">
        <f>物品!N331</f>
        <v>0</v>
      </c>
      <c r="H213" s="55">
        <f>物品!O331</f>
        <v>0</v>
      </c>
      <c r="I213" s="55">
        <f>IF(物品!J331=0,0,"'"&amp;物品!J331&amp;"'")</f>
        <v>0</v>
      </c>
      <c r="J213" s="55">
        <f>IF(物品!K331=0,0,"'"&amp;物品!K331&amp;"'")</f>
        <v>0</v>
      </c>
      <c r="K213" s="55">
        <f>IF(物品!L331=0,0,"'"&amp;物品!L331&amp;"'")</f>
        <v>0</v>
      </c>
      <c r="L213" s="55">
        <f>IF(物品!M331=0,0,"'"&amp;物品!M331&amp;"'")</f>
        <v>0</v>
      </c>
      <c r="M213" s="55">
        <f>IF(物品!N331=0,0,"'"&amp;物品!N331&amp;"'")</f>
        <v>0</v>
      </c>
      <c r="N213" s="55">
        <f>IF(物品!O331=0,0,"'"&amp;物品!O331&amp;"'")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物品!A332</f>
        <v>0</v>
      </c>
      <c r="B214" s="55" t="str">
        <f>"'"&amp;物品!B332&amp;"'"</f>
        <v>'IF16'</v>
      </c>
      <c r="C214" s="55">
        <f>物品!J332</f>
        <v>0</v>
      </c>
      <c r="D214" s="55">
        <f>物品!K332</f>
        <v>0</v>
      </c>
      <c r="E214" s="55">
        <f>物品!L332</f>
        <v>0</v>
      </c>
      <c r="F214" s="55">
        <f>物品!M332</f>
        <v>0</v>
      </c>
      <c r="G214" s="55">
        <f>物品!N332</f>
        <v>0</v>
      </c>
      <c r="H214" s="55">
        <f>物品!O332</f>
        <v>0</v>
      </c>
      <c r="I214" s="55">
        <f>IF(物品!J332=0,0,"'"&amp;物品!J332&amp;"'")</f>
        <v>0</v>
      </c>
      <c r="J214" s="55">
        <f>IF(物品!K332=0,0,"'"&amp;物品!K332&amp;"'")</f>
        <v>0</v>
      </c>
      <c r="K214" s="55">
        <f>IF(物品!L332=0,0,"'"&amp;物品!L332&amp;"'")</f>
        <v>0</v>
      </c>
      <c r="L214" s="55">
        <f>IF(物品!M332=0,0,"'"&amp;物品!M332&amp;"'")</f>
        <v>0</v>
      </c>
      <c r="M214" s="55">
        <f>IF(物品!N332=0,0,"'"&amp;物品!N332&amp;"'")</f>
        <v>0</v>
      </c>
      <c r="N214" s="55">
        <f>IF(物品!O332=0,0,"'"&amp;物品!O332&amp;"'")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物品!A333</f>
        <v>0</v>
      </c>
      <c r="B215" s="55" t="str">
        <f>"'"&amp;物品!B333&amp;"'"</f>
        <v>'IF17'</v>
      </c>
      <c r="C215" s="55">
        <f>物品!J333</f>
        <v>0</v>
      </c>
      <c r="D215" s="55">
        <f>物品!K333</f>
        <v>0</v>
      </c>
      <c r="E215" s="55">
        <f>物品!L333</f>
        <v>0</v>
      </c>
      <c r="F215" s="55">
        <f>物品!M333</f>
        <v>0</v>
      </c>
      <c r="G215" s="55">
        <f>物品!N333</f>
        <v>0</v>
      </c>
      <c r="H215" s="55">
        <f>物品!O333</f>
        <v>0</v>
      </c>
      <c r="I215" s="55">
        <f>IF(物品!J333=0,0,"'"&amp;物品!J333&amp;"'")</f>
        <v>0</v>
      </c>
      <c r="J215" s="55">
        <f>IF(物品!K333=0,0,"'"&amp;物品!K333&amp;"'")</f>
        <v>0</v>
      </c>
      <c r="K215" s="55">
        <f>IF(物品!L333=0,0,"'"&amp;物品!L333&amp;"'")</f>
        <v>0</v>
      </c>
      <c r="L215" s="55">
        <f>IF(物品!M333=0,0,"'"&amp;物品!M333&amp;"'")</f>
        <v>0</v>
      </c>
      <c r="M215" s="55">
        <f>IF(物品!N333=0,0,"'"&amp;物品!N333&amp;"'")</f>
        <v>0</v>
      </c>
      <c r="N215" s="55">
        <f>IF(物品!O333=0,0,"'"&amp;物品!O333&amp;"'")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物品!A334</f>
        <v>0</v>
      </c>
      <c r="B216" s="55" t="str">
        <f>"'"&amp;物品!B334&amp;"'"</f>
        <v>'IF18'</v>
      </c>
      <c r="C216" s="55">
        <f>物品!J334</f>
        <v>0</v>
      </c>
      <c r="D216" s="55">
        <f>物品!K334</f>
        <v>0</v>
      </c>
      <c r="E216" s="55">
        <f>物品!L334</f>
        <v>0</v>
      </c>
      <c r="F216" s="55">
        <f>物品!M334</f>
        <v>0</v>
      </c>
      <c r="G216" s="55">
        <f>物品!N334</f>
        <v>0</v>
      </c>
      <c r="H216" s="55">
        <f>物品!O334</f>
        <v>0</v>
      </c>
      <c r="I216" s="55">
        <f>IF(物品!J334=0,0,"'"&amp;物品!J334&amp;"'")</f>
        <v>0</v>
      </c>
      <c r="J216" s="55">
        <f>IF(物品!K334=0,0,"'"&amp;物品!K334&amp;"'")</f>
        <v>0</v>
      </c>
      <c r="K216" s="55">
        <f>IF(物品!L334=0,0,"'"&amp;物品!L334&amp;"'")</f>
        <v>0</v>
      </c>
      <c r="L216" s="55">
        <f>IF(物品!M334=0,0,"'"&amp;物品!M334&amp;"'")</f>
        <v>0</v>
      </c>
      <c r="M216" s="55">
        <f>IF(物品!N334=0,0,"'"&amp;物品!N334&amp;"'")</f>
        <v>0</v>
      </c>
      <c r="N216" s="55">
        <f>IF(物品!O334=0,0,"'"&amp;物品!O334&amp;"'")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物品!A335</f>
        <v>0</v>
      </c>
      <c r="B217" s="55" t="str">
        <f>"'"&amp;物品!B335&amp;"'"</f>
        <v>'IF19'</v>
      </c>
      <c r="C217" s="55">
        <f>物品!J335</f>
        <v>0</v>
      </c>
      <c r="D217" s="55">
        <f>物品!K335</f>
        <v>0</v>
      </c>
      <c r="E217" s="55">
        <f>物品!L335</f>
        <v>0</v>
      </c>
      <c r="F217" s="55">
        <f>物品!M335</f>
        <v>0</v>
      </c>
      <c r="G217" s="55">
        <f>物品!N335</f>
        <v>0</v>
      </c>
      <c r="H217" s="55">
        <f>物品!O335</f>
        <v>0</v>
      </c>
      <c r="I217" s="55">
        <f>IF(物品!J335=0,0,"'"&amp;物品!J335&amp;"'")</f>
        <v>0</v>
      </c>
      <c r="J217" s="55">
        <f>IF(物品!K335=0,0,"'"&amp;物品!K335&amp;"'")</f>
        <v>0</v>
      </c>
      <c r="K217" s="55">
        <f>IF(物品!L335=0,0,"'"&amp;物品!L335&amp;"'")</f>
        <v>0</v>
      </c>
      <c r="L217" s="55">
        <f>IF(物品!M335=0,0,"'"&amp;物品!M335&amp;"'")</f>
        <v>0</v>
      </c>
      <c r="M217" s="55">
        <f>IF(物品!N335=0,0,"'"&amp;物品!N335&amp;"'")</f>
        <v>0</v>
      </c>
      <c r="N217" s="55">
        <f>IF(物品!O335=0,0,"'"&amp;物品!O335&amp;"'")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物品!A336</f>
        <v>0</v>
      </c>
      <c r="B218" s="55" t="str">
        <f>"'"&amp;物品!B336&amp;"'"</f>
        <v>'IF20'</v>
      </c>
      <c r="C218" s="55">
        <f>物品!J336</f>
        <v>0</v>
      </c>
      <c r="D218" s="55">
        <f>物品!K336</f>
        <v>0</v>
      </c>
      <c r="E218" s="55">
        <f>物品!L336</f>
        <v>0</v>
      </c>
      <c r="F218" s="55">
        <f>物品!M336</f>
        <v>0</v>
      </c>
      <c r="G218" s="55">
        <f>物品!N336</f>
        <v>0</v>
      </c>
      <c r="H218" s="55">
        <f>物品!O336</f>
        <v>0</v>
      </c>
      <c r="I218" s="55">
        <f>IF(物品!J336=0,0,"'"&amp;物品!J336&amp;"'")</f>
        <v>0</v>
      </c>
      <c r="J218" s="55">
        <f>IF(物品!K336=0,0,"'"&amp;物品!K336&amp;"'")</f>
        <v>0</v>
      </c>
      <c r="K218" s="55">
        <f>IF(物品!L336=0,0,"'"&amp;物品!L336&amp;"'")</f>
        <v>0</v>
      </c>
      <c r="L218" s="55">
        <f>IF(物品!M336=0,0,"'"&amp;物品!M336&amp;"'")</f>
        <v>0</v>
      </c>
      <c r="M218" s="55">
        <f>IF(物品!N336=0,0,"'"&amp;物品!N336&amp;"'")</f>
        <v>0</v>
      </c>
      <c r="N218" s="55">
        <f>IF(物品!O336=0,0,"'"&amp;物品!O336&amp;"'")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物品!A337</f>
        <v>0</v>
      </c>
      <c r="B219" s="55" t="str">
        <f>"'"&amp;物品!B337&amp;"'"</f>
        <v>'IF21'</v>
      </c>
      <c r="C219" s="55">
        <f>物品!J337</f>
        <v>0</v>
      </c>
      <c r="D219" s="55">
        <f>物品!K337</f>
        <v>0</v>
      </c>
      <c r="E219" s="55">
        <f>物品!L337</f>
        <v>0</v>
      </c>
      <c r="F219" s="55">
        <f>物品!M337</f>
        <v>0</v>
      </c>
      <c r="G219" s="55">
        <f>物品!N337</f>
        <v>0</v>
      </c>
      <c r="H219" s="55">
        <f>物品!O337</f>
        <v>0</v>
      </c>
      <c r="I219" s="55">
        <f>IF(物品!J337=0,0,"'"&amp;物品!J337&amp;"'")</f>
        <v>0</v>
      </c>
      <c r="J219" s="55">
        <f>IF(物品!K337=0,0,"'"&amp;物品!K337&amp;"'")</f>
        <v>0</v>
      </c>
      <c r="K219" s="55">
        <f>IF(物品!L337=0,0,"'"&amp;物品!L337&amp;"'")</f>
        <v>0</v>
      </c>
      <c r="L219" s="55">
        <f>IF(物品!M337=0,0,"'"&amp;物品!M337&amp;"'")</f>
        <v>0</v>
      </c>
      <c r="M219" s="55">
        <f>IF(物品!N337=0,0,"'"&amp;物品!N337&amp;"'")</f>
        <v>0</v>
      </c>
      <c r="N219" s="55">
        <f>IF(物品!O337=0,0,"'"&amp;物品!O337&amp;"'")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物品!A338</f>
        <v>0</v>
      </c>
      <c r="B220" s="55" t="str">
        <f>"'"&amp;物品!B338&amp;"'"</f>
        <v>'IF22'</v>
      </c>
      <c r="C220" s="55">
        <f>物品!J338</f>
        <v>0</v>
      </c>
      <c r="D220" s="55">
        <f>物品!K338</f>
        <v>0</v>
      </c>
      <c r="E220" s="55">
        <f>物品!L338</f>
        <v>0</v>
      </c>
      <c r="F220" s="55">
        <f>物品!M338</f>
        <v>0</v>
      </c>
      <c r="G220" s="55">
        <f>物品!N338</f>
        <v>0</v>
      </c>
      <c r="H220" s="55">
        <f>物品!O338</f>
        <v>0</v>
      </c>
      <c r="I220" s="55">
        <f>IF(物品!J338=0,0,"'"&amp;物品!J338&amp;"'")</f>
        <v>0</v>
      </c>
      <c r="J220" s="55">
        <f>IF(物品!K338=0,0,"'"&amp;物品!K338&amp;"'")</f>
        <v>0</v>
      </c>
      <c r="K220" s="55">
        <f>IF(物品!L338=0,0,"'"&amp;物品!L338&amp;"'")</f>
        <v>0</v>
      </c>
      <c r="L220" s="55">
        <f>IF(物品!M338=0,0,"'"&amp;物品!M338&amp;"'")</f>
        <v>0</v>
      </c>
      <c r="M220" s="55">
        <f>IF(物品!N338=0,0,"'"&amp;物品!N338&amp;"'")</f>
        <v>0</v>
      </c>
      <c r="N220" s="55">
        <f>IF(物品!O338=0,0,"'"&amp;物品!O338&amp;"'")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物品!A339</f>
        <v>0</v>
      </c>
      <c r="B221" s="55" t="str">
        <f>"'"&amp;物品!B339&amp;"'"</f>
        <v>'IF23'</v>
      </c>
      <c r="C221" s="55">
        <f>物品!J339</f>
        <v>0</v>
      </c>
      <c r="D221" s="55">
        <f>物品!K339</f>
        <v>0</v>
      </c>
      <c r="E221" s="55">
        <f>物品!L339</f>
        <v>0</v>
      </c>
      <c r="F221" s="55">
        <f>物品!M339</f>
        <v>0</v>
      </c>
      <c r="G221" s="55">
        <f>物品!N339</f>
        <v>0</v>
      </c>
      <c r="H221" s="55">
        <f>物品!O339</f>
        <v>0</v>
      </c>
      <c r="I221" s="55">
        <f>IF(物品!J339=0,0,"'"&amp;物品!J339&amp;"'")</f>
        <v>0</v>
      </c>
      <c r="J221" s="55">
        <f>IF(物品!K339=0,0,"'"&amp;物品!K339&amp;"'")</f>
        <v>0</v>
      </c>
      <c r="K221" s="55">
        <f>IF(物品!L339=0,0,"'"&amp;物品!L339&amp;"'")</f>
        <v>0</v>
      </c>
      <c r="L221" s="55">
        <f>IF(物品!M339=0,0,"'"&amp;物品!M339&amp;"'")</f>
        <v>0</v>
      </c>
      <c r="M221" s="55">
        <f>IF(物品!N339=0,0,"'"&amp;物品!N339&amp;"'")</f>
        <v>0</v>
      </c>
      <c r="N221" s="55">
        <f>IF(物品!O339=0,0,"'"&amp;物品!O339&amp;"'")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物品!A340</f>
        <v>0</v>
      </c>
      <c r="B222" s="55" t="str">
        <f>"'"&amp;物品!B340&amp;"'"</f>
        <v>'IF24'</v>
      </c>
      <c r="C222" s="55">
        <f>物品!J340</f>
        <v>0</v>
      </c>
      <c r="D222" s="55">
        <f>物品!K340</f>
        <v>0</v>
      </c>
      <c r="E222" s="55">
        <f>物品!L340</f>
        <v>0</v>
      </c>
      <c r="F222" s="55">
        <f>物品!M340</f>
        <v>0</v>
      </c>
      <c r="G222" s="55">
        <f>物品!N340</f>
        <v>0</v>
      </c>
      <c r="H222" s="55">
        <f>物品!O340</f>
        <v>0</v>
      </c>
      <c r="I222" s="55">
        <f>IF(物品!J340=0,0,"'"&amp;物品!J340&amp;"'")</f>
        <v>0</v>
      </c>
      <c r="J222" s="55">
        <f>IF(物品!K340=0,0,"'"&amp;物品!K340&amp;"'")</f>
        <v>0</v>
      </c>
      <c r="K222" s="55">
        <f>IF(物品!L340=0,0,"'"&amp;物品!L340&amp;"'")</f>
        <v>0</v>
      </c>
      <c r="L222" s="55">
        <f>IF(物品!M340=0,0,"'"&amp;物品!M340&amp;"'")</f>
        <v>0</v>
      </c>
      <c r="M222" s="55">
        <f>IF(物品!N340=0,0,"'"&amp;物品!N340&amp;"'")</f>
        <v>0</v>
      </c>
      <c r="N222" s="55">
        <f>IF(物品!O340=0,0,"'"&amp;物品!O340&amp;"'")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物品!A341</f>
        <v>0</v>
      </c>
      <c r="B223" s="55" t="str">
        <f>"'"&amp;物品!B341&amp;"'"</f>
        <v>'IF25'</v>
      </c>
      <c r="C223" s="55">
        <f>物品!J341</f>
        <v>0</v>
      </c>
      <c r="D223" s="55">
        <f>物品!K341</f>
        <v>0</v>
      </c>
      <c r="E223" s="55">
        <f>物品!L341</f>
        <v>0</v>
      </c>
      <c r="F223" s="55">
        <f>物品!M341</f>
        <v>0</v>
      </c>
      <c r="G223" s="55">
        <f>物品!N341</f>
        <v>0</v>
      </c>
      <c r="H223" s="55">
        <f>物品!O341</f>
        <v>0</v>
      </c>
      <c r="I223" s="55">
        <f>IF(物品!J341=0,0,"'"&amp;物品!J341&amp;"'")</f>
        <v>0</v>
      </c>
      <c r="J223" s="55">
        <f>IF(物品!K341=0,0,"'"&amp;物品!K341&amp;"'")</f>
        <v>0</v>
      </c>
      <c r="K223" s="55">
        <f>IF(物品!L341=0,0,"'"&amp;物品!L341&amp;"'")</f>
        <v>0</v>
      </c>
      <c r="L223" s="55">
        <f>IF(物品!M341=0,0,"'"&amp;物品!M341&amp;"'")</f>
        <v>0</v>
      </c>
      <c r="M223" s="55">
        <f>IF(物品!N341=0,0,"'"&amp;物品!N341&amp;"'")</f>
        <v>0</v>
      </c>
      <c r="N223" s="55">
        <f>IF(物品!O341=0,0,"'"&amp;物品!O341&amp;"'")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物品!A342</f>
        <v>0</v>
      </c>
      <c r="B224" s="55" t="str">
        <f>"'"&amp;物品!B342&amp;"'"</f>
        <v>'IF26'</v>
      </c>
      <c r="C224" s="55">
        <f>物品!J342</f>
        <v>0</v>
      </c>
      <c r="D224" s="55">
        <f>物品!K342</f>
        <v>0</v>
      </c>
      <c r="E224" s="55">
        <f>物品!L342</f>
        <v>0</v>
      </c>
      <c r="F224" s="55">
        <f>物品!M342</f>
        <v>0</v>
      </c>
      <c r="G224" s="55">
        <f>物品!N342</f>
        <v>0</v>
      </c>
      <c r="H224" s="55">
        <f>物品!O342</f>
        <v>0</v>
      </c>
      <c r="I224" s="55">
        <f>IF(物品!J342=0,0,"'"&amp;物品!J342&amp;"'")</f>
        <v>0</v>
      </c>
      <c r="J224" s="55">
        <f>IF(物品!K342=0,0,"'"&amp;物品!K342&amp;"'")</f>
        <v>0</v>
      </c>
      <c r="K224" s="55">
        <f>IF(物品!L342=0,0,"'"&amp;物品!L342&amp;"'")</f>
        <v>0</v>
      </c>
      <c r="L224" s="55">
        <f>IF(物品!M342=0,0,"'"&amp;物品!M342&amp;"'")</f>
        <v>0</v>
      </c>
      <c r="M224" s="55">
        <f>IF(物品!N342=0,0,"'"&amp;物品!N342&amp;"'")</f>
        <v>0</v>
      </c>
      <c r="N224" s="55">
        <f>IF(物品!O342=0,0,"'"&amp;物品!O342&amp;"'")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物品!A343</f>
        <v>0</v>
      </c>
      <c r="B225" s="55" t="str">
        <f>"'"&amp;物品!B343&amp;"'"</f>
        <v>'IF27'</v>
      </c>
      <c r="C225" s="55">
        <f>物品!J343</f>
        <v>0</v>
      </c>
      <c r="D225" s="55">
        <f>物品!K343</f>
        <v>0</v>
      </c>
      <c r="E225" s="55">
        <f>物品!L343</f>
        <v>0</v>
      </c>
      <c r="F225" s="55">
        <f>物品!M343</f>
        <v>0</v>
      </c>
      <c r="G225" s="55">
        <f>物品!N343</f>
        <v>0</v>
      </c>
      <c r="H225" s="55">
        <f>物品!O343</f>
        <v>0</v>
      </c>
      <c r="I225" s="55">
        <f>IF(物品!J343=0,0,"'"&amp;物品!J343&amp;"'")</f>
        <v>0</v>
      </c>
      <c r="J225" s="55">
        <f>IF(物品!K343=0,0,"'"&amp;物品!K343&amp;"'")</f>
        <v>0</v>
      </c>
      <c r="K225" s="55">
        <f>IF(物品!L343=0,0,"'"&amp;物品!L343&amp;"'")</f>
        <v>0</v>
      </c>
      <c r="L225" s="55">
        <f>IF(物品!M343=0,0,"'"&amp;物品!M343&amp;"'")</f>
        <v>0</v>
      </c>
      <c r="M225" s="55">
        <f>IF(物品!N343=0,0,"'"&amp;物品!N343&amp;"'")</f>
        <v>0</v>
      </c>
      <c r="N225" s="55">
        <f>IF(物品!O343=0,0,"'"&amp;物品!O343&amp;"'")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物品!A370</f>
        <v>0</v>
      </c>
      <c r="B226" s="55" t="str">
        <f>"'"&amp;物品!B370&amp;"'"</f>
        <v>'IC01'</v>
      </c>
      <c r="C226" s="55">
        <f>物品!J370</f>
        <v>0</v>
      </c>
      <c r="D226" s="55">
        <f>物品!K370</f>
        <v>0</v>
      </c>
      <c r="E226" s="55">
        <f>物品!L370</f>
        <v>0</v>
      </c>
      <c r="F226" s="55">
        <f>物品!M370</f>
        <v>0</v>
      </c>
      <c r="G226" s="55">
        <f>物品!N370</f>
        <v>0</v>
      </c>
      <c r="H226" s="55">
        <f>物品!O370</f>
        <v>0</v>
      </c>
      <c r="I226" s="55">
        <f>IF(物品!J370=0,0,"'"&amp;物品!J370&amp;"'")</f>
        <v>0</v>
      </c>
      <c r="J226" s="55">
        <f>IF(物品!K370=0,0,"'"&amp;物品!K370&amp;"'")</f>
        <v>0</v>
      </c>
      <c r="K226" s="55">
        <f>IF(物品!L370=0,0,"'"&amp;物品!L370&amp;"'")</f>
        <v>0</v>
      </c>
      <c r="L226" s="55">
        <f>IF(物品!M370=0,0,"'"&amp;物品!M370&amp;"'")</f>
        <v>0</v>
      </c>
      <c r="M226" s="55">
        <f>IF(物品!N370=0,0,"'"&amp;物品!N370&amp;"'")</f>
        <v>0</v>
      </c>
      <c r="N226" s="55">
        <f>IF(物品!O370=0,0,"'"&amp;物品!O370&amp;"'")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物品!A371</f>
        <v>0</v>
      </c>
      <c r="B227" s="55" t="str">
        <f>"'"&amp;物品!B371&amp;"'"</f>
        <v>'IC02'</v>
      </c>
      <c r="C227" s="55">
        <f>物品!J371</f>
        <v>0</v>
      </c>
      <c r="D227" s="55">
        <f>物品!K371</f>
        <v>0</v>
      </c>
      <c r="E227" s="55">
        <f>物品!L371</f>
        <v>0</v>
      </c>
      <c r="F227" s="55">
        <f>物品!M371</f>
        <v>0</v>
      </c>
      <c r="G227" s="55">
        <f>物品!N371</f>
        <v>0</v>
      </c>
      <c r="H227" s="55">
        <f>物品!O371</f>
        <v>0</v>
      </c>
      <c r="I227" s="55">
        <f>IF(物品!J371=0,0,"'"&amp;物品!J371&amp;"'")</f>
        <v>0</v>
      </c>
      <c r="J227" s="55">
        <f>IF(物品!K371=0,0,"'"&amp;物品!K371&amp;"'")</f>
        <v>0</v>
      </c>
      <c r="K227" s="55">
        <f>IF(物品!L371=0,0,"'"&amp;物品!L371&amp;"'")</f>
        <v>0</v>
      </c>
      <c r="L227" s="55">
        <f>IF(物品!M371=0,0,"'"&amp;物品!M371&amp;"'")</f>
        <v>0</v>
      </c>
      <c r="M227" s="55">
        <f>IF(物品!N371=0,0,"'"&amp;物品!N371&amp;"'")</f>
        <v>0</v>
      </c>
      <c r="N227" s="55">
        <f>IF(物品!O371=0,0,"'"&amp;物品!O371&amp;"'")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物品!A372</f>
        <v>0</v>
      </c>
      <c r="B228" s="55" t="str">
        <f>"'"&amp;物品!B372&amp;"'"</f>
        <v>'IC03'</v>
      </c>
      <c r="C228" s="55">
        <f>物品!J372</f>
        <v>0</v>
      </c>
      <c r="D228" s="55">
        <f>物品!K372</f>
        <v>0</v>
      </c>
      <c r="E228" s="55">
        <f>物品!L372</f>
        <v>0</v>
      </c>
      <c r="F228" s="55">
        <f>物品!M372</f>
        <v>0</v>
      </c>
      <c r="G228" s="55">
        <f>物品!N372</f>
        <v>0</v>
      </c>
      <c r="H228" s="55">
        <f>物品!O372</f>
        <v>0</v>
      </c>
      <c r="I228" s="55">
        <f>IF(物品!J372=0,0,"'"&amp;物品!J372&amp;"'")</f>
        <v>0</v>
      </c>
      <c r="J228" s="55">
        <f>IF(物品!K372=0,0,"'"&amp;物品!K372&amp;"'")</f>
        <v>0</v>
      </c>
      <c r="K228" s="55">
        <f>IF(物品!L372=0,0,"'"&amp;物品!L372&amp;"'")</f>
        <v>0</v>
      </c>
      <c r="L228" s="55">
        <f>IF(物品!M372=0,0,"'"&amp;物品!M372&amp;"'")</f>
        <v>0</v>
      </c>
      <c r="M228" s="55">
        <f>IF(物品!N372=0,0,"'"&amp;物品!N372&amp;"'")</f>
        <v>0</v>
      </c>
      <c r="N228" s="55">
        <f>IF(物品!O372=0,0,"'"&amp;物品!O372&amp;"'")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物品!A373</f>
        <v>0</v>
      </c>
      <c r="B229" s="55" t="str">
        <f>"'"&amp;物品!B373&amp;"'"</f>
        <v>'IC04'</v>
      </c>
      <c r="C229" s="55">
        <f>物品!J373</f>
        <v>0</v>
      </c>
      <c r="D229" s="55">
        <f>物品!K373</f>
        <v>0</v>
      </c>
      <c r="E229" s="55">
        <f>物品!L373</f>
        <v>0</v>
      </c>
      <c r="F229" s="55">
        <f>物品!M373</f>
        <v>0</v>
      </c>
      <c r="G229" s="55">
        <f>物品!N373</f>
        <v>0</v>
      </c>
      <c r="H229" s="55">
        <f>物品!O373</f>
        <v>0</v>
      </c>
      <c r="I229" s="55">
        <f>IF(物品!J373=0,0,"'"&amp;物品!J373&amp;"'")</f>
        <v>0</v>
      </c>
      <c r="J229" s="55">
        <f>IF(物品!K373=0,0,"'"&amp;物品!K373&amp;"'")</f>
        <v>0</v>
      </c>
      <c r="K229" s="55">
        <f>IF(物品!L373=0,0,"'"&amp;物品!L373&amp;"'")</f>
        <v>0</v>
      </c>
      <c r="L229" s="55">
        <f>IF(物品!M373=0,0,"'"&amp;物品!M373&amp;"'")</f>
        <v>0</v>
      </c>
      <c r="M229" s="55">
        <f>IF(物品!N373=0,0,"'"&amp;物品!N373&amp;"'")</f>
        <v>0</v>
      </c>
      <c r="N229" s="55">
        <f>IF(物品!O373=0,0,"'"&amp;物品!O373&amp;"'")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物品!A374</f>
        <v>0</v>
      </c>
      <c r="B230" s="55" t="str">
        <f>"'"&amp;物品!B374&amp;"'"</f>
        <v>'IC05'</v>
      </c>
      <c r="C230" s="55">
        <f>物品!J374</f>
        <v>0</v>
      </c>
      <c r="D230" s="55">
        <f>物品!K374</f>
        <v>0</v>
      </c>
      <c r="E230" s="55">
        <f>物品!L374</f>
        <v>0</v>
      </c>
      <c r="F230" s="55">
        <f>物品!M374</f>
        <v>0</v>
      </c>
      <c r="G230" s="55">
        <f>物品!N374</f>
        <v>0</v>
      </c>
      <c r="H230" s="55">
        <f>物品!O374</f>
        <v>0</v>
      </c>
      <c r="I230" s="55">
        <f>IF(物品!J374=0,0,"'"&amp;物品!J374&amp;"'")</f>
        <v>0</v>
      </c>
      <c r="J230" s="55">
        <f>IF(物品!K374=0,0,"'"&amp;物品!K374&amp;"'")</f>
        <v>0</v>
      </c>
      <c r="K230" s="55">
        <f>IF(物品!L374=0,0,"'"&amp;物品!L374&amp;"'")</f>
        <v>0</v>
      </c>
      <c r="L230" s="55">
        <f>IF(物品!M374=0,0,"'"&amp;物品!M374&amp;"'")</f>
        <v>0</v>
      </c>
      <c r="M230" s="55">
        <f>IF(物品!N374=0,0,"'"&amp;物品!N374&amp;"'")</f>
        <v>0</v>
      </c>
      <c r="N230" s="55">
        <f>IF(物品!O374=0,0,"'"&amp;物品!O374&amp;"'")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物品!A375</f>
        <v>0</v>
      </c>
      <c r="B231" s="55" t="str">
        <f>"'"&amp;物品!B375&amp;"'"</f>
        <v>'IC06'</v>
      </c>
      <c r="C231" s="55">
        <f>物品!J375</f>
        <v>0</v>
      </c>
      <c r="D231" s="55">
        <f>物品!K375</f>
        <v>0</v>
      </c>
      <c r="E231" s="55">
        <f>物品!L375</f>
        <v>0</v>
      </c>
      <c r="F231" s="55">
        <f>物品!M375</f>
        <v>0</v>
      </c>
      <c r="G231" s="55">
        <f>物品!N375</f>
        <v>0</v>
      </c>
      <c r="H231" s="55">
        <f>物品!O375</f>
        <v>0</v>
      </c>
      <c r="I231" s="55">
        <f>IF(物品!J375=0,0,"'"&amp;物品!J375&amp;"'")</f>
        <v>0</v>
      </c>
      <c r="J231" s="55">
        <f>IF(物品!K375=0,0,"'"&amp;物品!K375&amp;"'")</f>
        <v>0</v>
      </c>
      <c r="K231" s="55">
        <f>IF(物品!L375=0,0,"'"&amp;物品!L375&amp;"'")</f>
        <v>0</v>
      </c>
      <c r="L231" s="55">
        <f>IF(物品!M375=0,0,"'"&amp;物品!M375&amp;"'")</f>
        <v>0</v>
      </c>
      <c r="M231" s="55">
        <f>IF(物品!N375=0,0,"'"&amp;物品!N375&amp;"'")</f>
        <v>0</v>
      </c>
      <c r="N231" s="55">
        <f>IF(物品!O375=0,0,"'"&amp;物品!O375&amp;"'")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物品!A376</f>
        <v>0</v>
      </c>
      <c r="B232" s="55" t="str">
        <f>"'"&amp;物品!B376&amp;"'"</f>
        <v>'IC07'</v>
      </c>
      <c r="C232" s="55">
        <f>物品!J376</f>
        <v>0</v>
      </c>
      <c r="D232" s="55">
        <f>物品!K376</f>
        <v>0</v>
      </c>
      <c r="E232" s="55">
        <f>物品!L376</f>
        <v>0</v>
      </c>
      <c r="F232" s="55">
        <f>物品!M376</f>
        <v>0</v>
      </c>
      <c r="G232" s="55">
        <f>物品!N376</f>
        <v>0</v>
      </c>
      <c r="H232" s="55">
        <f>物品!O376</f>
        <v>0</v>
      </c>
      <c r="I232" s="55">
        <f>IF(物品!J376=0,0,"'"&amp;物品!J376&amp;"'")</f>
        <v>0</v>
      </c>
      <c r="J232" s="55">
        <f>IF(物品!K376=0,0,"'"&amp;物品!K376&amp;"'")</f>
        <v>0</v>
      </c>
      <c r="K232" s="55">
        <f>IF(物品!L376=0,0,"'"&amp;物品!L376&amp;"'")</f>
        <v>0</v>
      </c>
      <c r="L232" s="55">
        <f>IF(物品!M376=0,0,"'"&amp;物品!M376&amp;"'")</f>
        <v>0</v>
      </c>
      <c r="M232" s="55">
        <f>IF(物品!N376=0,0,"'"&amp;物品!N376&amp;"'")</f>
        <v>0</v>
      </c>
      <c r="N232" s="55">
        <f>IF(物品!O376=0,0,"'"&amp;物品!O376&amp;"'")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物品!A377</f>
        <v>0</v>
      </c>
      <c r="B233" s="55" t="str">
        <f>"'"&amp;物品!B377&amp;"'"</f>
        <v>'IC08'</v>
      </c>
      <c r="C233" s="55">
        <f>物品!J377</f>
        <v>0</v>
      </c>
      <c r="D233" s="55">
        <f>物品!K377</f>
        <v>0</v>
      </c>
      <c r="E233" s="55">
        <f>物品!L377</f>
        <v>0</v>
      </c>
      <c r="F233" s="55">
        <f>物品!M377</f>
        <v>0</v>
      </c>
      <c r="G233" s="55">
        <f>物品!N377</f>
        <v>0</v>
      </c>
      <c r="H233" s="55">
        <f>物品!O377</f>
        <v>0</v>
      </c>
      <c r="I233" s="55">
        <f>IF(物品!J377=0,0,"'"&amp;物品!J377&amp;"'")</f>
        <v>0</v>
      </c>
      <c r="J233" s="55">
        <f>IF(物品!K377=0,0,"'"&amp;物品!K377&amp;"'")</f>
        <v>0</v>
      </c>
      <c r="K233" s="55">
        <f>IF(物品!L377=0,0,"'"&amp;物品!L377&amp;"'")</f>
        <v>0</v>
      </c>
      <c r="L233" s="55">
        <f>IF(物品!M377=0,0,"'"&amp;物品!M377&amp;"'")</f>
        <v>0</v>
      </c>
      <c r="M233" s="55">
        <f>IF(物品!N377=0,0,"'"&amp;物品!N377&amp;"'")</f>
        <v>0</v>
      </c>
      <c r="N233" s="55">
        <f>IF(物品!O377=0,0,"'"&amp;物品!O377&amp;"'")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物品!A378</f>
        <v>0</v>
      </c>
      <c r="B234" s="55" t="str">
        <f>"'"&amp;物品!B378&amp;"'"</f>
        <v>'IC09'</v>
      </c>
      <c r="C234" s="55">
        <f>物品!J378</f>
        <v>0</v>
      </c>
      <c r="D234" s="55">
        <f>物品!K378</f>
        <v>0</v>
      </c>
      <c r="E234" s="55">
        <f>物品!L378</f>
        <v>0</v>
      </c>
      <c r="F234" s="55">
        <f>物品!M378</f>
        <v>0</v>
      </c>
      <c r="G234" s="55">
        <f>物品!N378</f>
        <v>0</v>
      </c>
      <c r="H234" s="55">
        <f>物品!O378</f>
        <v>0</v>
      </c>
      <c r="I234" s="55">
        <f>IF(物品!J378=0,0,"'"&amp;物品!J378&amp;"'")</f>
        <v>0</v>
      </c>
      <c r="J234" s="55">
        <f>IF(物品!K378=0,0,"'"&amp;物品!K378&amp;"'")</f>
        <v>0</v>
      </c>
      <c r="K234" s="55">
        <f>IF(物品!L378=0,0,"'"&amp;物品!L378&amp;"'")</f>
        <v>0</v>
      </c>
      <c r="L234" s="55">
        <f>IF(物品!M378=0,0,"'"&amp;物品!M378&amp;"'")</f>
        <v>0</v>
      </c>
      <c r="M234" s="55">
        <f>IF(物品!N378=0,0,"'"&amp;物品!N378&amp;"'")</f>
        <v>0</v>
      </c>
      <c r="N234" s="55">
        <f>IF(物品!O378=0,0,"'"&amp;物品!O378&amp;"'")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物品!A379</f>
        <v>0</v>
      </c>
      <c r="B235" s="55" t="str">
        <f>"'"&amp;物品!B379&amp;"'"</f>
        <v>'IC10'</v>
      </c>
      <c r="C235" s="55">
        <f>物品!J379</f>
        <v>0</v>
      </c>
      <c r="D235" s="55">
        <f>物品!K379</f>
        <v>0</v>
      </c>
      <c r="E235" s="55">
        <f>物品!L379</f>
        <v>0</v>
      </c>
      <c r="F235" s="55">
        <f>物品!M379</f>
        <v>0</v>
      </c>
      <c r="G235" s="55">
        <f>物品!N379</f>
        <v>0</v>
      </c>
      <c r="H235" s="55">
        <f>物品!O379</f>
        <v>0</v>
      </c>
      <c r="I235" s="55">
        <f>IF(物品!J379=0,0,"'"&amp;物品!J379&amp;"'")</f>
        <v>0</v>
      </c>
      <c r="J235" s="55">
        <f>IF(物品!K379=0,0,"'"&amp;物品!K379&amp;"'")</f>
        <v>0</v>
      </c>
      <c r="K235" s="55">
        <f>IF(物品!L379=0,0,"'"&amp;物品!L379&amp;"'")</f>
        <v>0</v>
      </c>
      <c r="L235" s="55">
        <f>IF(物品!M379=0,0,"'"&amp;物品!M379&amp;"'")</f>
        <v>0</v>
      </c>
      <c r="M235" s="55">
        <f>IF(物品!N379=0,0,"'"&amp;物品!N379&amp;"'")</f>
        <v>0</v>
      </c>
      <c r="N235" s="55">
        <f>IF(物品!O379=0,0,"'"&amp;物品!O379&amp;"'")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物品!A380</f>
        <v>0</v>
      </c>
      <c r="B236" s="55" t="str">
        <f>"'"&amp;物品!B380&amp;"'"</f>
        <v>'IC11'</v>
      </c>
      <c r="C236" s="55">
        <f>物品!J380</f>
        <v>0</v>
      </c>
      <c r="D236" s="55">
        <f>物品!K380</f>
        <v>0</v>
      </c>
      <c r="E236" s="55">
        <f>物品!L380</f>
        <v>0</v>
      </c>
      <c r="F236" s="55">
        <f>物品!M380</f>
        <v>0</v>
      </c>
      <c r="G236" s="55">
        <f>物品!N380</f>
        <v>0</v>
      </c>
      <c r="H236" s="55">
        <f>物品!O380</f>
        <v>0</v>
      </c>
      <c r="I236" s="55">
        <f>IF(物品!J380=0,0,"'"&amp;物品!J380&amp;"'")</f>
        <v>0</v>
      </c>
      <c r="J236" s="55">
        <f>IF(物品!K380=0,0,"'"&amp;物品!K380&amp;"'")</f>
        <v>0</v>
      </c>
      <c r="K236" s="55">
        <f>IF(物品!L380=0,0,"'"&amp;物品!L380&amp;"'")</f>
        <v>0</v>
      </c>
      <c r="L236" s="55">
        <f>IF(物品!M380=0,0,"'"&amp;物品!M380&amp;"'")</f>
        <v>0</v>
      </c>
      <c r="M236" s="55">
        <f>IF(物品!N380=0,0,"'"&amp;物品!N380&amp;"'")</f>
        <v>0</v>
      </c>
      <c r="N236" s="55">
        <f>IF(物品!O380=0,0,"'"&amp;物品!O380&amp;"'")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物品!A381</f>
        <v>0</v>
      </c>
      <c r="B237" s="55" t="str">
        <f>"'"&amp;物品!B381&amp;"'"</f>
        <v>'IK01'</v>
      </c>
      <c r="C237" s="55">
        <f>物品!J381</f>
        <v>0</v>
      </c>
      <c r="D237" s="55">
        <f>物品!K381</f>
        <v>0</v>
      </c>
      <c r="E237" s="55">
        <f>物品!L381</f>
        <v>0</v>
      </c>
      <c r="F237" s="55">
        <f>物品!M381</f>
        <v>0</v>
      </c>
      <c r="G237" s="55">
        <f>物品!N381</f>
        <v>0</v>
      </c>
      <c r="H237" s="55">
        <f>物品!O381</f>
        <v>0</v>
      </c>
      <c r="I237" s="55">
        <f>IF(物品!J381=0,0,"'"&amp;物品!J381&amp;"'")</f>
        <v>0</v>
      </c>
      <c r="J237" s="55">
        <f>IF(物品!K381=0,0,"'"&amp;物品!K381&amp;"'")</f>
        <v>0</v>
      </c>
      <c r="K237" s="55">
        <f>IF(物品!L381=0,0,"'"&amp;物品!L381&amp;"'")</f>
        <v>0</v>
      </c>
      <c r="L237" s="55">
        <f>IF(物品!M381=0,0,"'"&amp;物品!M381&amp;"'")</f>
        <v>0</v>
      </c>
      <c r="M237" s="55">
        <f>IF(物品!N381=0,0,"'"&amp;物品!N381&amp;"'")</f>
        <v>0</v>
      </c>
      <c r="N237" s="55">
        <f>IF(物品!O381=0,0,"'"&amp;物品!O381&amp;"'")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物品!A382</f>
        <v>0</v>
      </c>
      <c r="B238" s="55" t="str">
        <f>"'"&amp;物品!B382&amp;"'"</f>
        <v>'IK02'</v>
      </c>
      <c r="C238" s="55">
        <f>物品!J382</f>
        <v>0</v>
      </c>
      <c r="D238" s="55">
        <f>物品!K382</f>
        <v>0</v>
      </c>
      <c r="E238" s="55">
        <f>物品!L382</f>
        <v>0</v>
      </c>
      <c r="F238" s="55">
        <f>物品!M382</f>
        <v>0</v>
      </c>
      <c r="G238" s="55">
        <f>物品!N382</f>
        <v>0</v>
      </c>
      <c r="H238" s="55">
        <f>物品!O382</f>
        <v>0</v>
      </c>
      <c r="I238" s="55">
        <f>IF(物品!J382=0,0,"'"&amp;物品!J382&amp;"'")</f>
        <v>0</v>
      </c>
      <c r="J238" s="55">
        <f>IF(物品!K382=0,0,"'"&amp;物品!K382&amp;"'")</f>
        <v>0</v>
      </c>
      <c r="K238" s="55">
        <f>IF(物品!L382=0,0,"'"&amp;物品!L382&amp;"'")</f>
        <v>0</v>
      </c>
      <c r="L238" s="55">
        <f>IF(物品!M382=0,0,"'"&amp;物品!M382&amp;"'")</f>
        <v>0</v>
      </c>
      <c r="M238" s="55">
        <f>IF(物品!N382=0,0,"'"&amp;物品!N382&amp;"'")</f>
        <v>0</v>
      </c>
      <c r="N238" s="55">
        <f>IF(物品!O382=0,0,"'"&amp;物品!O382&amp;"'")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物品!A383</f>
        <v>0</v>
      </c>
      <c r="B239" s="55" t="str">
        <f>"'"&amp;物品!B383&amp;"'"</f>
        <v>'IK03'</v>
      </c>
      <c r="C239" s="55">
        <f>物品!J383</f>
        <v>0</v>
      </c>
      <c r="D239" s="55">
        <f>物品!K383</f>
        <v>0</v>
      </c>
      <c r="E239" s="55">
        <f>物品!L383</f>
        <v>0</v>
      </c>
      <c r="F239" s="55">
        <f>物品!M383</f>
        <v>0</v>
      </c>
      <c r="G239" s="55">
        <f>物品!N383</f>
        <v>0</v>
      </c>
      <c r="H239" s="55">
        <f>物品!O383</f>
        <v>0</v>
      </c>
      <c r="I239" s="55">
        <f>IF(物品!J383=0,0,"'"&amp;物品!J383&amp;"'")</f>
        <v>0</v>
      </c>
      <c r="J239" s="55">
        <f>IF(物品!K383=0,0,"'"&amp;物品!K383&amp;"'")</f>
        <v>0</v>
      </c>
      <c r="K239" s="55">
        <f>IF(物品!L383=0,0,"'"&amp;物品!L383&amp;"'")</f>
        <v>0</v>
      </c>
      <c r="L239" s="55">
        <f>IF(物品!M383=0,0,"'"&amp;物品!M383&amp;"'")</f>
        <v>0</v>
      </c>
      <c r="M239" s="55">
        <f>IF(物品!N383=0,0,"'"&amp;物品!N383&amp;"'")</f>
        <v>0</v>
      </c>
      <c r="N239" s="55">
        <f>IF(物品!O383=0,0,"'"&amp;物品!O383&amp;"'")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物品!A384</f>
        <v>0</v>
      </c>
      <c r="B240" s="55" t="str">
        <f>"'"&amp;物品!B384&amp;"'"</f>
        <v>'IK04'</v>
      </c>
      <c r="C240" s="55">
        <f>物品!J384</f>
        <v>0</v>
      </c>
      <c r="D240" s="55">
        <f>物品!K384</f>
        <v>0</v>
      </c>
      <c r="E240" s="55">
        <f>物品!L384</f>
        <v>0</v>
      </c>
      <c r="F240" s="55">
        <f>物品!M384</f>
        <v>0</v>
      </c>
      <c r="G240" s="55">
        <f>物品!N384</f>
        <v>0</v>
      </c>
      <c r="H240" s="55">
        <f>物品!O384</f>
        <v>0</v>
      </c>
      <c r="I240" s="55">
        <f>IF(物品!J384=0,0,"'"&amp;物品!J384&amp;"'")</f>
        <v>0</v>
      </c>
      <c r="J240" s="55">
        <f>IF(物品!K384=0,0,"'"&amp;物品!K384&amp;"'")</f>
        <v>0</v>
      </c>
      <c r="K240" s="55">
        <f>IF(物品!L384=0,0,"'"&amp;物品!L384&amp;"'")</f>
        <v>0</v>
      </c>
      <c r="L240" s="55">
        <f>IF(物品!M384=0,0,"'"&amp;物品!M384&amp;"'")</f>
        <v>0</v>
      </c>
      <c r="M240" s="55">
        <f>IF(物品!N384=0,0,"'"&amp;物品!N384&amp;"'")</f>
        <v>0</v>
      </c>
      <c r="N240" s="55">
        <f>IF(物品!O384=0,0,"'"&amp;物品!O384&amp;"'")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物品!A385</f>
        <v>0</v>
      </c>
      <c r="B241" s="55" t="str">
        <f>"'"&amp;物品!B385&amp;"'"</f>
        <v>'IK05'</v>
      </c>
      <c r="C241" s="55">
        <f>物品!J385</f>
        <v>0</v>
      </c>
      <c r="D241" s="55">
        <f>物品!K385</f>
        <v>0</v>
      </c>
      <c r="E241" s="55">
        <f>物品!L385</f>
        <v>0</v>
      </c>
      <c r="F241" s="55">
        <f>物品!M385</f>
        <v>0</v>
      </c>
      <c r="G241" s="55">
        <f>物品!N385</f>
        <v>0</v>
      </c>
      <c r="H241" s="55">
        <f>物品!O385</f>
        <v>0</v>
      </c>
      <c r="I241" s="55">
        <f>IF(物品!J385=0,0,"'"&amp;物品!J385&amp;"'")</f>
        <v>0</v>
      </c>
      <c r="J241" s="55">
        <f>IF(物品!K385=0,0,"'"&amp;物品!K385&amp;"'")</f>
        <v>0</v>
      </c>
      <c r="K241" s="55">
        <f>IF(物品!L385=0,0,"'"&amp;物品!L385&amp;"'")</f>
        <v>0</v>
      </c>
      <c r="L241" s="55">
        <f>IF(物品!M385=0,0,"'"&amp;物品!M385&amp;"'")</f>
        <v>0</v>
      </c>
      <c r="M241" s="55">
        <f>IF(物品!N385=0,0,"'"&amp;物品!N385&amp;"'")</f>
        <v>0</v>
      </c>
      <c r="N241" s="55">
        <f>IF(物品!O385=0,0,"'"&amp;物品!O385&amp;"'")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物品!A386</f>
        <v>0</v>
      </c>
      <c r="B242" s="55" t="str">
        <f>"'"&amp;物品!B386&amp;"'"</f>
        <v>'IK06'</v>
      </c>
      <c r="C242" s="55">
        <f>物品!J386</f>
        <v>0</v>
      </c>
      <c r="D242" s="55">
        <f>物品!K386</f>
        <v>0</v>
      </c>
      <c r="E242" s="55">
        <f>物品!L386</f>
        <v>0</v>
      </c>
      <c r="F242" s="55">
        <f>物品!M386</f>
        <v>0</v>
      </c>
      <c r="G242" s="55">
        <f>物品!N386</f>
        <v>0</v>
      </c>
      <c r="H242" s="55">
        <f>物品!O386</f>
        <v>0</v>
      </c>
      <c r="I242" s="55">
        <f>IF(物品!J386=0,0,"'"&amp;物品!J386&amp;"'")</f>
        <v>0</v>
      </c>
      <c r="J242" s="55">
        <f>IF(物品!K386=0,0,"'"&amp;物品!K386&amp;"'")</f>
        <v>0</v>
      </c>
      <c r="K242" s="55">
        <f>IF(物品!L386=0,0,"'"&amp;物品!L386&amp;"'")</f>
        <v>0</v>
      </c>
      <c r="L242" s="55">
        <f>IF(物品!M386=0,0,"'"&amp;物品!M386&amp;"'")</f>
        <v>0</v>
      </c>
      <c r="M242" s="55">
        <f>IF(物品!N386=0,0,"'"&amp;物品!N386&amp;"'")</f>
        <v>0</v>
      </c>
      <c r="N242" s="55">
        <f>IF(物品!O386=0,0,"'"&amp;物品!O386&amp;"'")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物品!A387</f>
        <v>0</v>
      </c>
      <c r="B243" s="55" t="str">
        <f>"'"&amp;物品!B387&amp;"'"</f>
        <v>'IK07'</v>
      </c>
      <c r="C243" s="55">
        <f>物品!J387</f>
        <v>0</v>
      </c>
      <c r="D243" s="55">
        <f>物品!K387</f>
        <v>0</v>
      </c>
      <c r="E243" s="55">
        <f>物品!L387</f>
        <v>0</v>
      </c>
      <c r="F243" s="55">
        <f>物品!M387</f>
        <v>0</v>
      </c>
      <c r="G243" s="55">
        <f>物品!N387</f>
        <v>0</v>
      </c>
      <c r="H243" s="55">
        <f>物品!O387</f>
        <v>0</v>
      </c>
      <c r="I243" s="55">
        <f>IF(物品!J387=0,0,"'"&amp;物品!J387&amp;"'")</f>
        <v>0</v>
      </c>
      <c r="J243" s="55">
        <f>IF(物品!K387=0,0,"'"&amp;物品!K387&amp;"'")</f>
        <v>0</v>
      </c>
      <c r="K243" s="55">
        <f>IF(物品!L387=0,0,"'"&amp;物品!L387&amp;"'")</f>
        <v>0</v>
      </c>
      <c r="L243" s="55">
        <f>IF(物品!M387=0,0,"'"&amp;物品!M387&amp;"'")</f>
        <v>0</v>
      </c>
      <c r="M243" s="55">
        <f>IF(物品!N387=0,0,"'"&amp;物品!N387&amp;"'")</f>
        <v>0</v>
      </c>
      <c r="N243" s="55">
        <f>IF(物品!O387=0,0,"'"&amp;物品!O387&amp;"'")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物品!A388</f>
        <v>0</v>
      </c>
      <c r="B244" s="55" t="str">
        <f>"'"&amp;物品!B388&amp;"'"</f>
        <v>'IK08'</v>
      </c>
      <c r="C244" s="55">
        <f>物品!J388</f>
        <v>0</v>
      </c>
      <c r="D244" s="55">
        <f>物品!K388</f>
        <v>0</v>
      </c>
      <c r="E244" s="55">
        <f>物品!L388</f>
        <v>0</v>
      </c>
      <c r="F244" s="55">
        <f>物品!M388</f>
        <v>0</v>
      </c>
      <c r="G244" s="55">
        <f>物品!N388</f>
        <v>0</v>
      </c>
      <c r="H244" s="55">
        <f>物品!O388</f>
        <v>0</v>
      </c>
      <c r="I244" s="55">
        <f>IF(物品!J388=0,0,"'"&amp;物品!J388&amp;"'")</f>
        <v>0</v>
      </c>
      <c r="J244" s="55">
        <f>IF(物品!K388=0,0,"'"&amp;物品!K388&amp;"'")</f>
        <v>0</v>
      </c>
      <c r="K244" s="55">
        <f>IF(物品!L388=0,0,"'"&amp;物品!L388&amp;"'")</f>
        <v>0</v>
      </c>
      <c r="L244" s="55">
        <f>IF(物品!M388=0,0,"'"&amp;物品!M388&amp;"'")</f>
        <v>0</v>
      </c>
      <c r="M244" s="55">
        <f>IF(物品!N388=0,0,"'"&amp;物品!N388&amp;"'")</f>
        <v>0</v>
      </c>
      <c r="N244" s="55">
        <f>IF(物品!O388=0,0,"'"&amp;物品!O388&amp;"'")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物品!A389</f>
        <v>0</v>
      </c>
      <c r="B245" s="55" t="str">
        <f>"'"&amp;物品!B389&amp;"'"</f>
        <v>'IK1A'</v>
      </c>
      <c r="C245" s="55">
        <f>物品!J389</f>
        <v>0</v>
      </c>
      <c r="D245" s="55">
        <f>物品!K389</f>
        <v>0</v>
      </c>
      <c r="E245" s="55">
        <f>物品!L389</f>
        <v>0</v>
      </c>
      <c r="F245" s="55">
        <f>物品!M389</f>
        <v>0</v>
      </c>
      <c r="G245" s="55">
        <f>物品!N389</f>
        <v>0</v>
      </c>
      <c r="H245" s="55">
        <f>物品!O389</f>
        <v>0</v>
      </c>
      <c r="I245" s="55">
        <f>IF(物品!J389=0,0,"'"&amp;物品!J389&amp;"'")</f>
        <v>0</v>
      </c>
      <c r="J245" s="55">
        <f>IF(物品!K389=0,0,"'"&amp;物品!K389&amp;"'")</f>
        <v>0</v>
      </c>
      <c r="K245" s="55">
        <f>IF(物品!L389=0,0,"'"&amp;物品!L389&amp;"'")</f>
        <v>0</v>
      </c>
      <c r="L245" s="55">
        <f>IF(物品!M389=0,0,"'"&amp;物品!M389&amp;"'")</f>
        <v>0</v>
      </c>
      <c r="M245" s="55">
        <f>IF(物品!N389=0,0,"'"&amp;物品!N389&amp;"'")</f>
        <v>0</v>
      </c>
      <c r="N245" s="55">
        <f>IF(物品!O389=0,0,"'"&amp;物品!O389&amp;"'")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物品!A398</f>
        <v>0</v>
      </c>
      <c r="B246" s="55" t="str">
        <f>"'"&amp;物品!B398&amp;"'"</f>
        <v>'IK2A'</v>
      </c>
      <c r="C246" s="55">
        <f>物品!J398</f>
        <v>0</v>
      </c>
      <c r="D246" s="55">
        <f>物品!K398</f>
        <v>0</v>
      </c>
      <c r="E246" s="55">
        <f>物品!L398</f>
        <v>0</v>
      </c>
      <c r="F246" s="55">
        <f>物品!M398</f>
        <v>0</v>
      </c>
      <c r="G246" s="55">
        <f>物品!N398</f>
        <v>0</v>
      </c>
      <c r="H246" s="55">
        <f>物品!O398</f>
        <v>0</v>
      </c>
      <c r="I246" s="55">
        <f>IF(物品!J398=0,0,"'"&amp;物品!J398&amp;"'")</f>
        <v>0</v>
      </c>
      <c r="J246" s="55">
        <f>IF(物品!K398=0,0,"'"&amp;物品!K398&amp;"'")</f>
        <v>0</v>
      </c>
      <c r="K246" s="55">
        <f>IF(物品!L398=0,0,"'"&amp;物品!L398&amp;"'")</f>
        <v>0</v>
      </c>
      <c r="L246" s="55">
        <f>IF(物品!M398=0,0,"'"&amp;物品!M398&amp;"'")</f>
        <v>0</v>
      </c>
      <c r="M246" s="55">
        <f>IF(物品!N398=0,0,"'"&amp;物品!N398&amp;"'")</f>
        <v>0</v>
      </c>
      <c r="N246" s="55">
        <f>IF(物品!O398=0,0,"'"&amp;物品!O398&amp;"'")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物品!A407</f>
        <v>0</v>
      </c>
      <c r="B247" s="55" t="str">
        <f>"'"&amp;物品!B407&amp;"'"</f>
        <v>'IK3A'</v>
      </c>
      <c r="C247" s="55">
        <f>物品!J407</f>
        <v>0</v>
      </c>
      <c r="D247" s="55">
        <f>物品!K407</f>
        <v>0</v>
      </c>
      <c r="E247" s="55">
        <f>物品!L407</f>
        <v>0</v>
      </c>
      <c r="F247" s="55">
        <f>物品!M407</f>
        <v>0</v>
      </c>
      <c r="G247" s="55">
        <f>物品!N407</f>
        <v>0</v>
      </c>
      <c r="H247" s="55">
        <f>物品!O407</f>
        <v>0</v>
      </c>
      <c r="I247" s="55">
        <f>IF(物品!J407=0,0,"'"&amp;物品!J407&amp;"'")</f>
        <v>0</v>
      </c>
      <c r="J247" s="55">
        <f>IF(物品!K407=0,0,"'"&amp;物品!K407&amp;"'")</f>
        <v>0</v>
      </c>
      <c r="K247" s="55">
        <f>IF(物品!L407=0,0,"'"&amp;物品!L407&amp;"'")</f>
        <v>0</v>
      </c>
      <c r="L247" s="55">
        <f>IF(物品!M407=0,0,"'"&amp;物品!M407&amp;"'")</f>
        <v>0</v>
      </c>
      <c r="M247" s="55">
        <f>IF(物品!N407=0,0,"'"&amp;物品!N407&amp;"'")</f>
        <v>0</v>
      </c>
      <c r="N247" s="55">
        <f>IF(物品!O407=0,0,"'"&amp;物品!O407&amp;"'")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物品!A416</f>
        <v>0</v>
      </c>
      <c r="B248" s="55" t="str">
        <f>"'"&amp;物品!B416&amp;"'"</f>
        <v>'IK4A'</v>
      </c>
      <c r="C248" s="55">
        <f>物品!J416</f>
        <v>0</v>
      </c>
      <c r="D248" s="55">
        <f>物品!K416</f>
        <v>0</v>
      </c>
      <c r="E248" s="55">
        <f>物品!L416</f>
        <v>0</v>
      </c>
      <c r="F248" s="55">
        <f>物品!M416</f>
        <v>0</v>
      </c>
      <c r="G248" s="55">
        <f>物品!N416</f>
        <v>0</v>
      </c>
      <c r="H248" s="55">
        <f>物品!O416</f>
        <v>0</v>
      </c>
      <c r="I248" s="55">
        <f>IF(物品!J416=0,0,"'"&amp;物品!J416&amp;"'")</f>
        <v>0</v>
      </c>
      <c r="J248" s="55">
        <f>IF(物品!K416=0,0,"'"&amp;物品!K416&amp;"'")</f>
        <v>0</v>
      </c>
      <c r="K248" s="55">
        <f>IF(物品!L416=0,0,"'"&amp;物品!L416&amp;"'")</f>
        <v>0</v>
      </c>
      <c r="L248" s="55">
        <f>IF(物品!M416=0,0,"'"&amp;物品!M416&amp;"'")</f>
        <v>0</v>
      </c>
      <c r="M248" s="55">
        <f>IF(物品!N416=0,0,"'"&amp;物品!N416&amp;"'")</f>
        <v>0</v>
      </c>
      <c r="N248" s="55">
        <f>IF(物品!O416=0,0,"'"&amp;物品!O416&amp;"'")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物品!A425</f>
        <v>0</v>
      </c>
      <c r="B249" s="55" t="str">
        <f>"'"&amp;物品!B425&amp;"'"</f>
        <v>'IK5A'</v>
      </c>
      <c r="C249" s="55">
        <f>物品!J425</f>
        <v>0</v>
      </c>
      <c r="D249" s="55">
        <f>物品!K425</f>
        <v>0</v>
      </c>
      <c r="E249" s="55">
        <f>物品!L425</f>
        <v>0</v>
      </c>
      <c r="F249" s="55">
        <f>物品!M425</f>
        <v>0</v>
      </c>
      <c r="G249" s="55">
        <f>物品!N425</f>
        <v>0</v>
      </c>
      <c r="H249" s="55">
        <f>物品!O425</f>
        <v>0</v>
      </c>
      <c r="I249" s="55">
        <f>IF(物品!J425=0,0,"'"&amp;物品!J425&amp;"'")</f>
        <v>0</v>
      </c>
      <c r="J249" s="55">
        <f>IF(物品!K425=0,0,"'"&amp;物品!K425&amp;"'")</f>
        <v>0</v>
      </c>
      <c r="K249" s="55">
        <f>IF(物品!L425=0,0,"'"&amp;物品!L425&amp;"'")</f>
        <v>0</v>
      </c>
      <c r="L249" s="55">
        <f>IF(物品!M425=0,0,"'"&amp;物品!M425&amp;"'")</f>
        <v>0</v>
      </c>
      <c r="M249" s="55">
        <f>IF(物品!N425=0,0,"'"&amp;物品!N425&amp;"'")</f>
        <v>0</v>
      </c>
      <c r="N249" s="55">
        <f>IF(物品!O425=0,0,"'"&amp;物品!O425&amp;"'")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物品!A434</f>
        <v>0</v>
      </c>
      <c r="B250" s="55" t="str">
        <f>"'"&amp;物品!B434&amp;"'"</f>
        <v>'IK6A'</v>
      </c>
      <c r="C250" s="55">
        <f>物品!J434</f>
        <v>0</v>
      </c>
      <c r="D250" s="55">
        <f>物品!K434</f>
        <v>0</v>
      </c>
      <c r="E250" s="55">
        <f>物品!L434</f>
        <v>0</v>
      </c>
      <c r="F250" s="55">
        <f>物品!M434</f>
        <v>0</v>
      </c>
      <c r="G250" s="55">
        <f>物品!N434</f>
        <v>0</v>
      </c>
      <c r="H250" s="55">
        <f>物品!O434</f>
        <v>0</v>
      </c>
      <c r="I250" s="55">
        <f>IF(物品!J434=0,0,"'"&amp;物品!J434&amp;"'")</f>
        <v>0</v>
      </c>
      <c r="J250" s="55">
        <f>IF(物品!K434=0,0,"'"&amp;物品!K434&amp;"'")</f>
        <v>0</v>
      </c>
      <c r="K250" s="55">
        <f>IF(物品!L434=0,0,"'"&amp;物品!L434&amp;"'")</f>
        <v>0</v>
      </c>
      <c r="L250" s="55">
        <f>IF(物品!M434=0,0,"'"&amp;物品!M434&amp;"'")</f>
        <v>0</v>
      </c>
      <c r="M250" s="55">
        <f>IF(物品!N434=0,0,"'"&amp;物品!N434&amp;"'")</f>
        <v>0</v>
      </c>
      <c r="N250" s="55">
        <f>IF(物品!O434=0,0,"'"&amp;物品!O434&amp;"'")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物品!A443</f>
        <v>0</v>
      </c>
      <c r="B251" s="55" t="str">
        <f>"'"&amp;物品!B443&amp;"'"</f>
        <v>'IK7A'</v>
      </c>
      <c r="C251" s="55">
        <f>物品!J443</f>
        <v>0</v>
      </c>
      <c r="D251" s="55">
        <f>物品!K443</f>
        <v>0</v>
      </c>
      <c r="E251" s="55">
        <f>物品!L443</f>
        <v>0</v>
      </c>
      <c r="F251" s="55">
        <f>物品!M443</f>
        <v>0</v>
      </c>
      <c r="G251" s="55">
        <f>物品!N443</f>
        <v>0</v>
      </c>
      <c r="H251" s="55">
        <f>物品!O443</f>
        <v>0</v>
      </c>
      <c r="I251" s="55">
        <f>IF(物品!J443=0,0,"'"&amp;物品!J443&amp;"'")</f>
        <v>0</v>
      </c>
      <c r="J251" s="55">
        <f>IF(物品!K443=0,0,"'"&amp;物品!K443&amp;"'")</f>
        <v>0</v>
      </c>
      <c r="K251" s="55">
        <f>IF(物品!L443=0,0,"'"&amp;物品!L443&amp;"'")</f>
        <v>0</v>
      </c>
      <c r="L251" s="55">
        <f>IF(物品!M443=0,0,"'"&amp;物品!M443&amp;"'")</f>
        <v>0</v>
      </c>
      <c r="M251" s="55">
        <f>IF(物品!N443=0,0,"'"&amp;物品!N443&amp;"'")</f>
        <v>0</v>
      </c>
      <c r="N251" s="55">
        <f>IF(物品!O443=0,0,"'"&amp;物品!O443&amp;"'")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物品!A452</f>
        <v>0</v>
      </c>
      <c r="B252" s="55" t="str">
        <f>"'"&amp;物品!B452&amp;"'"</f>
        <v>'IK8A'</v>
      </c>
      <c r="C252" s="55">
        <f>物品!J452</f>
        <v>0</v>
      </c>
      <c r="D252" s="55">
        <f>物品!K452</f>
        <v>0</v>
      </c>
      <c r="E252" s="55">
        <f>物品!L452</f>
        <v>0</v>
      </c>
      <c r="F252" s="55">
        <f>物品!M452</f>
        <v>0</v>
      </c>
      <c r="G252" s="55">
        <f>物品!N452</f>
        <v>0</v>
      </c>
      <c r="H252" s="55">
        <f>物品!O452</f>
        <v>0</v>
      </c>
      <c r="I252" s="55">
        <f>IF(物品!J452=0,0,"'"&amp;物品!J452&amp;"'")</f>
        <v>0</v>
      </c>
      <c r="J252" s="55">
        <f>IF(物品!K452=0,0,"'"&amp;物品!K452&amp;"'")</f>
        <v>0</v>
      </c>
      <c r="K252" s="55">
        <f>IF(物品!L452=0,0,"'"&amp;物品!L452&amp;"'")</f>
        <v>0</v>
      </c>
      <c r="L252" s="55">
        <f>IF(物品!M452=0,0,"'"&amp;物品!M452&amp;"'")</f>
        <v>0</v>
      </c>
      <c r="M252" s="55">
        <f>IF(物品!N452=0,0,"'"&amp;物品!N452&amp;"'")</f>
        <v>0</v>
      </c>
      <c r="N252" s="55">
        <f>IF(物品!O452=0,0,"'"&amp;物品!O452&amp;"'")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物品!A461</f>
        <v>0</v>
      </c>
      <c r="B253" s="55" t="str">
        <f>"'"&amp;物品!B461&amp;"'"</f>
        <v>'IK91'</v>
      </c>
      <c r="C253" s="55">
        <f>物品!J461</f>
        <v>0</v>
      </c>
      <c r="D253" s="55">
        <f>物品!K461</f>
        <v>0</v>
      </c>
      <c r="E253" s="55">
        <f>物品!L461</f>
        <v>0</v>
      </c>
      <c r="F253" s="55">
        <f>物品!M461</f>
        <v>0</v>
      </c>
      <c r="G253" s="55">
        <f>物品!N461</f>
        <v>0</v>
      </c>
      <c r="H253" s="55">
        <f>物品!O461</f>
        <v>0</v>
      </c>
      <c r="I253" s="55">
        <f>IF(物品!J461=0,0,"'"&amp;物品!J461&amp;"'")</f>
        <v>0</v>
      </c>
      <c r="J253" s="55">
        <f>IF(物品!K461=0,0,"'"&amp;物品!K461&amp;"'")</f>
        <v>0</v>
      </c>
      <c r="K253" s="55">
        <f>IF(物品!L461=0,0,"'"&amp;物品!L461&amp;"'")</f>
        <v>0</v>
      </c>
      <c r="L253" s="55">
        <f>IF(物品!M461=0,0,"'"&amp;物品!M461&amp;"'")</f>
        <v>0</v>
      </c>
      <c r="M253" s="55">
        <f>IF(物品!N461=0,0,"'"&amp;物品!N461&amp;"'")</f>
        <v>0</v>
      </c>
      <c r="N253" s="55">
        <f>IF(物品!O461=0,0,"'"&amp;物品!O461&amp;"'")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物品!A462</f>
        <v>0</v>
      </c>
      <c r="B254" s="55" t="str">
        <f>"'"&amp;物品!B462&amp;"'"</f>
        <v>'IK92'</v>
      </c>
      <c r="C254" s="55">
        <f>物品!J462</f>
        <v>0</v>
      </c>
      <c r="D254" s="55">
        <f>物品!K462</f>
        <v>0</v>
      </c>
      <c r="E254" s="55">
        <f>物品!L462</f>
        <v>0</v>
      </c>
      <c r="F254" s="55">
        <f>物品!M462</f>
        <v>0</v>
      </c>
      <c r="G254" s="55">
        <f>物品!N462</f>
        <v>0</v>
      </c>
      <c r="H254" s="55">
        <f>物品!O462</f>
        <v>0</v>
      </c>
      <c r="I254" s="55">
        <f>IF(物品!J462=0,0,"'"&amp;物品!J462&amp;"'")</f>
        <v>0</v>
      </c>
      <c r="J254" s="55">
        <f>IF(物品!K462=0,0,"'"&amp;物品!K462&amp;"'")</f>
        <v>0</v>
      </c>
      <c r="K254" s="55">
        <f>IF(物品!L462=0,0,"'"&amp;物品!L462&amp;"'")</f>
        <v>0</v>
      </c>
      <c r="L254" s="55">
        <f>IF(物品!M462=0,0,"'"&amp;物品!M462&amp;"'")</f>
        <v>0</v>
      </c>
      <c r="M254" s="55">
        <f>IF(物品!N462=0,0,"'"&amp;物品!N462&amp;"'")</f>
        <v>0</v>
      </c>
      <c r="N254" s="55">
        <f>IF(物品!O462=0,0,"'"&amp;物品!O462&amp;"'")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物品!A463</f>
        <v>0</v>
      </c>
      <c r="B255" s="55" t="str">
        <f>"'"&amp;物品!B463&amp;"'"</f>
        <v>'IK93'</v>
      </c>
      <c r="C255" s="55">
        <f>物品!J463</f>
        <v>0</v>
      </c>
      <c r="D255" s="55">
        <f>物品!K463</f>
        <v>0</v>
      </c>
      <c r="E255" s="55">
        <f>物品!L463</f>
        <v>0</v>
      </c>
      <c r="F255" s="55">
        <f>物品!M463</f>
        <v>0</v>
      </c>
      <c r="G255" s="55">
        <f>物品!N463</f>
        <v>0</v>
      </c>
      <c r="H255" s="55">
        <f>物品!O463</f>
        <v>0</v>
      </c>
      <c r="I255" s="55">
        <f>IF(物品!J463=0,0,"'"&amp;物品!J463&amp;"'")</f>
        <v>0</v>
      </c>
      <c r="J255" s="55">
        <f>IF(物品!K463=0,0,"'"&amp;物品!K463&amp;"'")</f>
        <v>0</v>
      </c>
      <c r="K255" s="55">
        <f>IF(物品!L463=0,0,"'"&amp;物品!L463&amp;"'")</f>
        <v>0</v>
      </c>
      <c r="L255" s="55">
        <f>IF(物品!M463=0,0,"'"&amp;物品!M463&amp;"'")</f>
        <v>0</v>
      </c>
      <c r="M255" s="55">
        <f>IF(物品!N463=0,0,"'"&amp;物品!N463&amp;"'")</f>
        <v>0</v>
      </c>
      <c r="N255" s="55">
        <f>IF(物品!O463=0,0,"'"&amp;物品!O463&amp;"'")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物品!A464</f>
        <v>0</v>
      </c>
      <c r="B256" s="55" t="str">
        <f>"'"&amp;物品!B464&amp;"'"</f>
        <v>'IK94'</v>
      </c>
      <c r="C256" s="55">
        <f>物品!J464</f>
        <v>0</v>
      </c>
      <c r="D256" s="55">
        <f>物品!K464</f>
        <v>0</v>
      </c>
      <c r="E256" s="55">
        <f>物品!L464</f>
        <v>0</v>
      </c>
      <c r="F256" s="55">
        <f>物品!M464</f>
        <v>0</v>
      </c>
      <c r="G256" s="55">
        <f>物品!N464</f>
        <v>0</v>
      </c>
      <c r="H256" s="55">
        <f>物品!O464</f>
        <v>0</v>
      </c>
      <c r="I256" s="55">
        <f>IF(物品!J464=0,0,"'"&amp;物品!J464&amp;"'")</f>
        <v>0</v>
      </c>
      <c r="J256" s="55">
        <f>IF(物品!K464=0,0,"'"&amp;物品!K464&amp;"'")</f>
        <v>0</v>
      </c>
      <c r="K256" s="55">
        <f>IF(物品!L464=0,0,"'"&amp;物品!L464&amp;"'")</f>
        <v>0</v>
      </c>
      <c r="L256" s="55">
        <f>IF(物品!M464=0,0,"'"&amp;物品!M464&amp;"'")</f>
        <v>0</v>
      </c>
      <c r="M256" s="55">
        <f>IF(物品!N464=0,0,"'"&amp;物品!N464&amp;"'")</f>
        <v>0</v>
      </c>
      <c r="N256" s="55">
        <f>IF(物品!O464=0,0,"'"&amp;物品!O464&amp;"'")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物品!A465</f>
        <v>0</v>
      </c>
      <c r="B257" s="55" t="str">
        <f>"'"&amp;物品!B465&amp;"'"</f>
        <v>'IK95'</v>
      </c>
      <c r="C257" s="55">
        <f>物品!J465</f>
        <v>0</v>
      </c>
      <c r="D257" s="55">
        <f>物品!K465</f>
        <v>0</v>
      </c>
      <c r="E257" s="55">
        <f>物品!L465</f>
        <v>0</v>
      </c>
      <c r="F257" s="55">
        <f>物品!M465</f>
        <v>0</v>
      </c>
      <c r="G257" s="55">
        <f>物品!N465</f>
        <v>0</v>
      </c>
      <c r="H257" s="55">
        <f>物品!O465</f>
        <v>0</v>
      </c>
      <c r="I257" s="55">
        <f>IF(物品!J465=0,0,"'"&amp;物品!J465&amp;"'")</f>
        <v>0</v>
      </c>
      <c r="J257" s="55">
        <f>IF(物品!K465=0,0,"'"&amp;物品!K465&amp;"'")</f>
        <v>0</v>
      </c>
      <c r="K257" s="55">
        <f>IF(物品!L465=0,0,"'"&amp;物品!L465&amp;"'")</f>
        <v>0</v>
      </c>
      <c r="L257" s="55">
        <f>IF(物品!M465=0,0,"'"&amp;物品!M465&amp;"'")</f>
        <v>0</v>
      </c>
      <c r="M257" s="55">
        <f>IF(物品!N465=0,0,"'"&amp;物品!N465&amp;"'")</f>
        <v>0</v>
      </c>
      <c r="N257" s="55">
        <f>IF(物品!O465=0,0,"'"&amp;物品!O465&amp;"'")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物品!A466</f>
        <v>0</v>
      </c>
      <c r="B258" s="55" t="str">
        <f>"'"&amp;物品!B466&amp;"'"</f>
        <v>'IK96'</v>
      </c>
      <c r="C258" s="55">
        <f>物品!J466</f>
        <v>0</v>
      </c>
      <c r="D258" s="55">
        <f>物品!K466</f>
        <v>0</v>
      </c>
      <c r="E258" s="55">
        <f>物品!L466</f>
        <v>0</v>
      </c>
      <c r="F258" s="55">
        <f>物品!M466</f>
        <v>0</v>
      </c>
      <c r="G258" s="55">
        <f>物品!N466</f>
        <v>0</v>
      </c>
      <c r="H258" s="55">
        <f>物品!O466</f>
        <v>0</v>
      </c>
      <c r="I258" s="55">
        <f>IF(物品!J466=0,0,"'"&amp;物品!J466&amp;"'")</f>
        <v>0</v>
      </c>
      <c r="J258" s="55">
        <f>IF(物品!K466=0,0,"'"&amp;物品!K466&amp;"'")</f>
        <v>0</v>
      </c>
      <c r="K258" s="55">
        <f>IF(物品!L466=0,0,"'"&amp;物品!L466&amp;"'")</f>
        <v>0</v>
      </c>
      <c r="L258" s="55">
        <f>IF(物品!M466=0,0,"'"&amp;物品!M466&amp;"'")</f>
        <v>0</v>
      </c>
      <c r="M258" s="55">
        <f>IF(物品!N466=0,0,"'"&amp;物品!N466&amp;"'")</f>
        <v>0</v>
      </c>
      <c r="N258" s="55">
        <f>IF(物品!O466=0,0,"'"&amp;物品!O466&amp;"'")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物品!A467</f>
        <v>0</v>
      </c>
      <c r="B259" s="55" t="str">
        <f>"'"&amp;物品!B467&amp;"'"</f>
        <v>'IK97'</v>
      </c>
      <c r="C259" s="55">
        <f>物品!J467</f>
        <v>0</v>
      </c>
      <c r="D259" s="55">
        <f>物品!K467</f>
        <v>0</v>
      </c>
      <c r="E259" s="55">
        <f>物品!L467</f>
        <v>0</v>
      </c>
      <c r="F259" s="55">
        <f>物品!M467</f>
        <v>0</v>
      </c>
      <c r="G259" s="55">
        <f>物品!N467</f>
        <v>0</v>
      </c>
      <c r="H259" s="55">
        <f>物品!O467</f>
        <v>0</v>
      </c>
      <c r="I259" s="55">
        <f>IF(物品!J467=0,0,"'"&amp;物品!J467&amp;"'")</f>
        <v>0</v>
      </c>
      <c r="J259" s="55">
        <f>IF(物品!K467=0,0,"'"&amp;物品!K467&amp;"'")</f>
        <v>0</v>
      </c>
      <c r="K259" s="55">
        <f>IF(物品!L467=0,0,"'"&amp;物品!L467&amp;"'")</f>
        <v>0</v>
      </c>
      <c r="L259" s="55">
        <f>IF(物品!M467=0,0,"'"&amp;物品!M467&amp;"'")</f>
        <v>0</v>
      </c>
      <c r="M259" s="55">
        <f>IF(物品!N467=0,0,"'"&amp;物品!N467&amp;"'")</f>
        <v>0</v>
      </c>
      <c r="N259" s="55">
        <f>IF(物品!O467=0,0,"'"&amp;物品!O467&amp;"'")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物品!A468</f>
        <v>0</v>
      </c>
      <c r="B260" s="55" t="str">
        <f>"'"&amp;物品!B468&amp;"'"</f>
        <v>'IK98'</v>
      </c>
      <c r="C260" s="55">
        <f>物品!J468</f>
        <v>0</v>
      </c>
      <c r="D260" s="55">
        <f>物品!K468</f>
        <v>0</v>
      </c>
      <c r="E260" s="55">
        <f>物品!L468</f>
        <v>0</v>
      </c>
      <c r="F260" s="55">
        <f>物品!M468</f>
        <v>0</v>
      </c>
      <c r="G260" s="55">
        <f>物品!N468</f>
        <v>0</v>
      </c>
      <c r="H260" s="55">
        <f>物品!O468</f>
        <v>0</v>
      </c>
      <c r="I260" s="55">
        <f>IF(物品!J468=0,0,"'"&amp;物品!J468&amp;"'")</f>
        <v>0</v>
      </c>
      <c r="J260" s="55">
        <f>IF(物品!K468=0,0,"'"&amp;物品!K468&amp;"'")</f>
        <v>0</v>
      </c>
      <c r="K260" s="55">
        <f>IF(物品!L468=0,0,"'"&amp;物品!L468&amp;"'")</f>
        <v>0</v>
      </c>
      <c r="L260" s="55">
        <f>IF(物品!M468=0,0,"'"&amp;物品!M468&amp;"'")</f>
        <v>0</v>
      </c>
      <c r="M260" s="55">
        <f>IF(物品!N468=0,0,"'"&amp;物品!N468&amp;"'")</f>
        <v>0</v>
      </c>
      <c r="N260" s="55">
        <f>IF(物品!O468=0,0,"'"&amp;物品!O468&amp;"'")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物品!A469</f>
        <v>0</v>
      </c>
      <c r="B261" s="55" t="str">
        <f>"'"&amp;物品!B469&amp;"'"</f>
        <v>'IL1A'</v>
      </c>
      <c r="C261" s="55">
        <f>物品!J469</f>
        <v>0</v>
      </c>
      <c r="D261" s="55">
        <f>物品!K469</f>
        <v>0</v>
      </c>
      <c r="E261" s="55">
        <f>物品!L469</f>
        <v>0</v>
      </c>
      <c r="F261" s="55">
        <f>物品!M469</f>
        <v>0</v>
      </c>
      <c r="G261" s="55">
        <f>物品!N469</f>
        <v>0</v>
      </c>
      <c r="H261" s="55">
        <f>物品!O469</f>
        <v>0</v>
      </c>
      <c r="I261" s="55">
        <f>IF(物品!J469=0,0,"'"&amp;物品!J469&amp;"'")</f>
        <v>0</v>
      </c>
      <c r="J261" s="55">
        <f>IF(物品!K469=0,0,"'"&amp;物品!K469&amp;"'")</f>
        <v>0</v>
      </c>
      <c r="K261" s="55">
        <f>IF(物品!L469=0,0,"'"&amp;物品!L469&amp;"'")</f>
        <v>0</v>
      </c>
      <c r="L261" s="55">
        <f>IF(物品!M469=0,0,"'"&amp;物品!M469&amp;"'")</f>
        <v>0</v>
      </c>
      <c r="M261" s="55">
        <f>IF(物品!N469=0,0,"'"&amp;物品!N469&amp;"'")</f>
        <v>0</v>
      </c>
      <c r="N261" s="55">
        <f>IF(物品!O469=0,0,"'"&amp;物品!O469&amp;"'")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物品!A470</f>
        <v>0</v>
      </c>
      <c r="B262" s="55" t="str">
        <f>"'"&amp;物品!B470&amp;"'"</f>
        <v>'IL1B'</v>
      </c>
      <c r="C262" s="55">
        <f>物品!J470</f>
        <v>0</v>
      </c>
      <c r="D262" s="55">
        <f>物品!K470</f>
        <v>0</v>
      </c>
      <c r="E262" s="55">
        <f>物品!L470</f>
        <v>0</v>
      </c>
      <c r="F262" s="55">
        <f>物品!M470</f>
        <v>0</v>
      </c>
      <c r="G262" s="55">
        <f>物品!N470</f>
        <v>0</v>
      </c>
      <c r="H262" s="55">
        <f>物品!O470</f>
        <v>0</v>
      </c>
      <c r="I262" s="55">
        <f>IF(物品!J470=0,0,"'"&amp;物品!J470&amp;"'")</f>
        <v>0</v>
      </c>
      <c r="J262" s="55">
        <f>IF(物品!K470=0,0,"'"&amp;物品!K470&amp;"'")</f>
        <v>0</v>
      </c>
      <c r="K262" s="55">
        <f>IF(物品!L470=0,0,"'"&amp;物品!L470&amp;"'")</f>
        <v>0</v>
      </c>
      <c r="L262" s="55">
        <f>IF(物品!M470=0,0,"'"&amp;物品!M470&amp;"'")</f>
        <v>0</v>
      </c>
      <c r="M262" s="55">
        <f>IF(物品!N470=0,0,"'"&amp;物品!N470&amp;"'")</f>
        <v>0</v>
      </c>
      <c r="N262" s="55">
        <f>IF(物品!O470=0,0,"'"&amp;物品!O470&amp;"'")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物品!A471</f>
        <v>0</v>
      </c>
      <c r="B263" s="55" t="str">
        <f>"'"&amp;物品!B471&amp;"'"</f>
        <v>'IL1C'</v>
      </c>
      <c r="C263" s="55">
        <f>物品!J471</f>
        <v>0</v>
      </c>
      <c r="D263" s="55">
        <f>物品!K471</f>
        <v>0</v>
      </c>
      <c r="E263" s="55">
        <f>物品!L471</f>
        <v>0</v>
      </c>
      <c r="F263" s="55">
        <f>物品!M471</f>
        <v>0</v>
      </c>
      <c r="G263" s="55">
        <f>物品!N471</f>
        <v>0</v>
      </c>
      <c r="H263" s="55">
        <f>物品!O471</f>
        <v>0</v>
      </c>
      <c r="I263" s="55">
        <f>IF(物品!J471=0,0,"'"&amp;物品!J471&amp;"'")</f>
        <v>0</v>
      </c>
      <c r="J263" s="55">
        <f>IF(物品!K471=0,0,"'"&amp;物品!K471&amp;"'")</f>
        <v>0</v>
      </c>
      <c r="K263" s="55">
        <f>IF(物品!L471=0,0,"'"&amp;物品!L471&amp;"'")</f>
        <v>0</v>
      </c>
      <c r="L263" s="55">
        <f>IF(物品!M471=0,0,"'"&amp;物品!M471&amp;"'")</f>
        <v>0</v>
      </c>
      <c r="M263" s="55">
        <f>IF(物品!N471=0,0,"'"&amp;物品!N471&amp;"'")</f>
        <v>0</v>
      </c>
      <c r="N263" s="55">
        <f>IF(物品!O471=0,0,"'"&amp;物品!O471&amp;"'")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485"/>
  <sheetViews>
    <sheetView topLeftCell="A433" workbookViewId="0">
      <selection activeCell="N459" sqref="N45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1179</v>
      </c>
      <c r="H1" s="39" t="s">
        <v>1180</v>
      </c>
      <c r="I1" s="43" t="s">
        <v>1181</v>
      </c>
      <c r="J1" s="44" t="s">
        <v>1177</v>
      </c>
      <c r="K1" s="45" t="s">
        <v>141</v>
      </c>
      <c r="L1" s="46" t="s">
        <v>142</v>
      </c>
      <c r="M1" s="47" t="s">
        <v>1182</v>
      </c>
      <c r="N1" s="48" t="s">
        <v>1183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IF(物品!B213="",0,"'"&amp;物品!B213&amp;"'")</f>
        <v>'IP01'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"|CffFF0000时渊入场券|r"</v>
      </c>
      <c r="K213" t="str">
        <f>IF(物品!T213="","""""",""""&amp;物品!T213&amp;"""")</f>
        <v>"每次|Cffffd24d完成|r时渊副本将消耗|Cffffd24d1|r个|Cffffd24d时渊入场券|r"</v>
      </c>
      <c r="L213" t="str">
        <f>IF(物品!U213="",0,""""&amp;物品!U213&amp;"""")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IF(物品!B214="",0,"'"&amp;物品!B214&amp;"'")</f>
        <v>'IP02'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"|CffFFD24D补天石|r"</v>
      </c>
      <c r="K214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IF(物品!U214="",0,""""&amp;物品!U214&amp;"""")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IF(物品!B215="",0,"'"&amp;物品!B215&amp;"'")</f>
        <v>'IP03'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"|CffFF0000鸿蒙结晶|r"</v>
      </c>
      <c r="K215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IF(物品!U215="",0,""""&amp;物品!U215&amp;"""")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IF(物品!B216="",0,"'"&amp;物品!B216&amp;"'")</f>
        <v>'IP04'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IF(物品!B217="",0,"'"&amp;物品!B217&amp;"'")</f>
        <v>'IP05'</v>
      </c>
      <c r="B217">
        <f>物品!D217</f>
        <v>0</v>
      </c>
      <c r="C217">
        <f>物品!E217</f>
        <v>0</v>
      </c>
      <c r="D217">
        <f>物品!F217</f>
        <v>0</v>
      </c>
      <c r="E217">
        <f>IF(ISTEXT(物品!G217)=TRUE,"'"&amp;物品!G217&amp;"'",物品!G217)</f>
        <v>0</v>
      </c>
      <c r="F217">
        <f>IF(ISTEXT(物品!H217)=TRUE,"'"&amp;物品!H217&amp;"'",物品!H217)</f>
        <v>0</v>
      </c>
      <c r="G217">
        <f>IF(物品!I217="",0,"'"&amp;物品!I217&amp;"'")</f>
        <v>0</v>
      </c>
      <c r="H217">
        <f>IF(物品!R217="",0,物品!R217)</f>
        <v>0</v>
      </c>
      <c r="I217">
        <f>IF(物品!S217="",0,物品!S217)</f>
        <v>0</v>
      </c>
      <c r="J217" t="str">
        <f>IF(物品!C217="",0,""""&amp;物品!C217&amp;"""")</f>
        <v>"|CffFF0000虚空圣战卡|r"</v>
      </c>
      <c r="K217" t="str">
        <f>IF(物品!T217="","""""",""""&amp;物品!T217&amp;"""")</f>
        <v>"开启|Cffffc926结界|r，前往虚空终止|Cffff0000封神圣战|r。"</v>
      </c>
      <c r="L217" t="str">
        <f>IF(物品!U217="",0,""""&amp;物品!U217&amp;"""")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IF(物品!B218="",0,"'"&amp;物品!B218&amp;"'")</f>
        <v>'IP06'</v>
      </c>
      <c r="B218">
        <f>物品!D218</f>
        <v>0</v>
      </c>
      <c r="C218">
        <f>物品!E218</f>
        <v>0</v>
      </c>
      <c r="D218">
        <f>物品!F218</f>
        <v>0</v>
      </c>
      <c r="E218">
        <f>IF(ISTEXT(物品!G218)=TRUE,"'"&amp;物品!G218&amp;"'",物品!G218)</f>
        <v>0</v>
      </c>
      <c r="F218">
        <f>IF(ISTEXT(物品!H218)=TRUE,"'"&amp;物品!H218&amp;"'",物品!H218)</f>
        <v>0</v>
      </c>
      <c r="G218">
        <f>IF(物品!I218="",0,"'"&amp;物品!I218&amp;"'")</f>
        <v>0</v>
      </c>
      <c r="H218">
        <f>IF(物品!R218="",0,物品!R218)</f>
        <v>0</v>
      </c>
      <c r="I218">
        <f>IF(物品!S218="",0,物品!S218)</f>
        <v>0</v>
      </c>
      <c r="J218" t="str">
        <f>IF(物品!C218="",0,""""&amp;物品!C218&amp;"""")</f>
        <v>"|CffFF0000副本奖励刷新券|r"</v>
      </c>
      <c r="K218" t="str">
        <f>IF(物品!T218="","""""",""""&amp;物品!T218&amp;"""")</f>
        <v>"使用后可重置当前副本奖励选项。"</v>
      </c>
      <c r="L218" t="str">
        <f>IF(物品!U218="",0,""""&amp;物品!U218&amp;"""")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IF(物品!B219="",0,"'"&amp;物品!B219&amp;"'")</f>
        <v>'IP07'</v>
      </c>
      <c r="B219">
        <f>物品!D219</f>
        <v>0</v>
      </c>
      <c r="C219">
        <f>物品!E219</f>
        <v>0</v>
      </c>
      <c r="D219">
        <f>物品!F219</f>
        <v>0</v>
      </c>
      <c r="E219">
        <f>IF(ISTEXT(物品!G219)=TRUE,"'"&amp;物品!G219&amp;"'",物品!G219)</f>
        <v>0</v>
      </c>
      <c r="F219">
        <f>IF(ISTEXT(物品!H219)=TRUE,"'"&amp;物品!H219&amp;"'",物品!H219)</f>
        <v>0</v>
      </c>
      <c r="G219">
        <f>IF(物品!I219="",0,"'"&amp;物品!I219&amp;"'")</f>
        <v>0</v>
      </c>
      <c r="H219">
        <f>IF(物品!R219="",0,物品!R219)</f>
        <v>0</v>
      </c>
      <c r="I219">
        <f>IF(物品!S219="",0,物品!S219)</f>
        <v>0</v>
      </c>
      <c r="J219" t="str">
        <f>IF(物品!C219="",0,""""&amp;物品!C219&amp;"""")</f>
        <v>"|CffFF0000符印奖励刷新券|r"</v>
      </c>
      <c r="K219" t="str">
        <f>IF(物品!T219="","""""",""""&amp;物品!T219&amp;"""")</f>
        <v>"使用后可重置当前符印奖励选项。"</v>
      </c>
      <c r="L219" t="str">
        <f>IF(物品!U219="",0,""""&amp;物品!U219&amp;"""")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IF(物品!B220="",0,"'"&amp;物品!B220&amp;"'")</f>
        <v>'IP08'</v>
      </c>
      <c r="B220">
        <f>物品!D220</f>
        <v>0</v>
      </c>
      <c r="C220">
        <f>物品!E220</f>
        <v>0</v>
      </c>
      <c r="D220">
        <f>物品!F220</f>
        <v>0</v>
      </c>
      <c r="E220">
        <f>IF(ISTEXT(物品!G220)=TRUE,"'"&amp;物品!G220&amp;"'",物品!G220)</f>
        <v>0</v>
      </c>
      <c r="F220">
        <f>IF(ISTEXT(物品!H220)=TRUE,"'"&amp;物品!H220&amp;"'",物品!H220)</f>
        <v>0</v>
      </c>
      <c r="G220">
        <f>IF(物品!I220="",0,"'"&amp;物品!I220&amp;"'")</f>
        <v>0</v>
      </c>
      <c r="H220">
        <f>IF(物品!R220="",0,物品!R220)</f>
        <v>0</v>
      </c>
      <c r="I220">
        <f>IF(物品!S220="",0,物品!S220)</f>
        <v>0</v>
      </c>
      <c r="J220" t="str">
        <f>IF(物品!C220="",0,""""&amp;物品!C220&amp;"""")</f>
        <v>"|CffBF00FF稀有宝物箱|r"</v>
      </c>
      <c r="K220" t="str">
        <f>IF(物品!T220="","""""",""""&amp;物品!T220&amp;"""")</f>
        <v>"使用后自选一个|CffBF00FF稀有品质宝物|r"</v>
      </c>
      <c r="L220" t="str">
        <f>IF(物品!U220="",0,""""&amp;物品!U220&amp;"""")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IF(物品!B221="",0,"'"&amp;物品!B221&amp;"'")</f>
        <v>'IP09'</v>
      </c>
      <c r="B221">
        <f>物品!D221</f>
        <v>0</v>
      </c>
      <c r="C221">
        <f>物品!E221</f>
        <v>0</v>
      </c>
      <c r="D221">
        <f>物品!F221</f>
        <v>0</v>
      </c>
      <c r="E221">
        <f>IF(ISTEXT(物品!G221)=TRUE,"'"&amp;物品!G221&amp;"'",物品!G221)</f>
        <v>0</v>
      </c>
      <c r="F221">
        <f>IF(ISTEXT(物品!H221)=TRUE,"'"&amp;物品!H221&amp;"'",物品!H221)</f>
        <v>0</v>
      </c>
      <c r="G221">
        <f>IF(物品!I221="",0,"'"&amp;物品!I221&amp;"'")</f>
        <v>0</v>
      </c>
      <c r="H221">
        <f>IF(物品!R221="",0,物品!R221)</f>
        <v>0</v>
      </c>
      <c r="I221">
        <f>IF(物品!S221="",0,物品!S221)</f>
        <v>0</v>
      </c>
      <c r="J221" t="str">
        <f>IF(物品!C221="",0,""""&amp;物品!C221&amp;"""")</f>
        <v>"|CffFFD24D刻印宝箱|r"</v>
      </c>
      <c r="K221" t="str">
        <f>IF(物品!T221="","""""",""""&amp;物品!T221&amp;"""")</f>
        <v>"使用后自选一个|CffFFD24D宝物刻印|r"</v>
      </c>
      <c r="L221" t="str">
        <f>IF(物品!U221="",0,""""&amp;物品!U221&amp;"""")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IF(物品!B222="",0,"'"&amp;物品!B222&amp;"'")</f>
        <v>'IP14'</v>
      </c>
      <c r="B222">
        <f>物品!D222</f>
        <v>0</v>
      </c>
      <c r="C222">
        <f>物品!E222</f>
        <v>0</v>
      </c>
      <c r="D222">
        <f>物品!F222</f>
        <v>0</v>
      </c>
      <c r="E222">
        <f>IF(ISTEXT(物品!G222)=TRUE,"'"&amp;物品!G222&amp;"'",物品!G222)</f>
        <v>0</v>
      </c>
      <c r="F222">
        <f>IF(ISTEXT(物品!H222)=TRUE,"'"&amp;物品!H222&amp;"'",物品!H222)</f>
        <v>0</v>
      </c>
      <c r="G222">
        <f>IF(物品!I222="",0,"'"&amp;物品!I222&amp;"'")</f>
        <v>0</v>
      </c>
      <c r="H222">
        <f>IF(物品!R222="",0,物品!R222)</f>
        <v>0</v>
      </c>
      <c r="I222">
        <f>IF(物品!S222="",0,物品!S222)</f>
        <v>0</v>
      </c>
      <c r="J222" t="str">
        <f>IF(物品!C222="",0,""""&amp;物品!C222&amp;"""")</f>
        <v>"|CffFF0000神兽洗灵石|r"</v>
      </c>
      <c r="K222" t="str">
        <f>IF(物品!T222="","""""",""""&amp;物品!T222&amp;"""")</f>
        <v>"使用后|Cffffc926重置|r当前|Cffff0000觉醒神通【R】|r|Cfff0f0f0。|r"</v>
      </c>
      <c r="L222" t="str">
        <f>IF(物品!U222="",0,""""&amp;物品!U222&amp;"""")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IF(物品!B223="",0,"'"&amp;物品!B223&amp;"'")</f>
        <v>'IT01'</v>
      </c>
      <c r="B223">
        <f>物品!D223</f>
        <v>0</v>
      </c>
      <c r="C223">
        <f>物品!E223</f>
        <v>0</v>
      </c>
      <c r="D223">
        <f>物品!F223</f>
        <v>0</v>
      </c>
      <c r="E223">
        <f>IF(ISTEXT(物品!G223)=TRUE,"'"&amp;物品!G223&amp;"'",物品!G223)</f>
        <v>0</v>
      </c>
      <c r="F223">
        <f>IF(ISTEXT(物品!H223)=TRUE,"'"&amp;物品!H223&amp;"'",物品!H223)</f>
        <v>0</v>
      </c>
      <c r="G223">
        <f>IF(物品!I223="",0,"'"&amp;物品!I223&amp;"'")</f>
        <v>0</v>
      </c>
      <c r="H223">
        <f>IF(物品!R223="",0,物品!R223)</f>
        <v>-8086</v>
      </c>
      <c r="I223">
        <f>IF(物品!S223="",0,物品!S223)</f>
        <v>-3245</v>
      </c>
      <c r="J223" t="str">
        <f>IF(物品!C223="",0,""""&amp;物品!C223&amp;"""")</f>
        <v>"噬心劫"</v>
      </c>
      <c r="K223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IF(物品!U223="",0,""""&amp;物品!U223&amp;"""")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IF(物品!B224="",0,"'"&amp;物品!B224&amp;"'")</f>
        <v>'IT02'</v>
      </c>
      <c r="B224">
        <f>物品!D224</f>
        <v>0</v>
      </c>
      <c r="C224">
        <f>物品!E224</f>
        <v>0</v>
      </c>
      <c r="D224">
        <f>物品!F224</f>
        <v>0</v>
      </c>
      <c r="E224">
        <f>IF(ISTEXT(物品!G224)=TRUE,"'"&amp;物品!G224&amp;"'",物品!G224)</f>
        <v>0</v>
      </c>
      <c r="F224">
        <f>IF(ISTEXT(物品!H224)=TRUE,"'"&amp;物品!H224&amp;"'",物品!H224)</f>
        <v>0</v>
      </c>
      <c r="G224">
        <f>IF(物品!I224="",0,"'"&amp;物品!I224&amp;"'")</f>
        <v>0</v>
      </c>
      <c r="H224">
        <f>IF(物品!R224="",0,物品!R224)</f>
        <v>-7991</v>
      </c>
      <c r="I224">
        <f>IF(物品!S224="",0,物品!S224)</f>
        <v>-2312</v>
      </c>
      <c r="J224" t="str">
        <f>IF(物品!C224="",0,""""&amp;物品!C224&amp;"""")</f>
        <v>"三重轰雷劫"</v>
      </c>
      <c r="K224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IF(物品!U224="",0,""""&amp;物品!U224&amp;"""")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IF(物品!B225="",0,"'"&amp;物品!B225&amp;"'")</f>
        <v>'IT03'</v>
      </c>
      <c r="B225">
        <f>物品!D225</f>
        <v>0</v>
      </c>
      <c r="C225">
        <f>物品!E225</f>
        <v>0</v>
      </c>
      <c r="D225">
        <f>物品!F225</f>
        <v>0</v>
      </c>
      <c r="E225">
        <f>IF(ISTEXT(物品!G225)=TRUE,"'"&amp;物品!G225&amp;"'",物品!G225)</f>
        <v>0</v>
      </c>
      <c r="F225">
        <f>IF(ISTEXT(物品!H225)=TRUE,"'"&amp;物品!H225&amp;"'",物品!H225)</f>
        <v>0</v>
      </c>
      <c r="G225">
        <f>IF(物品!I225="",0,"'"&amp;物品!I225&amp;"'")</f>
        <v>0</v>
      </c>
      <c r="H225">
        <f>IF(物品!R225="",0,物品!R225)</f>
        <v>-8089</v>
      </c>
      <c r="I225">
        <f>IF(物品!S225="",0,物品!S225)</f>
        <v>-1230</v>
      </c>
      <c r="J225" t="str">
        <f>IF(物品!C225="",0,""""&amp;物品!C225&amp;"""")</f>
        <v>"|Cff00FF7F六重天雷劫|r"</v>
      </c>
      <c r="K225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IF(物品!U225="",0,""""&amp;物品!U225&amp;"""")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IF(物品!B226="",0,"'"&amp;物品!B226&amp;"'")</f>
        <v>'IT04'</v>
      </c>
      <c r="B226">
        <f>物品!D226</f>
        <v>0</v>
      </c>
      <c r="C226">
        <f>物品!E226</f>
        <v>0</v>
      </c>
      <c r="D226">
        <f>物品!F226</f>
        <v>0</v>
      </c>
      <c r="E226">
        <f>IF(ISTEXT(物品!G226)=TRUE,"'"&amp;物品!G226&amp;"'",物品!G226)</f>
        <v>0</v>
      </c>
      <c r="F226">
        <f>IF(ISTEXT(物品!H226)=TRUE,"'"&amp;物品!H226&amp;"'",物品!H226)</f>
        <v>0</v>
      </c>
      <c r="G226">
        <f>IF(物品!I226="",0,"'"&amp;物品!I226&amp;"'")</f>
        <v>0</v>
      </c>
      <c r="H226">
        <f>IF(物品!R226="",0,物品!R226)</f>
        <v>-7794</v>
      </c>
      <c r="I226">
        <f>IF(物品!S226="",0,物品!S226)</f>
        <v>195</v>
      </c>
      <c r="J226" t="str">
        <f>IF(物品!C226="",0,""""&amp;物品!C226&amp;"""")</f>
        <v>"|Cff00FF7F九重煅神劫|r"</v>
      </c>
      <c r="K226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IF(物品!U226="",0,""""&amp;物品!U226&amp;"""")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IF(物品!B227="",0,"'"&amp;物品!B227&amp;"'")</f>
        <v>'IT05'</v>
      </c>
      <c r="B227">
        <f>物品!D227</f>
        <v>0</v>
      </c>
      <c r="C227">
        <f>物品!E227</f>
        <v>0</v>
      </c>
      <c r="D227">
        <f>物品!F227</f>
        <v>0</v>
      </c>
      <c r="E227">
        <f>IF(ISTEXT(物品!G227)=TRUE,"'"&amp;物品!G227&amp;"'",物品!G227)</f>
        <v>0</v>
      </c>
      <c r="F227">
        <f>IF(ISTEXT(物品!H227)=TRUE,"'"&amp;物品!H227&amp;"'",物品!H227)</f>
        <v>0</v>
      </c>
      <c r="G227">
        <f>IF(物品!I227="",0,"'"&amp;物品!I227&amp;"'")</f>
        <v>0</v>
      </c>
      <c r="H227">
        <f>IF(物品!R227="",0,物品!R227)</f>
        <v>-8110</v>
      </c>
      <c r="I227">
        <f>IF(物品!S227="",0,物品!S227)</f>
        <v>1810</v>
      </c>
      <c r="J227" t="str">
        <f>IF(物品!C227="",0,""""&amp;物品!C227&amp;"""")</f>
        <v>"|Cff00BFFF灭魄血煞劫|r"</v>
      </c>
      <c r="K227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IF(物品!U227="",0,""""&amp;物品!U227&amp;"""")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IF(物品!B228="",0,"'"&amp;物品!B228&amp;"'")</f>
        <v>'IT06'</v>
      </c>
      <c r="B228">
        <f>物品!D228</f>
        <v>0</v>
      </c>
      <c r="C228">
        <f>物品!E228</f>
        <v>0</v>
      </c>
      <c r="D228">
        <f>物品!F228</f>
        <v>0</v>
      </c>
      <c r="E228">
        <f>IF(ISTEXT(物品!G228)=TRUE,"'"&amp;物品!G228&amp;"'",物品!G228)</f>
        <v>0</v>
      </c>
      <c r="F228">
        <f>IF(ISTEXT(物品!H228)=TRUE,"'"&amp;物品!H228&amp;"'",物品!H228)</f>
        <v>0</v>
      </c>
      <c r="G228">
        <f>IF(物品!I228="",0,"'"&amp;物品!I228&amp;"'")</f>
        <v>0</v>
      </c>
      <c r="H228">
        <f>IF(物品!R228="",0,物品!R228)</f>
        <v>-7896</v>
      </c>
      <c r="I228">
        <f>IF(物品!S228="",0,物品!S228)</f>
        <v>3839</v>
      </c>
      <c r="J228" t="str">
        <f>IF(物品!C228="",0,""""&amp;物品!C228&amp;"""")</f>
        <v>"|Cff00BFFF入微洞虚劫|r"</v>
      </c>
      <c r="K228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IF(物品!U228="",0,""""&amp;物品!U228&amp;"""")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IF(物品!B229="",0,"'"&amp;物品!B229&amp;"'")</f>
        <v>'IT07'</v>
      </c>
      <c r="B229">
        <f>物品!D229</f>
        <v>0</v>
      </c>
      <c r="C229">
        <f>物品!E229</f>
        <v>0</v>
      </c>
      <c r="D229">
        <f>物品!F229</f>
        <v>0</v>
      </c>
      <c r="E229">
        <f>IF(ISTEXT(物品!G229)=TRUE,"'"&amp;物品!G229&amp;"'",物品!G229)</f>
        <v>0</v>
      </c>
      <c r="F229">
        <f>IF(ISTEXT(物品!H229)=TRUE,"'"&amp;物品!H229&amp;"'",物品!H229)</f>
        <v>0</v>
      </c>
      <c r="G229">
        <f>IF(物品!I229="",0,"'"&amp;物品!I229&amp;"'")</f>
        <v>0</v>
      </c>
      <c r="H229">
        <f>IF(物品!R229="",0,物品!R229)</f>
        <v>-7896</v>
      </c>
      <c r="I229">
        <f>IF(物品!S229="",0,物品!S229)</f>
        <v>5906</v>
      </c>
      <c r="J229" t="str">
        <f>IF(物品!C229="",0,""""&amp;物品!C229&amp;"""")</f>
        <v>"|CffFFD24D因果厄难劫|r"</v>
      </c>
      <c r="K229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IF(物品!U229="",0,""""&amp;物品!U229&amp;"""")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IF(物品!B230="",0,"'"&amp;物品!B230&amp;"'")</f>
        <v>'IT08'</v>
      </c>
      <c r="B230">
        <f>物品!D230</f>
        <v>0</v>
      </c>
      <c r="C230">
        <f>物品!E230</f>
        <v>0</v>
      </c>
      <c r="D230">
        <f>物品!F230</f>
        <v>0</v>
      </c>
      <c r="E230">
        <f>IF(ISTEXT(物品!G230)=TRUE,"'"&amp;物品!G230&amp;"'",物品!G230)</f>
        <v>0</v>
      </c>
      <c r="F230">
        <f>IF(ISTEXT(物品!H230)=TRUE,"'"&amp;物品!H230&amp;"'",物品!H230)</f>
        <v>0</v>
      </c>
      <c r="G230">
        <f>IF(物品!I230="",0,"'"&amp;物品!I230&amp;"'")</f>
        <v>0</v>
      </c>
      <c r="H230">
        <f>IF(物品!R230="",0,物品!R230)</f>
        <v>-7970</v>
      </c>
      <c r="I230">
        <f>IF(物品!S230="",0,物品!S230)</f>
        <v>7965</v>
      </c>
      <c r="J230" t="str">
        <f>IF(物品!C230="",0,""""&amp;物品!C230&amp;"""")</f>
        <v>"|CffFFD24D迷魂幻世劫|r"</v>
      </c>
      <c r="K230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IF(物品!U230="",0,""""&amp;物品!U230&amp;"""")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IF(物品!B231="",0,"'"&amp;物品!B231&amp;"'")</f>
        <v>'IT09'</v>
      </c>
      <c r="B231">
        <f>物品!D231</f>
        <v>0</v>
      </c>
      <c r="C231">
        <f>物品!E231</f>
        <v>0</v>
      </c>
      <c r="D231">
        <f>物品!F231</f>
        <v>0</v>
      </c>
      <c r="E231">
        <f>IF(ISTEXT(物品!G231)=TRUE,"'"&amp;物品!G231&amp;"'",物品!G231)</f>
        <v>0</v>
      </c>
      <c r="F231">
        <f>IF(ISTEXT(物品!H231)=TRUE,"'"&amp;物品!H231&amp;"'",物品!H231)</f>
        <v>0</v>
      </c>
      <c r="G231">
        <f>IF(物品!I231="",0,"'"&amp;物品!I231&amp;"'")</f>
        <v>0</v>
      </c>
      <c r="H231">
        <f>IF(物品!R231="",0,物品!R231)</f>
        <v>2100</v>
      </c>
      <c r="I231">
        <f>IF(物品!S231="",0,物品!S231)</f>
        <v>-5120</v>
      </c>
      <c r="J231" t="str">
        <f>IF(物品!C231="",0,""""&amp;物品!C231&amp;"""")</f>
        <v>"|CffFF0000天人五衰劫|r"</v>
      </c>
      <c r="K231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IF(物品!U231="",0,""""&amp;物品!U231&amp;"""")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IF(物品!B232="",0,"'"&amp;物品!B232&amp;"'")</f>
        <v>'IT10'</v>
      </c>
      <c r="B232">
        <f>物品!D232</f>
        <v>0</v>
      </c>
      <c r="C232">
        <f>物品!E232</f>
        <v>0</v>
      </c>
      <c r="D232">
        <f>物品!F232</f>
        <v>0</v>
      </c>
      <c r="E232">
        <f>IF(ISTEXT(物品!G232)=TRUE,"'"&amp;物品!G232&amp;"'",物品!G232)</f>
        <v>0</v>
      </c>
      <c r="F232">
        <f>IF(ISTEXT(物品!H232)=TRUE,"'"&amp;物品!H232&amp;"'",物品!H232)</f>
        <v>0</v>
      </c>
      <c r="G232">
        <f>IF(物品!I232="",0,"'"&amp;物品!I232&amp;"'")</f>
        <v>0</v>
      </c>
      <c r="H232">
        <f>IF(物品!R232="",0,物品!R232)</f>
        <v>2268</v>
      </c>
      <c r="I232">
        <f>IF(物品!S232="",0,物品!S232)</f>
        <v>-8065</v>
      </c>
      <c r="J232" t="str">
        <f>IF(物品!C232="",0,""""&amp;物品!C232&amp;"""")</f>
        <v>"|CffFF0000混元灭世劫|r"</v>
      </c>
      <c r="K232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IF(物品!U232="",0,""""&amp;物品!U232&amp;"""")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IF(物品!B233="",0,"'"&amp;物品!B233&amp;"'")</f>
        <v>'IT11'</v>
      </c>
      <c r="B233">
        <f>物品!D233</f>
        <v>0</v>
      </c>
      <c r="C233">
        <f>物品!E233</f>
        <v>0</v>
      </c>
      <c r="D233">
        <f>物品!F233</f>
        <v>0</v>
      </c>
      <c r="E233">
        <f>IF(ISTEXT(物品!G233)=TRUE,"'"&amp;物品!G233&amp;"'",物品!G233)</f>
        <v>0</v>
      </c>
      <c r="F233">
        <f>IF(ISTEXT(物品!H233)=TRUE,"'"&amp;物品!H233&amp;"'",物品!H233)</f>
        <v>0</v>
      </c>
      <c r="G233">
        <f>IF(物品!I233="",0,"'"&amp;物品!I233&amp;"'")</f>
        <v>0</v>
      </c>
      <c r="H233">
        <f>IF(物品!R233="",0,物品!R233)</f>
        <v>3539</v>
      </c>
      <c r="I233">
        <f>IF(物品!S233="",0,物品!S233)</f>
        <v>-8927</v>
      </c>
      <c r="J233" t="str">
        <f>IF(物品!C233="",0,""""&amp;物品!C233&amp;"""")</f>
        <v>"|CffFF0000三灾五难劫|r"</v>
      </c>
      <c r="K233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IF(物品!U233="",0,""""&amp;物品!U233&amp;"""")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IF(物品!B234="",0,"'"&amp;物品!B234&amp;"'")</f>
        <v>'IT12'</v>
      </c>
      <c r="B234">
        <f>物品!D234</f>
        <v>0</v>
      </c>
      <c r="C234">
        <f>物品!E234</f>
        <v>0</v>
      </c>
      <c r="D234">
        <f>物品!F234</f>
        <v>0</v>
      </c>
      <c r="E234">
        <f>IF(ISTEXT(物品!G234)=TRUE,"'"&amp;物品!G234&amp;"'",物品!G234)</f>
        <v>0</v>
      </c>
      <c r="F234">
        <f>IF(ISTEXT(物品!H234)=TRUE,"'"&amp;物品!H234&amp;"'",物品!H234)</f>
        <v>0</v>
      </c>
      <c r="G234">
        <f>IF(物品!I234="",0,"'"&amp;物品!I234&amp;"'")</f>
        <v>0</v>
      </c>
      <c r="H234">
        <f>IF(物品!R234="",0,物品!R234)</f>
        <v>0</v>
      </c>
      <c r="I234">
        <f>IF(物品!S234="",0,物品!S234)</f>
        <v>0</v>
      </c>
      <c r="J234" t="str">
        <f>IF(物品!C234="",0,""""&amp;物品!C234&amp;"""")</f>
        <v>"无量量劫"</v>
      </c>
      <c r="K234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IF(物品!U234="",0,""""&amp;物品!U234&amp;"""")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IF(物品!B235="",0,"'"&amp;物品!B235&amp;"'")</f>
        <v>'IT13'</v>
      </c>
      <c r="B235">
        <f>物品!D235</f>
        <v>0</v>
      </c>
      <c r="C235">
        <f>物品!E235</f>
        <v>0</v>
      </c>
      <c r="D235">
        <f>物品!F235</f>
        <v>0</v>
      </c>
      <c r="E235">
        <f>IF(ISTEXT(物品!G235)=TRUE,"'"&amp;物品!G235&amp;"'",物品!G235)</f>
        <v>0</v>
      </c>
      <c r="F235">
        <f>IF(ISTEXT(物品!H235)=TRUE,"'"&amp;物品!H235&amp;"'",物品!H235)</f>
        <v>0</v>
      </c>
      <c r="G235">
        <f>IF(物品!I235="",0,"'"&amp;物品!I235&amp;"'")</f>
        <v>0</v>
      </c>
      <c r="H235">
        <f>IF(物品!R235="",0,物品!R235)</f>
        <v>0</v>
      </c>
      <c r="I235">
        <f>IF(物品!S235="",0,物品!S235)</f>
        <v>0</v>
      </c>
      <c r="J235" t="str">
        <f>IF(物品!C235="",0,""""&amp;物品!C235&amp;"""")</f>
        <v>"鸿钧对练"</v>
      </c>
      <c r="K235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IF(物品!U235="",0,""""&amp;物品!U235&amp;"""")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IF(物品!B236="",0,"'"&amp;物品!B236&amp;"'")</f>
        <v>'IT14'</v>
      </c>
      <c r="B236">
        <f>物品!D236</f>
        <v>0</v>
      </c>
      <c r="C236">
        <f>物品!E236</f>
        <v>0</v>
      </c>
      <c r="D236">
        <f>物品!F236</f>
        <v>0</v>
      </c>
      <c r="E236">
        <f>IF(ISTEXT(物品!G236)=TRUE,"'"&amp;物品!G236&amp;"'",物品!G236)</f>
        <v>0</v>
      </c>
      <c r="F236">
        <f>IF(ISTEXT(物品!H236)=TRUE,"'"&amp;物品!H236&amp;"'",物品!H236)</f>
        <v>0</v>
      </c>
      <c r="G236">
        <f>IF(物品!I236="",0,"'"&amp;物品!I236&amp;"'")</f>
        <v>0</v>
      </c>
      <c r="H236">
        <f>IF(物品!R236="",0,物品!R236)</f>
        <v>0</v>
      </c>
      <c r="I236">
        <f>IF(物品!S236="",0,物品!S236)</f>
        <v>0</v>
      </c>
      <c r="J236" t="str">
        <f>IF(物品!C236="",0,""""&amp;物品!C236&amp;"""")</f>
        <v>"境界挑战14"</v>
      </c>
      <c r="K236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IF(物品!U236="",0,""""&amp;物品!U236&amp;"""")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IF(物品!B237="",0,"'"&amp;物品!B237&amp;"'")</f>
        <v>'IZ0A'</v>
      </c>
      <c r="B237">
        <f>物品!D237</f>
        <v>0</v>
      </c>
      <c r="C237">
        <f>物品!E237</f>
        <v>0</v>
      </c>
      <c r="D237">
        <f>物品!F237</f>
        <v>0</v>
      </c>
      <c r="E237">
        <f>IF(ISTEXT(物品!G237)=TRUE,"'"&amp;物品!G237&amp;"'",物品!G237)</f>
        <v>0</v>
      </c>
      <c r="F237">
        <f>IF(ISTEXT(物品!H237)=TRUE,"'"&amp;物品!H237&amp;"'",物品!H237)</f>
        <v>0</v>
      </c>
      <c r="G237">
        <f>IF(物品!I237="",0,"'"&amp;物品!I237&amp;"'")</f>
        <v>0</v>
      </c>
      <c r="H237">
        <f>IF(物品!R237="",0,物品!R237)</f>
        <v>0</v>
      </c>
      <c r="I237">
        <f>IF(物品!S237="",0,物品!S237)</f>
        <v>0</v>
      </c>
      <c r="J237" t="str">
        <f>IF(物品!C237="",0,""""&amp;物品!C237&amp;"""")</f>
        <v>"暂停进攻"</v>
      </c>
      <c r="K237" t="str">
        <f>IF(物品!T237="","""""",""""&amp;物品!T237&amp;"""")</f>
        <v>"延缓敌军2分钟进攻时间。|n|n|Cff999999狗策划一直不想做这个功能，你们就省着点用吧~（逃|r"</v>
      </c>
      <c r="L237" t="str">
        <f>IF(物品!U237="",0,""""&amp;物品!U237&amp;"""")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IF(物品!B238="",0,"'"&amp;物品!B238&amp;"'")</f>
        <v>'IZ0B'</v>
      </c>
      <c r="B238">
        <f>物品!D238</f>
        <v>0</v>
      </c>
      <c r="C238">
        <f>物品!E238</f>
        <v>0</v>
      </c>
      <c r="D238">
        <f>物品!F238</f>
        <v>0</v>
      </c>
      <c r="E238">
        <f>IF(ISTEXT(物品!G238)=TRUE,"'"&amp;物品!G238&amp;"'",物品!G238)</f>
        <v>0</v>
      </c>
      <c r="F238">
        <f>IF(ISTEXT(物品!H238)=TRUE,"'"&amp;物品!H238&amp;"'",物品!H238)</f>
        <v>0</v>
      </c>
      <c r="G238">
        <f>IF(物品!I238="",0,"'"&amp;物品!I238&amp;"'")</f>
        <v>0</v>
      </c>
      <c r="H238">
        <f>IF(物品!R238="",0,物品!R238)</f>
        <v>0</v>
      </c>
      <c r="I238">
        <f>IF(物品!S238="",0,物品!S238)</f>
        <v>0</v>
      </c>
      <c r="J238" t="str">
        <f>IF(物品!C238="",0,""""&amp;物品!C238&amp;"""")</f>
        <v>"奇经八脉"</v>
      </c>
      <c r="K238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IF(物品!U238="",0,""""&amp;物品!U238&amp;"""")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IF(物品!B239="",0,"'"&amp;物品!B239&amp;"'")</f>
        <v>'IZ0D'</v>
      </c>
      <c r="B239">
        <f>物品!D239</f>
        <v>0</v>
      </c>
      <c r="C239">
        <f>物品!E239</f>
        <v>0</v>
      </c>
      <c r="D239">
        <f>物品!F239</f>
        <v>0</v>
      </c>
      <c r="E239">
        <f>IF(ISTEXT(物品!G239)=TRUE,"'"&amp;物品!G239&amp;"'",物品!G239)</f>
        <v>0</v>
      </c>
      <c r="F239">
        <f>IF(ISTEXT(物品!H239)=TRUE,"'"&amp;物品!H239&amp;"'",物品!H239)</f>
        <v>0</v>
      </c>
      <c r="G239">
        <f>IF(物品!I239="",0,"'"&amp;物品!I239&amp;"'")</f>
        <v>0</v>
      </c>
      <c r="H239">
        <f>IF(物品!R239="",0,物品!R239)</f>
        <v>0</v>
      </c>
      <c r="I239">
        <f>IF(物品!S239="",0,物品!S239)</f>
        <v>0</v>
      </c>
      <c r="J239">
        <f>IF(物品!C239="",0,""""&amp;物品!C239&amp;"""")</f>
        <v>0</v>
      </c>
      <c r="K239" t="str">
        <f>IF(物品!T239="","""""",""""&amp;物品!T239&amp;"""")</f>
        <v>"延缓敌军2分钟进攻时间。|n|n|Cff999999狗策划一直不想做这个功能，你们就省着点用吧~（逃|r"</v>
      </c>
      <c r="L239" t="str">
        <f>IF(物品!U239="",0,""""&amp;物品!U239&amp;"""")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IF(物品!B240="",0,"'"&amp;物品!B240&amp;"'")</f>
        <v>'IZ0E'</v>
      </c>
      <c r="B240">
        <f>物品!D240</f>
        <v>0</v>
      </c>
      <c r="C240">
        <f>物品!E240</f>
        <v>0</v>
      </c>
      <c r="D240">
        <f>物品!F240</f>
        <v>0</v>
      </c>
      <c r="E240">
        <f>IF(ISTEXT(物品!G240)=TRUE,"'"&amp;物品!G240&amp;"'",物品!G240)</f>
        <v>0</v>
      </c>
      <c r="F240">
        <f>IF(ISTEXT(物品!H240)=TRUE,"'"&amp;物品!H240&amp;"'",物品!H240)</f>
        <v>0</v>
      </c>
      <c r="G240">
        <f>IF(物品!I240="",0,"'"&amp;物品!I240&amp;"'")</f>
        <v>0</v>
      </c>
      <c r="H240">
        <f>IF(物品!R240="",0,物品!R240)</f>
        <v>0</v>
      </c>
      <c r="I240">
        <f>IF(物品!S240="",0,物品!S240)</f>
        <v>0</v>
      </c>
      <c r="J240">
        <f>IF(物品!C240="",0,""""&amp;物品!C240&amp;"""")</f>
        <v>0</v>
      </c>
      <c r="K240" t="str">
        <f>IF(物品!T240="","""""",""""&amp;物品!T240&amp;"""")</f>
        <v>"延缓敌军2分钟进攻时间。|n|n|Cff999999狗策划一直不想做这个功能，你们就省着点用吧~（逃|r"</v>
      </c>
      <c r="L240" t="str">
        <f>IF(物品!U240="",0,""""&amp;物品!U240&amp;"""")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IF(物品!B241="",0,"'"&amp;物品!B241&amp;"'")</f>
        <v>'IZ0F'</v>
      </c>
      <c r="B241">
        <f>物品!D241</f>
        <v>0</v>
      </c>
      <c r="C241">
        <f>物品!E241</f>
        <v>0</v>
      </c>
      <c r="D241">
        <f>物品!F241</f>
        <v>0</v>
      </c>
      <c r="E241">
        <f>IF(ISTEXT(物品!G241)=TRUE,"'"&amp;物品!G241&amp;"'",物品!G241)</f>
        <v>0</v>
      </c>
      <c r="F241">
        <f>IF(ISTEXT(物品!H241)=TRUE,"'"&amp;物品!H241&amp;"'",物品!H241)</f>
        <v>0</v>
      </c>
      <c r="G241">
        <f>IF(物品!I241="",0,"'"&amp;物品!I241&amp;"'")</f>
        <v>0</v>
      </c>
      <c r="H241">
        <f>IF(物品!R241="",0,物品!R241)</f>
        <v>0</v>
      </c>
      <c r="I241">
        <f>IF(物品!S241="",0,物品!S241)</f>
        <v>0</v>
      </c>
      <c r="J241">
        <f>IF(物品!C241="",0,""""&amp;物品!C241&amp;"""")</f>
        <v>0</v>
      </c>
      <c r="K241" t="str">
        <f>IF(物品!T241="","""""",""""&amp;物品!T241&amp;"""")</f>
        <v>"延缓敌军2分钟进攻时间。|n|n|Cff999999狗策划一直不想做这个功能，你们就省着点用吧~（逃|r"</v>
      </c>
      <c r="L241" t="str">
        <f>IF(物品!U241="",0,""""&amp;物品!U241&amp;"""")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IF(物品!B242="",0,"'"&amp;物品!B242&amp;"'")</f>
        <v>'IZ0G'</v>
      </c>
      <c r="B242">
        <f>物品!D242</f>
        <v>0</v>
      </c>
      <c r="C242">
        <f>物品!E242</f>
        <v>0</v>
      </c>
      <c r="D242">
        <f>物品!F242</f>
        <v>0</v>
      </c>
      <c r="E242">
        <f>IF(ISTEXT(物品!G242)=TRUE,"'"&amp;物品!G242&amp;"'",物品!G242)</f>
        <v>0</v>
      </c>
      <c r="F242">
        <f>IF(ISTEXT(物品!H242)=TRUE,"'"&amp;物品!H242&amp;"'",物品!H242)</f>
        <v>0</v>
      </c>
      <c r="G242">
        <f>IF(物品!I242="",0,"'"&amp;物品!I242&amp;"'")</f>
        <v>0</v>
      </c>
      <c r="H242">
        <f>IF(物品!R242="",0,物品!R242)</f>
        <v>0</v>
      </c>
      <c r="I242">
        <f>IF(物品!S242="",0,物品!S242)</f>
        <v>0</v>
      </c>
      <c r="J242">
        <f>IF(物品!C242="",0,""""&amp;物品!C242&amp;"""")</f>
        <v>0</v>
      </c>
      <c r="K242" t="str">
        <f>IF(物品!T242="","""""",""""&amp;物品!T242&amp;"""")</f>
        <v>"延缓敌军2分钟进攻时间。|n|n|Cff999999狗策划一直不想做这个功能，你们就省着点用吧~（逃|r"</v>
      </c>
      <c r="L242" t="str">
        <f>IF(物品!U242="",0,""""&amp;物品!U242&amp;"""")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IF(物品!B246="",0,"'"&amp;物品!B246&amp;"'")</f>
        <v>'IZ87'</v>
      </c>
      <c r="B243">
        <f>物品!D246</f>
        <v>0</v>
      </c>
      <c r="C243">
        <f>物品!E246</f>
        <v>0</v>
      </c>
      <c r="D243">
        <f>物品!F246</f>
        <v>0</v>
      </c>
      <c r="E243">
        <f>IF(ISTEXT(物品!G246)=TRUE,"'"&amp;物品!G246&amp;"'",物品!G246)</f>
        <v>0</v>
      </c>
      <c r="F243">
        <f>IF(ISTEXT(物品!H246)=TRUE,"'"&amp;物品!H246&amp;"'",物品!H246)</f>
        <v>0</v>
      </c>
      <c r="G243">
        <f>IF(物品!I246="",0,"'"&amp;物品!I246&amp;"'")</f>
        <v>0</v>
      </c>
      <c r="H243">
        <f>IF(物品!R246="",0,物品!R246)</f>
        <v>0</v>
      </c>
      <c r="I243">
        <f>IF(物品!S246="",0,物品!S246)</f>
        <v>0</v>
      </c>
      <c r="J243" t="str">
        <f>IF(物品!C246="",0,""""&amp;物品!C246&amp;"""")</f>
        <v>"除恶惩奸|Cffffc926【五一狂欢】|r"</v>
      </c>
      <c r="K243" t="str">
        <f>IF(物品!T246="","""""",""""&amp;物品!T246&amp;"""")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IF(物品!U246="",0,""""&amp;物品!U246&amp;"""")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IF(物品!B247="",0,"'"&amp;物品!B247&amp;"'")</f>
        <v>'IZ88'</v>
      </c>
      <c r="B244">
        <f>物品!D247</f>
        <v>0</v>
      </c>
      <c r="C244">
        <f>物品!E247</f>
        <v>0</v>
      </c>
      <c r="D244">
        <f>物品!F247</f>
        <v>0</v>
      </c>
      <c r="E244">
        <f>IF(ISTEXT(物品!G247)=TRUE,"'"&amp;物品!G247&amp;"'",物品!G247)</f>
        <v>0</v>
      </c>
      <c r="F244">
        <f>IF(ISTEXT(物品!H247)=TRUE,"'"&amp;物品!H247&amp;"'",物品!H247)</f>
        <v>0</v>
      </c>
      <c r="G244">
        <f>IF(物品!I247="",0,"'"&amp;物品!I247&amp;"'")</f>
        <v>0</v>
      </c>
      <c r="H244">
        <f>IF(物品!R247="",0,物品!R247)</f>
        <v>0</v>
      </c>
      <c r="I244">
        <f>IF(物品!S247="",0,物品!S247)</f>
        <v>0</v>
      </c>
      <c r="J244" t="str">
        <f>IF(物品!C247="",0,""""&amp;物品!C247&amp;"""")</f>
        <v>"【活动】战争号角"</v>
      </c>
      <c r="K244" t="str">
        <f>IF(物品!T247="","""""",""""&amp;物品!T247&amp;"""")</f>
        <v>"活动期间通关积分提高50%|n|n|cff00ff00活动时间：周六日14:00-21:00|n|n|r|cff808080积分什么的，肝就是了！|r"</v>
      </c>
      <c r="L244" t="str">
        <f>IF(物品!U247="",0,""""&amp;物品!U247&amp;"""")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IF(物品!B248="",0,"'"&amp;物品!B248&amp;"'")</f>
        <v>'IZ01'</v>
      </c>
      <c r="B245">
        <f>物品!D248</f>
        <v>0</v>
      </c>
      <c r="C245">
        <f>物品!E248</f>
        <v>0</v>
      </c>
      <c r="D245">
        <f>物品!F248</f>
        <v>0</v>
      </c>
      <c r="E245">
        <f>IF(ISTEXT(物品!G248)=TRUE,"'"&amp;物品!G248&amp;"'",物品!G248)</f>
        <v>0</v>
      </c>
      <c r="F245">
        <f>IF(ISTEXT(物品!H248)=TRUE,"'"&amp;物品!H248&amp;"'",物品!H248)</f>
        <v>0</v>
      </c>
      <c r="G245">
        <f>IF(物品!I248="",0,"'"&amp;物品!I248&amp;"'")</f>
        <v>0</v>
      </c>
      <c r="H245">
        <f>IF(物品!R248="",0,物品!R248)</f>
        <v>0</v>
      </c>
      <c r="I245">
        <f>IF(物品!S248="",0,物品!S248)</f>
        <v>0</v>
      </c>
      <c r="J245" t="str">
        <f>IF(物品!C248="",0,""""&amp;物品!C248&amp;"""")</f>
        <v>"|CffFF0000团队副本-万仙阵|r"</v>
      </c>
      <c r="K245" t="str">
        <f>IF(物品!T248="","""""",""""&amp;物品!T248&amp;"""")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IF(物品!U248="",0,""""&amp;物品!U248&amp;"""")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IF(物品!B249="",0,"'"&amp;物品!B249&amp;"'")</f>
        <v>'IZ02'</v>
      </c>
      <c r="B246">
        <f>物品!D249</f>
        <v>0</v>
      </c>
      <c r="C246">
        <f>物品!E249</f>
        <v>0</v>
      </c>
      <c r="D246">
        <f>物品!F249</f>
        <v>0</v>
      </c>
      <c r="E246">
        <f>IF(ISTEXT(物品!G249)=TRUE,"'"&amp;物品!G249&amp;"'",物品!G249)</f>
        <v>0</v>
      </c>
      <c r="F246">
        <f>IF(ISTEXT(物品!H249)=TRUE,"'"&amp;物品!H249&amp;"'",物品!H249)</f>
        <v>0</v>
      </c>
      <c r="G246">
        <f>IF(物品!I249="",0,"'"&amp;物品!I249&amp;"'")</f>
        <v>0</v>
      </c>
      <c r="H246">
        <f>IF(物品!R249="",0,物品!R249)</f>
        <v>0</v>
      </c>
      <c r="I246">
        <f>IF(物品!S249="",0,物品!S249)</f>
        <v>0</v>
      </c>
      <c r="J246" t="str">
        <f>IF(物品!C249="",0,""""&amp;物品!C249&amp;"""")</f>
        <v>"|CffFFC926寻宝秘境|r"</v>
      </c>
      <c r="K246" t="str">
        <f>IF(物品!T249="","""""",""""&amp;物品!T249&amp;"""")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IF(物品!U249="",0,""""&amp;物品!U249&amp;"""")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IF(物品!B250="",0,"'"&amp;物品!B250&amp;"'")</f>
        <v>'IZ03'</v>
      </c>
      <c r="B247">
        <f>物品!D250</f>
        <v>0</v>
      </c>
      <c r="C247">
        <f>物品!E250</f>
        <v>0</v>
      </c>
      <c r="D247">
        <f>物品!F250</f>
        <v>0</v>
      </c>
      <c r="E247">
        <f>IF(ISTEXT(物品!G250)=TRUE,"'"&amp;物品!G250&amp;"'",物品!G250)</f>
        <v>0</v>
      </c>
      <c r="F247">
        <f>IF(ISTEXT(物品!H250)=TRUE,"'"&amp;物品!H250&amp;"'",物品!H250)</f>
        <v>0</v>
      </c>
      <c r="G247">
        <f>IF(物品!I250="",0,"'"&amp;物品!I250&amp;"'")</f>
        <v>0</v>
      </c>
      <c r="H247">
        <f>IF(物品!R250="",0,物品!R250)</f>
        <v>0</v>
      </c>
      <c r="I247">
        <f>IF(物品!S250="",0,物品!S250)</f>
        <v>0</v>
      </c>
      <c r="J247" t="str">
        <f>IF(物品!C250="",0,""""&amp;物品!C250&amp;"""")</f>
        <v>"|CffFF0000万魔窟|r"</v>
      </c>
      <c r="K247" t="str">
        <f>IF(物品!T250="","""""",""""&amp;物品!T250&amp;"""")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IF(物品!U250="",0,""""&amp;物品!U250&amp;"""")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IF(物品!B251="",0,"'"&amp;物品!B251&amp;"'")</f>
        <v>'IZ04'</v>
      </c>
      <c r="B248">
        <f>物品!D251</f>
        <v>0</v>
      </c>
      <c r="C248">
        <f>物品!E251</f>
        <v>0</v>
      </c>
      <c r="D248">
        <f>物品!F251</f>
        <v>0</v>
      </c>
      <c r="E248">
        <f>IF(ISTEXT(物品!G251)=TRUE,"'"&amp;物品!G251&amp;"'",物品!G251)</f>
        <v>0</v>
      </c>
      <c r="F248">
        <f>IF(ISTEXT(物品!H251)=TRUE,"'"&amp;物品!H251&amp;"'",物品!H251)</f>
        <v>0</v>
      </c>
      <c r="G248">
        <f>IF(物品!I251="",0,"'"&amp;物品!I251&amp;"'")</f>
        <v>0</v>
      </c>
      <c r="H248">
        <f>IF(物品!R251="",0,物品!R251)</f>
        <v>0</v>
      </c>
      <c r="I248">
        <f>IF(物品!S251="",0,物品!S251)</f>
        <v>0</v>
      </c>
      <c r="J248" t="str">
        <f>IF(物品!C251="",0,""""&amp;物品!C251&amp;"""")</f>
        <v>"|CffFF0000进入大决战|r"</v>
      </c>
      <c r="K248" t="str">
        <f>IF(物品!T251="","""""",""""&amp;物品!T251&amp;"""")</f>
        <v>"提前进入大决战。慎点哦！"</v>
      </c>
      <c r="L248" t="str">
        <f>IF(物品!U251="",0,""""&amp;物品!U251&amp;"""")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IF(物品!B252="",0,"'"&amp;物品!B252&amp;"'")</f>
        <v>'IZ05'</v>
      </c>
      <c r="B249">
        <f>物品!D252</f>
        <v>0</v>
      </c>
      <c r="C249">
        <f>物品!E252</f>
        <v>0</v>
      </c>
      <c r="D249">
        <f>物品!F252</f>
        <v>0</v>
      </c>
      <c r="E249">
        <f>IF(ISTEXT(物品!G252)=TRUE,"'"&amp;物品!G252&amp;"'",物品!G252)</f>
        <v>0</v>
      </c>
      <c r="F249">
        <f>IF(ISTEXT(物品!H252)=TRUE,"'"&amp;物品!H252&amp;"'",物品!H252)</f>
        <v>0</v>
      </c>
      <c r="G249">
        <f>IF(物品!I252="",0,"'"&amp;物品!I252&amp;"'")</f>
        <v>0</v>
      </c>
      <c r="H249">
        <f>IF(物品!R252="",0,物品!R252)</f>
        <v>0</v>
      </c>
      <c r="I249">
        <f>IF(物品!S252="",0,物品!S252)</f>
        <v>0</v>
      </c>
      <c r="J249" t="str">
        <f>IF(物品!C252="",0,""""&amp;物品!C252&amp;"""")</f>
        <v>"|CffFF0000通关挑战-经脉突破|r"</v>
      </c>
      <c r="K249" t="str">
        <f>IF(物品!T252="","""""",""""&amp;物品!T252&amp;"""")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IF(物品!U252="",0,""""&amp;物品!U252&amp;"""")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IF(物品!B253="",0,"'"&amp;物品!B253&amp;"'")</f>
        <v>'IZ06'</v>
      </c>
      <c r="B250">
        <f>物品!D253</f>
        <v>0</v>
      </c>
      <c r="C250">
        <f>物品!E253</f>
        <v>0</v>
      </c>
      <c r="D250">
        <f>物品!F253</f>
        <v>0</v>
      </c>
      <c r="E250">
        <f>IF(ISTEXT(物品!G253)=TRUE,"'"&amp;物品!G253&amp;"'",物品!G253)</f>
        <v>0</v>
      </c>
      <c r="F250">
        <f>IF(ISTEXT(物品!H253)=TRUE,"'"&amp;物品!H253&amp;"'",物品!H253)</f>
        <v>0</v>
      </c>
      <c r="G250">
        <f>IF(物品!I253="",0,"'"&amp;物品!I253&amp;"'")</f>
        <v>0</v>
      </c>
      <c r="H250">
        <f>IF(物品!R253="",0,物品!R253)</f>
        <v>0</v>
      </c>
      <c r="I250">
        <f>IF(物品!S253="",0,物品!S253)</f>
        <v>0</v>
      </c>
      <c r="J250" t="str">
        <f>IF(物品!C253="",0,""""&amp;物品!C253&amp;"""")</f>
        <v>"|CffFF0000团队副本-虚空圣战|r"</v>
      </c>
      <c r="K250" t="str">
        <f>IF(物品!T253="","""""",""""&amp;物品!T253&amp;"""")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IF(物品!U253="",0,""""&amp;物品!U253&amp;"""")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IF(物品!B254="",0,"'"&amp;物品!B254&amp;"'")</f>
        <v>'IZ07'</v>
      </c>
      <c r="B251">
        <f>物品!D254</f>
        <v>0</v>
      </c>
      <c r="C251">
        <f>物品!E254</f>
        <v>0</v>
      </c>
      <c r="D251">
        <f>物品!F254</f>
        <v>0</v>
      </c>
      <c r="E251">
        <f>IF(ISTEXT(物品!G254)=TRUE,"'"&amp;物品!G254&amp;"'",物品!G254)</f>
        <v>0</v>
      </c>
      <c r="F251">
        <f>IF(ISTEXT(物品!H254)=TRUE,"'"&amp;物品!H254&amp;"'",物品!H254)</f>
        <v>0</v>
      </c>
      <c r="G251">
        <f>IF(物品!I254="",0,"'"&amp;物品!I254&amp;"'")</f>
        <v>0</v>
      </c>
      <c r="H251">
        <f>IF(物品!R254="",0,物品!R254)</f>
        <v>0</v>
      </c>
      <c r="I251">
        <f>IF(物品!S254="",0,物品!S254)</f>
        <v>0</v>
      </c>
      <c r="J251" t="str">
        <f>IF(物品!C254="",0,""""&amp;物品!C254&amp;"""")</f>
        <v>"|CffFF0000团队副本-愚公移山|r"</v>
      </c>
      <c r="K251" t="str">
        <f>IF(物品!T254="","""""",""""&amp;物品!T254&amp;"""")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IF(物品!U254="",0,""""&amp;物品!U254&amp;"""")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IF(物品!B257="",0,"'"&amp;物品!B257&amp;"'")</f>
        <v>'IS01'</v>
      </c>
      <c r="B252">
        <f>物品!D257</f>
        <v>0</v>
      </c>
      <c r="C252">
        <f>物品!E257</f>
        <v>0</v>
      </c>
      <c r="D252">
        <f>物品!F257</f>
        <v>0</v>
      </c>
      <c r="E252">
        <f>IF(ISTEXT(物品!G257)=TRUE,"'"&amp;物品!G257&amp;"'",物品!G257)</f>
        <v>0</v>
      </c>
      <c r="F252">
        <f>IF(ISTEXT(物品!H257)=TRUE,"'"&amp;物品!H257&amp;"'",物品!H257)</f>
        <v>0</v>
      </c>
      <c r="G252">
        <f>IF(物品!I257="",0,"'"&amp;物品!I257&amp;"'")</f>
        <v>0</v>
      </c>
      <c r="H252">
        <f>IF(物品!R257="",0,物品!R257)</f>
        <v>0</v>
      </c>
      <c r="I252">
        <f>IF(物品!S257="",0,物品!S257)</f>
        <v>0</v>
      </c>
      <c r="J252" t="str">
        <f>IF(物品!C257="",0,""""&amp;物品!C257&amp;"""")</f>
        <v>"|Cff00FF7F学习Q技能|r"</v>
      </c>
      <c r="K252" t="str">
        <f>IF(物品!T257="","""""",""""&amp;物品!T257&amp;"""")</f>
        <v>"高概率获得D级技能，低概率获得|Cff00ff7fC级技能|r"</v>
      </c>
      <c r="L252" t="str">
        <f>IF(物品!U257="",0,""""&amp;物品!U257&amp;"""")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IF(物品!B258="",0,"'"&amp;物品!B258&amp;"'")</f>
        <v>'IS02'</v>
      </c>
      <c r="B253">
        <f>物品!D258</f>
        <v>0</v>
      </c>
      <c r="C253">
        <f>物品!E258</f>
        <v>0</v>
      </c>
      <c r="D253">
        <f>物品!F258</f>
        <v>0</v>
      </c>
      <c r="E253">
        <f>IF(ISTEXT(物品!G258)=TRUE,"'"&amp;物品!G258&amp;"'",物品!G258)</f>
        <v>0</v>
      </c>
      <c r="F253">
        <f>IF(ISTEXT(物品!H258)=TRUE,"'"&amp;物品!H258&amp;"'",物品!H258)</f>
        <v>0</v>
      </c>
      <c r="G253">
        <f>IF(物品!I258="",0,"'"&amp;物品!I258&amp;"'")</f>
        <v>0</v>
      </c>
      <c r="H253">
        <f>IF(物品!R258="",0,物品!R258)</f>
        <v>0</v>
      </c>
      <c r="I253">
        <f>IF(物品!S258="",0,物品!S258)</f>
        <v>0</v>
      </c>
      <c r="J253" t="str">
        <f>IF(物品!C258="",0,""""&amp;物品!C258&amp;"""")</f>
        <v>"|Cff00BFFF学习Q技能|r"</v>
      </c>
      <c r="K253" t="str">
        <f>IF(物品!T258="","""""",""""&amp;物品!T258&amp;"""")</f>
        <v>"较高概率获得D级技能，高概率获得|Cff00ff7fC级技能|r，极低概率获得|Cff2693ffB级技能|r。"</v>
      </c>
      <c r="L253" t="str">
        <f>IF(物品!U258="",0,""""&amp;物品!U258&amp;"""")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IF(物品!B259="",0,"'"&amp;物品!B259&amp;"'")</f>
        <v>'IS03'</v>
      </c>
      <c r="B254">
        <f>物品!D259</f>
        <v>0</v>
      </c>
      <c r="C254">
        <f>物品!E259</f>
        <v>0</v>
      </c>
      <c r="D254">
        <f>物品!F259</f>
        <v>0</v>
      </c>
      <c r="E254">
        <f>IF(ISTEXT(物品!G259)=TRUE,"'"&amp;物品!G259&amp;"'",物品!G259)</f>
        <v>0</v>
      </c>
      <c r="F254">
        <f>IF(ISTEXT(物品!H259)=TRUE,"'"&amp;物品!H259&amp;"'",物品!H259)</f>
        <v>0</v>
      </c>
      <c r="G254">
        <f>IF(物品!I259="",0,"'"&amp;物品!I259&amp;"'")</f>
        <v>0</v>
      </c>
      <c r="H254">
        <f>IF(物品!R259="",0,物品!R259)</f>
        <v>0</v>
      </c>
      <c r="I254">
        <f>IF(物品!S259="",0,物品!S259)</f>
        <v>0</v>
      </c>
      <c r="J254" t="str">
        <f>IF(物品!C259="",0,""""&amp;物品!C259&amp;"""")</f>
        <v>"|CffFFC926学习Q技能|r"</v>
      </c>
      <c r="K254" t="str">
        <f>IF(物品!T259="","""""",""""&amp;物品!T259&amp;"""")</f>
        <v>"低概率获得C级技能，高概率获得|Cff00ff7fB级技能|r，低概率获得|Cff2693ffA级技能|r。"</v>
      </c>
      <c r="L254" t="str">
        <f>IF(物品!U259="",0,""""&amp;物品!U259&amp;"""")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IF(物品!B260="",0,"'"&amp;物品!B260&amp;"'")</f>
        <v>'IS06'</v>
      </c>
      <c r="B255">
        <f>物品!D260</f>
        <v>0</v>
      </c>
      <c r="C255">
        <f>物品!E260</f>
        <v>0</v>
      </c>
      <c r="D255">
        <f>物品!F260</f>
        <v>0</v>
      </c>
      <c r="E255">
        <f>IF(ISTEXT(物品!G260)=TRUE,"'"&amp;物品!G260&amp;"'",物品!G260)</f>
        <v>0</v>
      </c>
      <c r="F255">
        <f>IF(ISTEXT(物品!H260)=TRUE,"'"&amp;物品!H260&amp;"'",物品!H260)</f>
        <v>0</v>
      </c>
      <c r="G255">
        <f>IF(物品!I260="",0,"'"&amp;物品!I260&amp;"'")</f>
        <v>0</v>
      </c>
      <c r="H255">
        <f>IF(物品!R260="",0,物品!R260)</f>
        <v>0</v>
      </c>
      <c r="I255">
        <f>IF(物品!S260="",0,物品!S260)</f>
        <v>0</v>
      </c>
      <c r="J255" t="str">
        <f>IF(物品!C260="",0,""""&amp;物品!C260&amp;"""")</f>
        <v>"|Cff00FF7F学习W技能|r"</v>
      </c>
      <c r="K255" t="str">
        <f>IF(物品!T260="","""""",""""&amp;物品!T260&amp;"""")</f>
        <v>"高概率获得D级技能，低概率获得|Cff00ff7fC级技能|r"</v>
      </c>
      <c r="L255" t="str">
        <f>IF(物品!U260="",0,""""&amp;物品!U260&amp;"""")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IF(物品!B261="",0,"'"&amp;物品!B261&amp;"'")</f>
        <v>'IS07'</v>
      </c>
      <c r="B256">
        <f>物品!D261</f>
        <v>0</v>
      </c>
      <c r="C256">
        <f>物品!E261</f>
        <v>0</v>
      </c>
      <c r="D256">
        <f>物品!F261</f>
        <v>0</v>
      </c>
      <c r="E256">
        <f>IF(ISTEXT(物品!G261)=TRUE,"'"&amp;物品!G261&amp;"'",物品!G261)</f>
        <v>0</v>
      </c>
      <c r="F256">
        <f>IF(ISTEXT(物品!H261)=TRUE,"'"&amp;物品!H261&amp;"'",物品!H261)</f>
        <v>0</v>
      </c>
      <c r="G256">
        <f>IF(物品!I261="",0,"'"&amp;物品!I261&amp;"'")</f>
        <v>0</v>
      </c>
      <c r="H256">
        <f>IF(物品!R261="",0,物品!R261)</f>
        <v>0</v>
      </c>
      <c r="I256">
        <f>IF(物品!S261="",0,物品!S261)</f>
        <v>0</v>
      </c>
      <c r="J256" t="str">
        <f>IF(物品!C261="",0,""""&amp;物品!C261&amp;"""")</f>
        <v>"|Cff00BFFF学习W技能|r"</v>
      </c>
      <c r="K256" t="str">
        <f>IF(物品!T261="","""""",""""&amp;物品!T261&amp;"""")</f>
        <v>"较高概率获得D级技能，高概率获得|Cff00ff7fC级技能|r，极低概率获得|Cff2693ffB级技能|r。"</v>
      </c>
      <c r="L256" t="str">
        <f>IF(物品!U261="",0,""""&amp;物品!U261&amp;"""")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IF(物品!B262="",0,"'"&amp;物品!B262&amp;"'")</f>
        <v>'IS08'</v>
      </c>
      <c r="B257">
        <f>物品!D262</f>
        <v>0</v>
      </c>
      <c r="C257">
        <f>物品!E262</f>
        <v>0</v>
      </c>
      <c r="D257">
        <f>物品!F262</f>
        <v>0</v>
      </c>
      <c r="E257">
        <f>IF(ISTEXT(物品!G262)=TRUE,"'"&amp;物品!G262&amp;"'",物品!G262)</f>
        <v>0</v>
      </c>
      <c r="F257">
        <f>IF(ISTEXT(物品!H262)=TRUE,"'"&amp;物品!H262&amp;"'",物品!H262)</f>
        <v>0</v>
      </c>
      <c r="G257">
        <f>IF(物品!I262="",0,"'"&amp;物品!I262&amp;"'")</f>
        <v>0</v>
      </c>
      <c r="H257">
        <f>IF(物品!R262="",0,物品!R262)</f>
        <v>0</v>
      </c>
      <c r="I257">
        <f>IF(物品!S262="",0,物品!S262)</f>
        <v>0</v>
      </c>
      <c r="J257" t="str">
        <f>IF(物品!C262="",0,""""&amp;物品!C262&amp;"""")</f>
        <v>"|CffFFC926学习W技能|r"</v>
      </c>
      <c r="K257" t="str">
        <f>IF(物品!T262="","""""",""""&amp;物品!T262&amp;"""")</f>
        <v>"低概率获得C级技能，高概率获得|Cff00ff7fB级技能|r，低概率获得|Cff2693ffA级技能|r。"</v>
      </c>
      <c r="L257" t="str">
        <f>IF(物品!U262="",0,""""&amp;物品!U262&amp;"""")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IF(物品!B263="",0,"'"&amp;物品!B263&amp;"'")</f>
        <v>'IS21'</v>
      </c>
      <c r="B258">
        <f>物品!D263</f>
        <v>0</v>
      </c>
      <c r="C258">
        <f>物品!E263</f>
        <v>0</v>
      </c>
      <c r="D258">
        <f>物品!F263</f>
        <v>0</v>
      </c>
      <c r="E258">
        <f>IF(ISTEXT(物品!G263)=TRUE,"'"&amp;物品!G263&amp;"'",物品!G263)</f>
        <v>0</v>
      </c>
      <c r="F258">
        <f>IF(ISTEXT(物品!H263)=TRUE,"'"&amp;物品!H263&amp;"'",物品!H263)</f>
        <v>0</v>
      </c>
      <c r="G258">
        <f>IF(物品!I263="",0,"'"&amp;物品!I263&amp;"'")</f>
        <v>0</v>
      </c>
      <c r="H258">
        <f>IF(物品!R263="",0,物品!R263)</f>
        <v>0</v>
      </c>
      <c r="I258">
        <f>IF(物品!S263="",0,物品!S263)</f>
        <v>0</v>
      </c>
      <c r="J258" t="str">
        <f>IF(物品!C263="",0,""""&amp;物品!C263&amp;"""")</f>
        <v>"Q技能附魔石"</v>
      </c>
      <c r="K258" t="str">
        <f>IF(物品!T263="","""""",""""&amp;物品!T263&amp;"""")</f>
        <v>"为|Cffffd24dQ技能|r附魔一条|Cffffd24d随机属性|r。"</v>
      </c>
      <c r="L258" t="str">
        <f>IF(物品!U263="",0,""""&amp;物品!U263&amp;"""")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IF(物品!B264="",0,"'"&amp;物品!B264&amp;"'")</f>
        <v>'IS22'</v>
      </c>
      <c r="B259">
        <f>物品!D264</f>
        <v>0</v>
      </c>
      <c r="C259">
        <f>物品!E264</f>
        <v>0</v>
      </c>
      <c r="D259">
        <f>物品!F264</f>
        <v>0</v>
      </c>
      <c r="E259">
        <f>IF(ISTEXT(物品!G264)=TRUE,"'"&amp;物品!G264&amp;"'",物品!G264)</f>
        <v>0</v>
      </c>
      <c r="F259">
        <f>IF(ISTEXT(物品!H264)=TRUE,"'"&amp;物品!H264&amp;"'",物品!H264)</f>
        <v>0</v>
      </c>
      <c r="G259">
        <f>IF(物品!I264="",0,"'"&amp;物品!I264&amp;"'")</f>
        <v>0</v>
      </c>
      <c r="H259">
        <f>IF(物品!R264="",0,物品!R264)</f>
        <v>0</v>
      </c>
      <c r="I259">
        <f>IF(物品!S264="",0,物品!S264)</f>
        <v>0</v>
      </c>
      <c r="J259" t="str">
        <f>IF(物品!C264="",0,""""&amp;物品!C264&amp;"""")</f>
        <v>"W技能附魔石"</v>
      </c>
      <c r="K259" t="str">
        <f>IF(物品!T264="","""""",""""&amp;物品!T264&amp;"""")</f>
        <v>"为|Cffffd24dW技能|r附魔一条|Cffffd24d随机属性|r。"</v>
      </c>
      <c r="L259" t="str">
        <f>IF(物品!U264="",0,""""&amp;物品!U264&amp;"""")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IF(物品!B265="",0,"'"&amp;物品!B265&amp;"'")</f>
        <v>'IS23'</v>
      </c>
      <c r="B260">
        <f>物品!D265</f>
        <v>0</v>
      </c>
      <c r="C260">
        <f>物品!E265</f>
        <v>0</v>
      </c>
      <c r="D260">
        <f>物品!F265</f>
        <v>0</v>
      </c>
      <c r="E260">
        <f>IF(ISTEXT(物品!G265)=TRUE,"'"&amp;物品!G265&amp;"'",物品!G265)</f>
        <v>0</v>
      </c>
      <c r="F260">
        <f>IF(ISTEXT(物品!H265)=TRUE,"'"&amp;物品!H265&amp;"'",物品!H265)</f>
        <v>0</v>
      </c>
      <c r="G260">
        <f>IF(物品!I265="",0,"'"&amp;物品!I265&amp;"'")</f>
        <v>0</v>
      </c>
      <c r="H260">
        <f>IF(物品!R265="",0,物品!R265)</f>
        <v>0</v>
      </c>
      <c r="I260">
        <f>IF(物品!S265="",0,物品!S265)</f>
        <v>0</v>
      </c>
      <c r="J260" t="str">
        <f>IF(物品!C265="",0,""""&amp;物品!C265&amp;"""")</f>
        <v>"E技能附魔石"</v>
      </c>
      <c r="K260" t="str">
        <f>IF(物品!T265="","""""",""""&amp;物品!T265&amp;"""")</f>
        <v>"为|Cffffd24dE技能|r附魔一条|Cffffd24d随机属性|r。"</v>
      </c>
      <c r="L260" t="str">
        <f>IF(物品!U265="",0,""""&amp;物品!U265&amp;"""")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IF(物品!B266="",0,"'"&amp;物品!B266&amp;"'")</f>
        <v>'IS24'</v>
      </c>
      <c r="B261">
        <f>物品!D266</f>
        <v>0</v>
      </c>
      <c r="C261">
        <f>物品!E266</f>
        <v>0</v>
      </c>
      <c r="D261">
        <f>物品!F266</f>
        <v>0</v>
      </c>
      <c r="E261">
        <f>IF(ISTEXT(物品!G266)=TRUE,"'"&amp;物品!G266&amp;"'",物品!G266)</f>
        <v>0</v>
      </c>
      <c r="F261">
        <f>IF(ISTEXT(物品!H266)=TRUE,"'"&amp;物品!H266&amp;"'",物品!H266)</f>
        <v>0</v>
      </c>
      <c r="G261">
        <f>IF(物品!I266="",0,"'"&amp;物品!I266&amp;"'")</f>
        <v>0</v>
      </c>
      <c r="H261">
        <f>IF(物品!R266="",0,物品!R266)</f>
        <v>0</v>
      </c>
      <c r="I261">
        <f>IF(物品!S266="",0,物品!S266)</f>
        <v>0</v>
      </c>
      <c r="J261" t="str">
        <f>IF(物品!C266="",0,""""&amp;物品!C266&amp;"""")</f>
        <v>"|CffFFD24DQ强力附魔石|r"</v>
      </c>
      <c r="K261" t="str">
        <f>IF(物品!T266="","""""",""""&amp;物品!T266&amp;"""")</f>
        <v>"为|Cffffd24dQ技能|r附魔一条|Cffffd24d随机属性|r。"</v>
      </c>
      <c r="L261" t="str">
        <f>IF(物品!U266="",0,""""&amp;物品!U266&amp;"""")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IF(物品!B267="",0,"'"&amp;物品!B267&amp;"'")</f>
        <v>'IS25'</v>
      </c>
      <c r="B262">
        <f>物品!D267</f>
        <v>0</v>
      </c>
      <c r="C262">
        <f>物品!E267</f>
        <v>0</v>
      </c>
      <c r="D262">
        <f>物品!F267</f>
        <v>0</v>
      </c>
      <c r="E262">
        <f>IF(ISTEXT(物品!G267)=TRUE,"'"&amp;物品!G267&amp;"'",物品!G267)</f>
        <v>0</v>
      </c>
      <c r="F262">
        <f>IF(ISTEXT(物品!H267)=TRUE,"'"&amp;物品!H267&amp;"'",物品!H267)</f>
        <v>0</v>
      </c>
      <c r="G262">
        <f>IF(物品!I267="",0,"'"&amp;物品!I267&amp;"'")</f>
        <v>0</v>
      </c>
      <c r="H262">
        <f>IF(物品!R267="",0,物品!R267)</f>
        <v>0</v>
      </c>
      <c r="I262">
        <f>IF(物品!S267="",0,物品!S267)</f>
        <v>0</v>
      </c>
      <c r="J262" t="str">
        <f>IF(物品!C267="",0,""""&amp;物品!C267&amp;"""")</f>
        <v>"|CffFFD24DW强力附魔石|r"</v>
      </c>
      <c r="K262" t="str">
        <f>IF(物品!T267="","""""",""""&amp;物品!T267&amp;"""")</f>
        <v>"为|Cffffd24dW技能|r附魔一条|Cffffd24d随机属性|r。"</v>
      </c>
      <c r="L262" t="str">
        <f>IF(物品!U267="",0,""""&amp;物品!U267&amp;"""")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IF(物品!B268="",0,"'"&amp;物品!B268&amp;"'")</f>
        <v>'IS26'</v>
      </c>
      <c r="B263">
        <f>物品!D268</f>
        <v>0</v>
      </c>
      <c r="C263">
        <f>物品!E268</f>
        <v>0</v>
      </c>
      <c r="D263">
        <f>物品!F268</f>
        <v>0</v>
      </c>
      <c r="E263">
        <f>IF(ISTEXT(物品!G268)=TRUE,"'"&amp;物品!G268&amp;"'",物品!G268)</f>
        <v>0</v>
      </c>
      <c r="F263">
        <f>IF(ISTEXT(物品!H268)=TRUE,"'"&amp;物品!H268&amp;"'",物品!H268)</f>
        <v>0</v>
      </c>
      <c r="G263">
        <f>IF(物品!I268="",0,"'"&amp;物品!I268&amp;"'")</f>
        <v>0</v>
      </c>
      <c r="H263">
        <f>IF(物品!R268="",0,物品!R268)</f>
        <v>0</v>
      </c>
      <c r="I263">
        <f>IF(物品!S268="",0,物品!S268)</f>
        <v>0</v>
      </c>
      <c r="J263" t="str">
        <f>IF(物品!C268="",0,""""&amp;物品!C268&amp;"""")</f>
        <v>"|CffFFD24DE强力附魔石|r"</v>
      </c>
      <c r="K263" t="str">
        <f>IF(物品!T268="","""""",""""&amp;物品!T268&amp;"""")</f>
        <v>"为|Cffffd24dE技能|r附魔一条|Cffffd24d随机属性|r。"</v>
      </c>
      <c r="L263" t="str">
        <f>IF(物品!U268="",0,""""&amp;物品!U268&amp;"""")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IF(物品!B269="",0,"'"&amp;物品!B269&amp;"'")</f>
        <v>'IS11'</v>
      </c>
      <c r="B264">
        <f>物品!D269</f>
        <v>0</v>
      </c>
      <c r="C264">
        <f>物品!E269</f>
        <v>0</v>
      </c>
      <c r="D264">
        <f>物品!F269</f>
        <v>0</v>
      </c>
      <c r="E264">
        <f>IF(ISTEXT(物品!G269)=TRUE,"'"&amp;物品!G269&amp;"'",物品!G269)</f>
        <v>0</v>
      </c>
      <c r="F264">
        <f>IF(ISTEXT(物品!H269)=TRUE,"'"&amp;物品!H269&amp;"'",物品!H269)</f>
        <v>0</v>
      </c>
      <c r="G264">
        <f>IF(物品!I269="",0,"'"&amp;物品!I269&amp;"'")</f>
        <v>0</v>
      </c>
      <c r="H264">
        <f>IF(物品!R269="",0,物品!R269)</f>
        <v>0</v>
      </c>
      <c r="I264">
        <f>IF(物品!S269="",0,物品!S269)</f>
        <v>0</v>
      </c>
      <c r="J264" t="str">
        <f>IF(物品!C269="",0,""""&amp;物品!C269&amp;"""")</f>
        <v>"|CffFF0000占星|r"</v>
      </c>
      <c r="K264" t="str">
        <f>IF(物品!T269="","""""",""""&amp;物品!T269&amp;"""")</f>
        <v>"|CffFF0000占星|r"</v>
      </c>
      <c r="L264" t="str">
        <f>IF(物品!U269="",0,""""&amp;物品!U269&amp;"""")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IF(物品!B270="",0,"'"&amp;物品!B270&amp;"'")</f>
        <v>'IS12'</v>
      </c>
      <c r="B265">
        <f>物品!D270</f>
        <v>0</v>
      </c>
      <c r="C265">
        <f>物品!E270</f>
        <v>0</v>
      </c>
      <c r="D265">
        <f>物品!F270</f>
        <v>0</v>
      </c>
      <c r="E265">
        <f>IF(ISTEXT(物品!G270)=TRUE,"'"&amp;物品!G270&amp;"'",物品!G270)</f>
        <v>0</v>
      </c>
      <c r="F265">
        <f>IF(ISTEXT(物品!H270)=TRUE,"'"&amp;物品!H270&amp;"'",物品!H270)</f>
        <v>0</v>
      </c>
      <c r="G265">
        <f>IF(物品!I270="",0,"'"&amp;物品!I270&amp;"'")</f>
        <v>0</v>
      </c>
      <c r="H265">
        <f>IF(物品!R270="",0,物品!R270)</f>
        <v>0</v>
      </c>
      <c r="I265">
        <f>IF(物品!S270="",0,物品!S270)</f>
        <v>0</v>
      </c>
      <c r="J265" t="str">
        <f>IF(物品!C270="",0,""""&amp;物品!C270&amp;"""")</f>
        <v>"|CffFFD24D兽魂抽奖|r"</v>
      </c>
      <c r="K265" t="str">
        <f>IF(物品!T270="","""""",""""&amp;物品!T270&amp;"""")</f>
        <v>"|CffFFD24D兽魂抽奖|r"</v>
      </c>
      <c r="L265" t="str">
        <f>IF(物品!U270="",0,""""&amp;物品!U270&amp;"""")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IF(物品!B271="",0,"'"&amp;物品!B271&amp;"'")</f>
        <v>'IZ0C'</v>
      </c>
      <c r="B266">
        <f>物品!D271</f>
        <v>0</v>
      </c>
      <c r="C266">
        <f>物品!E271</f>
        <v>0</v>
      </c>
      <c r="D266">
        <f>物品!F271</f>
        <v>0</v>
      </c>
      <c r="E266">
        <f>IF(ISTEXT(物品!G271)=TRUE,"'"&amp;物品!G271&amp;"'",物品!G271)</f>
        <v>0</v>
      </c>
      <c r="F266">
        <f>IF(ISTEXT(物品!H271)=TRUE,"'"&amp;物品!H271&amp;"'",物品!H271)</f>
        <v>0</v>
      </c>
      <c r="G266">
        <f>IF(物品!I271="",0,"'"&amp;物品!I271&amp;"'")</f>
        <v>0</v>
      </c>
      <c r="H266">
        <f>IF(物品!R271="",0,物品!R271)</f>
        <v>0</v>
      </c>
      <c r="I266">
        <f>IF(物品!S271="",0,物品!S271)</f>
        <v>0</v>
      </c>
      <c r="J266" t="str">
        <f>IF(物品!C271="",0,""""&amp;物品!C271&amp;"""")</f>
        <v>"|CffFFD24D兽魂抽奖|r"</v>
      </c>
      <c r="K266" t="str">
        <f>IF(物品!T271="","""""",""""&amp;物品!T271&amp;"""")</f>
        <v>"|CffFFD24D兽魂抽奖|r"</v>
      </c>
      <c r="L266" t="str">
        <f>IF(物品!U271="",0,""""&amp;物品!U271&amp;"""")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IF(物品!B272="",0,"'"&amp;物品!B272&amp;"'")</f>
        <v>'IZ10'</v>
      </c>
      <c r="B267">
        <f>物品!D272</f>
        <v>0</v>
      </c>
      <c r="C267">
        <f>物品!E272</f>
        <v>0</v>
      </c>
      <c r="D267">
        <f>物品!F272</f>
        <v>0</v>
      </c>
      <c r="E267">
        <f>IF(ISTEXT(物品!G272)=TRUE,"'"&amp;物品!G272&amp;"'",物品!G272)</f>
        <v>0</v>
      </c>
      <c r="F267">
        <f>IF(ISTEXT(物品!H272)=TRUE,"'"&amp;物品!H272&amp;"'",物品!H272)</f>
        <v>0</v>
      </c>
      <c r="G267">
        <f>IF(物品!I272="",0,"'"&amp;物品!I272&amp;"'")</f>
        <v>0</v>
      </c>
      <c r="H267">
        <f>IF(物品!R272="",0,物品!R272)</f>
        <v>0</v>
      </c>
      <c r="I267">
        <f>IF(物品!S272="",0,物品!S272)</f>
        <v>0</v>
      </c>
      <c r="J267" t="str">
        <f>IF(物品!C272="",0,""""&amp;物品!C272&amp;"""")</f>
        <v>"|CffFFD24D占星卜卦|r"</v>
      </c>
      <c r="K267" t="str">
        <f>IF(物品!T272="","""""",""""&amp;物品!T272&amp;"""")</f>
        <v>"|CffF0F0F0有几率获得|r|Cffffd24d好东西|r|Cfff0f0f0，也有可能|r|Cffcccccc打水漂|r|Cfff0f0f0。|n|n|r|Cff00ff7f观今夜星象，抽就完事了...|r"</v>
      </c>
      <c r="L267" t="str">
        <f>IF(物品!U272="",0,""""&amp;物品!U272&amp;"""")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IF(物品!B273="",0,"'"&amp;物品!B273&amp;"'")</f>
        <v>'IZ11'</v>
      </c>
      <c r="B268">
        <f>物品!D273</f>
        <v>0</v>
      </c>
      <c r="C268">
        <f>物品!E273</f>
        <v>0</v>
      </c>
      <c r="D268">
        <f>物品!F273</f>
        <v>0</v>
      </c>
      <c r="E268">
        <f>IF(ISTEXT(物品!G273)=TRUE,"'"&amp;物品!G273&amp;"'",物品!G273)</f>
        <v>0</v>
      </c>
      <c r="F268">
        <f>IF(ISTEXT(物品!H273)=TRUE,"'"&amp;物品!H273&amp;"'",物品!H273)</f>
        <v>0</v>
      </c>
      <c r="G268">
        <f>IF(物品!I273="",0,"'"&amp;物品!I273&amp;"'")</f>
        <v>0</v>
      </c>
      <c r="H268">
        <f>IF(物品!R273="",0,物品!R273)</f>
        <v>0</v>
      </c>
      <c r="I268">
        <f>IF(物品!S273="",0,物品!S273)</f>
        <v>0</v>
      </c>
      <c r="J268" t="str">
        <f>IF(物品!C273="",0,""""&amp;物品!C273&amp;"""")</f>
        <v>"|CffFFD24D占星卜卦|r - [|cffffcc0010连|r]"</v>
      </c>
      <c r="K268" t="str">
        <f>IF(物品!T273="","""""",""""&amp;物品!T273&amp;"""")</f>
        <v>"|CffF0F0F0有几率获得|r|Cffffd24d很多好东西|r|Cfff0f0f0，也有可能|r|Cffcccccc打很多水漂|r|Cfff0f0f0。|n|n|r|Cff00ff7f观今夜星象，使劲抽就完事了...|r"</v>
      </c>
      <c r="L268" t="str">
        <f>IF(物品!U273="",0,""""&amp;物品!U273&amp;"""")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IF(物品!B274="",0,"'"&amp;物品!B274&amp;"'")</f>
        <v>'IS13'</v>
      </c>
      <c r="B269">
        <f>物品!D274</f>
        <v>0</v>
      </c>
      <c r="C269">
        <f>物品!E274</f>
        <v>0</v>
      </c>
      <c r="D269">
        <f>物品!F274</f>
        <v>0</v>
      </c>
      <c r="E269">
        <f>IF(ISTEXT(物品!G274)=TRUE,"'"&amp;物品!G274&amp;"'",物品!G274)</f>
        <v>0</v>
      </c>
      <c r="F269">
        <f>IF(ISTEXT(物品!H274)=TRUE,"'"&amp;物品!H274&amp;"'",物品!H274)</f>
        <v>0</v>
      </c>
      <c r="G269">
        <f>IF(物品!I274="",0,"'"&amp;物品!I274&amp;"'")</f>
        <v>0</v>
      </c>
      <c r="H269">
        <f>IF(物品!R274="",0,物品!R274)</f>
        <v>0</v>
      </c>
      <c r="I269">
        <f>IF(物品!S274="",0,物品!S274)</f>
        <v>0</v>
      </c>
      <c r="J269" t="str">
        <f>IF(物品!C274="",0,""""&amp;物品!C274&amp;"""")</f>
        <v>"|cffffd24d强化饰品等级|n|r"</v>
      </c>
      <c r="K269" t="str">
        <f>IF(物品!T274="","""""",""""&amp;物品!T274&amp;"""")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IF(物品!U274="",0,""""&amp;物品!U274&amp;"""")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IF(物品!B275="",0,"'"&amp;物品!B275&amp;"'")</f>
        <v>'IS14'</v>
      </c>
      <c r="B270">
        <f>物品!D275</f>
        <v>0</v>
      </c>
      <c r="C270">
        <f>物品!E275</f>
        <v>0</v>
      </c>
      <c r="D270">
        <f>物品!F275</f>
        <v>0</v>
      </c>
      <c r="E270">
        <f>IF(ISTEXT(物品!G275)=TRUE,"'"&amp;物品!G275&amp;"'",物品!G275)</f>
        <v>0</v>
      </c>
      <c r="F270">
        <f>IF(ISTEXT(物品!H275)=TRUE,"'"&amp;物品!H275&amp;"'",物品!H275)</f>
        <v>0</v>
      </c>
      <c r="G270">
        <f>IF(物品!I275="",0,"'"&amp;物品!I275&amp;"'")</f>
        <v>0</v>
      </c>
      <c r="H270">
        <f>IF(物品!R275="",0,物品!R275)</f>
        <v>0</v>
      </c>
      <c r="I270">
        <f>IF(物品!S275="",0,物品!S275)</f>
        <v>0</v>
      </c>
      <c r="J270" t="str">
        <f>IF(物品!C275="",0,""""&amp;物品!C275&amp;"""")</f>
        <v>"|CffFFD24D强化药品等级|r"</v>
      </c>
      <c r="K270" t="str">
        <f>IF(物品!T275="","""""",""""&amp;物品!T275&amp;"""")</f>
        <v>"|cffffcc00升级消耗：|r150+等级*150杀敌数|n|n|cff00ff7f最高升至10级|r"</v>
      </c>
      <c r="L270" t="str">
        <f>IF(物品!U275="",0,""""&amp;物品!U275&amp;"""")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IF(物品!B276="",0,"'"&amp;物品!B276&amp;"'")</f>
        <v>'IB00'</v>
      </c>
      <c r="B271">
        <f>物品!D276</f>
        <v>0</v>
      </c>
      <c r="C271">
        <f>物品!E276</f>
        <v>0</v>
      </c>
      <c r="D271">
        <f>物品!F276</f>
        <v>0</v>
      </c>
      <c r="E271">
        <f>IF(ISTEXT(物品!G276)=TRUE,"'"&amp;物品!G276&amp;"'",物品!G276)</f>
        <v>0</v>
      </c>
      <c r="F271">
        <f>IF(ISTEXT(物品!H276)=TRUE,"'"&amp;物品!H276&amp;"'",物品!H276)</f>
        <v>0</v>
      </c>
      <c r="G271">
        <f>IF(物品!I276="",0,"'"&amp;物品!I276&amp;"'")</f>
        <v>0</v>
      </c>
      <c r="H271">
        <f>IF(物品!R276="",0,物品!R276)</f>
        <v>0</v>
      </c>
      <c r="I271">
        <f>IF(物品!S276="",0,物品!S276)</f>
        <v>0</v>
      </c>
      <c r="J271" t="str">
        <f>IF(物品!C276="",0,""""&amp;物品!C276&amp;"""")</f>
        <v>"星耀福利"</v>
      </c>
      <c r="K271" t="str">
        <f>IF(物品!T276="","""""",""""&amp;物品!T276&amp;"""")</f>
        <v>"|cffffcc33平台名称带有“星耀”开局自动激活！|n|n|r奖励：|n|cffffcc00每秒金币+1|n每秒攻击+1|n每秒生命+5|r"</v>
      </c>
      <c r="L271" t="str">
        <f>IF(物品!U276="",0,""""&amp;物品!U276&amp;"""")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IF(物品!B277="",0,"'"&amp;物品!B277&amp;"'")</f>
        <v>'IB01'</v>
      </c>
      <c r="B272">
        <f>物品!D277</f>
        <v>0</v>
      </c>
      <c r="C272">
        <f>物品!E277</f>
        <v>0</v>
      </c>
      <c r="D272">
        <f>物品!F277</f>
        <v>0</v>
      </c>
      <c r="E272">
        <f>IF(ISTEXT(物品!G277)=TRUE,"'"&amp;物品!G277&amp;"'",物品!G277)</f>
        <v>0</v>
      </c>
      <c r="F272">
        <f>IF(ISTEXT(物品!H277)=TRUE,"'"&amp;物品!H277&amp;"'",物品!H277)</f>
        <v>0</v>
      </c>
      <c r="G272">
        <f>IF(物品!I277="",0,"'"&amp;物品!I277&amp;"'")</f>
        <v>0</v>
      </c>
      <c r="H272">
        <f>IF(物品!R277="",0,物品!R277)</f>
        <v>0</v>
      </c>
      <c r="I272">
        <f>IF(物品!S277="",0,物品!S277)</f>
        <v>0</v>
      </c>
      <c r="J272" t="str">
        <f>IF(物品!C277="",0,""""&amp;物品!C277&amp;"""")</f>
        <v>"公众号礼包"</v>
      </c>
      <c r="K272" t="str">
        <f>IF(物品!T277="","""""",""""&amp;物品!T277&amp;"""")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IF(物品!U277="",0,""""&amp;物品!U277&amp;"""")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IF(物品!B278="",0,"'"&amp;物品!B278&amp;"'")</f>
        <v>'IB02'</v>
      </c>
      <c r="B273">
        <f>物品!D278</f>
        <v>0</v>
      </c>
      <c r="C273">
        <f>物品!E278</f>
        <v>0</v>
      </c>
      <c r="D273">
        <f>物品!F278</f>
        <v>0</v>
      </c>
      <c r="E273">
        <f>IF(ISTEXT(物品!G278)=TRUE,"'"&amp;物品!G278&amp;"'",物品!G278)</f>
        <v>0</v>
      </c>
      <c r="F273">
        <f>IF(ISTEXT(物品!H278)=TRUE,"'"&amp;物品!H278&amp;"'",物品!H278)</f>
        <v>0</v>
      </c>
      <c r="G273">
        <f>IF(物品!I278="",0,"'"&amp;物品!I278&amp;"'")</f>
        <v>0</v>
      </c>
      <c r="H273">
        <f>IF(物品!R278="",0,物品!R278)</f>
        <v>0</v>
      </c>
      <c r="I273">
        <f>IF(物品!S278="",0,物品!S278)</f>
        <v>0</v>
      </c>
      <c r="J273" t="str">
        <f>IF(物品!C278="",0,""""&amp;物品!C278&amp;"""")</f>
        <v>"入群礼包"</v>
      </c>
      <c r="K273" t="str">
        <f>IF(物品!T278="","""""",""""&amp;物品!T278&amp;"""")</f>
        <v>"加入《|cff00ffcc全民封神|r》官方QQ群，即可获得入群礼包码！|n|n输入礼包码即可获得：|n金币+1000，每秒攻击+2，每秒业力+2"</v>
      </c>
      <c r="L273" t="str">
        <f>IF(物品!U278="",0,""""&amp;物品!U278&amp;"""")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IF(物品!B279="",0,"'"&amp;物品!B279&amp;"'")</f>
        <v>'IB03'</v>
      </c>
      <c r="B274">
        <f>物品!D279</f>
        <v>0</v>
      </c>
      <c r="C274">
        <f>物品!E279</f>
        <v>0</v>
      </c>
      <c r="D274">
        <f>物品!F279</f>
        <v>0</v>
      </c>
      <c r="E274">
        <f>IF(ISTEXT(物品!G279)=TRUE,"'"&amp;物品!G279&amp;"'",物品!G279)</f>
        <v>0</v>
      </c>
      <c r="F274">
        <f>IF(ISTEXT(物品!H279)=TRUE,"'"&amp;物品!H279&amp;"'",物品!H279)</f>
        <v>0</v>
      </c>
      <c r="G274">
        <f>IF(物品!I279="",0,"'"&amp;物品!I279&amp;"'")</f>
        <v>0</v>
      </c>
      <c r="H274">
        <f>IF(物品!R279="",0,物品!R279)</f>
        <v>0</v>
      </c>
      <c r="I274">
        <f>IF(物品!S279="",0,物品!S279)</f>
        <v>0</v>
      </c>
      <c r="J274" t="str">
        <f>IF(物品!C279="",0,""""&amp;物品!C279&amp;"""")</f>
        <v>"拜年礼包"</v>
      </c>
      <c r="K274" t="str">
        <f>IF(物品!T279="","""""",""""&amp;物品!T279&amp;"""")</f>
        <v>"|cff99ccff给与地图有效评论建议|r即可领取：|n每秒生命+100，每秒业力+2|n|n|r|cff808080地图等级达到3级可领取|r"</v>
      </c>
      <c r="L274" t="str">
        <f>IF(物品!U279="",0,""""&amp;物品!U279&amp;"""")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IF(物品!B280="",0,"'"&amp;物品!B280&amp;"'")</f>
        <v>'IB04'</v>
      </c>
      <c r="B275">
        <f>物品!D280</f>
        <v>0</v>
      </c>
      <c r="C275">
        <f>物品!E280</f>
        <v>0</v>
      </c>
      <c r="D275">
        <f>物品!F280</f>
        <v>0</v>
      </c>
      <c r="E275">
        <f>IF(ISTEXT(物品!G280)=TRUE,"'"&amp;物品!G280&amp;"'",物品!G280)</f>
        <v>0</v>
      </c>
      <c r="F275">
        <f>IF(ISTEXT(物品!H280)=TRUE,"'"&amp;物品!H280&amp;"'",物品!H280)</f>
        <v>0</v>
      </c>
      <c r="G275">
        <f>IF(物品!I280="",0,"'"&amp;物品!I280&amp;"'")</f>
        <v>0</v>
      </c>
      <c r="H275">
        <f>IF(物品!R280="",0,物品!R280)</f>
        <v>0</v>
      </c>
      <c r="I275">
        <f>IF(物品!S280="",0,物品!S280)</f>
        <v>0</v>
      </c>
      <c r="J275" t="str">
        <f>IF(物品!C280="",0,""""&amp;物品!C280&amp;"""")</f>
        <v>"收藏礼包"</v>
      </c>
      <c r="K275" t="str">
        <f>IF(物品!T280="","""""",""""&amp;物品!T280&amp;"""")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IF(物品!U280="",0,""""&amp;物品!U280&amp;"""")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IF(物品!B281="",0,"'"&amp;物品!B281&amp;"'")</f>
        <v>'IB05'</v>
      </c>
      <c r="B276">
        <f>物品!D281</f>
        <v>0</v>
      </c>
      <c r="C276">
        <f>物品!E281</f>
        <v>0</v>
      </c>
      <c r="D276">
        <f>物品!F281</f>
        <v>0</v>
      </c>
      <c r="E276">
        <f>IF(ISTEXT(物品!G281)=TRUE,"'"&amp;物品!G281&amp;"'",物品!G281)</f>
        <v>0</v>
      </c>
      <c r="F276">
        <f>IF(ISTEXT(物品!H281)=TRUE,"'"&amp;物品!H281&amp;"'",物品!H281)</f>
        <v>0</v>
      </c>
      <c r="G276">
        <f>IF(物品!I281="",0,"'"&amp;物品!I281&amp;"'")</f>
        <v>0</v>
      </c>
      <c r="H276">
        <f>IF(物品!R281="",0,物品!R281)</f>
        <v>0</v>
      </c>
      <c r="I276">
        <f>IF(物品!S281="",0,物品!S281)</f>
        <v>0</v>
      </c>
      <c r="J276" t="str">
        <f>IF(物品!C281="",0,""""&amp;物品!C281&amp;"""")</f>
        <v>"重置版礼包"</v>
      </c>
      <c r="K276" t="str">
        <f>IF(物品!T281="","""""",""""&amp;物品!T281&amp;"""")</f>
        <v>"|cff33ff00购买魔兽重制版可领取该礼包！|n|n|r奖励：|n招魂幡Lv3"</v>
      </c>
      <c r="L276" t="str">
        <f>IF(物品!U281="",0,""""&amp;物品!U281&amp;"""")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IF(物品!B282="",0,"'"&amp;物品!B282&amp;"'")</f>
        <v>'IB06'</v>
      </c>
      <c r="B277">
        <f>物品!D282</f>
        <v>0</v>
      </c>
      <c r="C277">
        <f>物品!E282</f>
        <v>0</v>
      </c>
      <c r="D277">
        <f>物品!F282</f>
        <v>0</v>
      </c>
      <c r="E277">
        <f>IF(ISTEXT(物品!G282)=TRUE,"'"&amp;物品!G282&amp;"'",物品!G282)</f>
        <v>0</v>
      </c>
      <c r="F277">
        <f>IF(ISTEXT(物品!H282)=TRUE,"'"&amp;物品!H282&amp;"'",物品!H282)</f>
        <v>0</v>
      </c>
      <c r="G277">
        <f>IF(物品!I282="",0,"'"&amp;物品!I282&amp;"'")</f>
        <v>0</v>
      </c>
      <c r="H277">
        <f>IF(物品!R282="",0,物品!R282)</f>
        <v>0</v>
      </c>
      <c r="I277">
        <f>IF(物品!S282="",0,物品!S282)</f>
        <v>0</v>
      </c>
      <c r="J277" t="str">
        <f>IF(物品!C282="",0,""""&amp;物品!C282&amp;"""")</f>
        <v>"公会福利(免费入会)"</v>
      </c>
      <c r="K277" t="str">
        <f>IF(物品!T282="","""""",""""&amp;物品!T282&amp;"""")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IF(物品!U282="",0,""""&amp;物品!U282&amp;"""")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IF(物品!B283="",0,"'"&amp;物品!B283&amp;"'")</f>
        <v>'IB07'</v>
      </c>
      <c r="B278">
        <f>物品!D283</f>
        <v>0</v>
      </c>
      <c r="C278">
        <f>物品!E283</f>
        <v>0</v>
      </c>
      <c r="D278">
        <f>物品!F283</f>
        <v>0</v>
      </c>
      <c r="E278">
        <f>IF(ISTEXT(物品!G283)=TRUE,"'"&amp;物品!G283&amp;"'",物品!G283)</f>
        <v>0</v>
      </c>
      <c r="F278">
        <f>IF(ISTEXT(物品!H283)=TRUE,"'"&amp;物品!H283&amp;"'",物品!H283)</f>
        <v>0</v>
      </c>
      <c r="G278">
        <f>IF(物品!I283="",0,"'"&amp;物品!I283&amp;"'")</f>
        <v>0</v>
      </c>
      <c r="H278">
        <f>IF(物品!R283="",0,物品!R283)</f>
        <v>0</v>
      </c>
      <c r="I278">
        <f>IF(物品!S283="",0,物品!S283)</f>
        <v>0</v>
      </c>
      <c r="J278" t="str">
        <f>IF(物品!C283="",0,""""&amp;物品!C283&amp;"""")</f>
        <v>"星耀礼包"</v>
      </c>
      <c r="K278" t="str">
        <f>IF(物品!T283="","""""",""""&amp;物品!T283&amp;"""")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IF(物品!U283="",0,""""&amp;物品!U283&amp;"""")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IF(物品!B284="",0,"'"&amp;物品!B284&amp;"'")</f>
        <v>'IB08'</v>
      </c>
      <c r="B279">
        <f>物品!D284</f>
        <v>0</v>
      </c>
      <c r="C279">
        <f>物品!E284</f>
        <v>0</v>
      </c>
      <c r="D279">
        <f>物品!F284</f>
        <v>0</v>
      </c>
      <c r="E279">
        <f>IF(ISTEXT(物品!G284)=TRUE,"'"&amp;物品!G284&amp;"'",物品!G284)</f>
        <v>0</v>
      </c>
      <c r="F279">
        <f>IF(ISTEXT(物品!H284)=TRUE,"'"&amp;物品!H284&amp;"'",物品!H284)</f>
        <v>0</v>
      </c>
      <c r="G279">
        <f>IF(物品!I284="",0,"'"&amp;物品!I284&amp;"'")</f>
        <v>0</v>
      </c>
      <c r="H279">
        <f>IF(物品!R284="",0,物品!R284)</f>
        <v>0</v>
      </c>
      <c r="I279">
        <f>IF(物品!S284="",0,物品!S284)</f>
        <v>0</v>
      </c>
      <c r="J279" t="str">
        <f>IF(物品!C284="",0,""""&amp;物品!C284&amp;"""")</f>
        <v>"魔芝RPG礼包"</v>
      </c>
      <c r="K279" t="str">
        <f>IF(物品!T284="","""""",""""&amp;物品!T284&amp;"""")</f>
        <v>"|cff99ccff游戏中输入《|r|cff33ff00魔芝RPG|r|cff99ccff》领取本礼包！|r|n|n|r奖励：|n|cffffcc00练功房怪物数量+1|r"</v>
      </c>
      <c r="L279" t="str">
        <f>IF(物品!U284="",0,""""&amp;物品!U284&amp;"""")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IF(物品!B285="",0,"'"&amp;物品!B285&amp;"'")</f>
        <v>'IB09'</v>
      </c>
      <c r="B280">
        <f>物品!D285</f>
        <v>0</v>
      </c>
      <c r="C280">
        <f>物品!E285</f>
        <v>0</v>
      </c>
      <c r="D280">
        <f>物品!F285</f>
        <v>0</v>
      </c>
      <c r="E280">
        <f>IF(ISTEXT(物品!G285)=TRUE,"'"&amp;物品!G285&amp;"'",物品!G285)</f>
        <v>0</v>
      </c>
      <c r="F280">
        <f>IF(ISTEXT(物品!H285)=TRUE,"'"&amp;物品!H285&amp;"'",物品!H285)</f>
        <v>0</v>
      </c>
      <c r="G280">
        <f>IF(物品!I285="",0,"'"&amp;物品!I285&amp;"'")</f>
        <v>0</v>
      </c>
      <c r="H280">
        <f>IF(物品!R285="",0,物品!R285)</f>
        <v>0</v>
      </c>
      <c r="I280">
        <f>IF(物品!S285="",0,物品!S285)</f>
        <v>0</v>
      </c>
      <c r="J280" t="str">
        <f>IF(物品!C285="",0,""""&amp;物品!C285&amp;"""")</f>
        <v>"老铁礼包"</v>
      </c>
      <c r="K280" t="str">
        <f>IF(物品!T285="","""""",""""&amp;物品!T285&amp;"""")</f>
        <v>""</v>
      </c>
      <c r="L280" t="str">
        <f>IF(物品!U285="",0,""""&amp;物品!U285&amp;"""")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IF(物品!B286="",0,"'"&amp;物品!B286&amp;"'")</f>
        <v>'IB10'</v>
      </c>
      <c r="B281">
        <f>物品!D286</f>
        <v>0</v>
      </c>
      <c r="C281">
        <f>物品!E286</f>
        <v>0</v>
      </c>
      <c r="D281">
        <f>物品!F286</f>
        <v>0</v>
      </c>
      <c r="E281">
        <f>IF(ISTEXT(物品!G286)=TRUE,"'"&amp;物品!G286&amp;"'",物品!G286)</f>
        <v>0</v>
      </c>
      <c r="F281">
        <f>IF(ISTEXT(物品!H286)=TRUE,"'"&amp;物品!H286&amp;"'",物品!H286)</f>
        <v>0</v>
      </c>
      <c r="G281">
        <f>IF(物品!I286="",0,"'"&amp;物品!I286&amp;"'")</f>
        <v>0</v>
      </c>
      <c r="H281">
        <f>IF(物品!R286="",0,物品!R286)</f>
        <v>0</v>
      </c>
      <c r="I281">
        <f>IF(物品!S286="",0,物品!S286)</f>
        <v>0</v>
      </c>
      <c r="J281" t="str">
        <f>IF(物品!C286="",0,""""&amp;物品!C286&amp;"""")</f>
        <v>"钻石礼包"</v>
      </c>
      <c r="K281" t="str">
        <f>IF(物品!T286="","""""",""""&amp;物品!T286&amp;"""")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"|cffffcc33关注《|r|cff33ff00魔芝RPG|r|cffffcc33》公众号，阅读精彩文章，专属口令礼包等你领取哦！|n|n|r奖励：|n|cffffcc00免费万仙宝藏+1|n|n|r|cff99ccff公众号内回复《|r|cff33ff00钻石礼包|r|cff99ccff》查看专属礼包码！|r"</v>
      </c>
      <c r="L281" t="str">
        <f>IF(物品!U286="",0,""""&amp;物品!U286&amp;"""")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")</v>
      </c>
    </row>
    <row r="282" spans="1:14">
      <c r="A282" t="str">
        <f>IF(物品!B288="",0,"'"&amp;物品!B288&amp;"'")</f>
        <v>'IB50'</v>
      </c>
      <c r="B282">
        <f>物品!D288</f>
        <v>0</v>
      </c>
      <c r="C282">
        <f>物品!E288</f>
        <v>0</v>
      </c>
      <c r="D282">
        <f>物品!F288</f>
        <v>0</v>
      </c>
      <c r="E282">
        <f>IF(ISTEXT(物品!G288)=TRUE,"'"&amp;物品!G288&amp;"'",物品!G288)</f>
        <v>0</v>
      </c>
      <c r="F282">
        <f>IF(ISTEXT(物品!H288)=TRUE,"'"&amp;物品!H288&amp;"'",物品!H288)</f>
        <v>0</v>
      </c>
      <c r="G282">
        <f>IF(物品!I288="",0,"'"&amp;物品!I288&amp;"'")</f>
        <v>0</v>
      </c>
      <c r="H282">
        <f>IF(物品!R288="",0,物品!R288)</f>
        <v>0</v>
      </c>
      <c r="I282">
        <f>IF(物品!S288="",0,物品!S288)</f>
        <v>0</v>
      </c>
      <c r="J282" t="str">
        <f>IF(物品!C288="",0,""""&amp;物品!C288&amp;"""")</f>
        <v>"已领取星耀福利"</v>
      </c>
      <c r="K282" t="str">
        <f>IF(物品!T288="","""""",""""&amp;物品!T288&amp;"""")</f>
        <v>"|cffffcc33平台名称带有“星耀”开局自动激活！|n|n|r奖励：|n|cffffcc00每秒金币+1|n每秒攻击+1|n每秒生命+5|r|N|N|cff00ff00已领取该礼包"</v>
      </c>
      <c r="L282" t="str">
        <f>IF(物品!U288="",0,""""&amp;物品!U288&amp;"""")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IF(物品!B289="",0,"'"&amp;物品!B289&amp;"'")</f>
        <v>'IB51'</v>
      </c>
      <c r="B283">
        <f>物品!D289</f>
        <v>0</v>
      </c>
      <c r="C283">
        <f>物品!E289</f>
        <v>0</v>
      </c>
      <c r="D283">
        <f>物品!F289</f>
        <v>0</v>
      </c>
      <c r="E283">
        <f>IF(ISTEXT(物品!G289)=TRUE,"'"&amp;物品!G289&amp;"'",物品!G289)</f>
        <v>0</v>
      </c>
      <c r="F283">
        <f>IF(ISTEXT(物品!H289)=TRUE,"'"&amp;物品!H289&amp;"'",物品!H289)</f>
        <v>0</v>
      </c>
      <c r="G283">
        <f>IF(物品!I289="",0,"'"&amp;物品!I289&amp;"'")</f>
        <v>0</v>
      </c>
      <c r="H283">
        <f>IF(物品!R289="",0,物品!R289)</f>
        <v>0</v>
      </c>
      <c r="I283">
        <f>IF(物品!S289="",0,物品!S289)</f>
        <v>0</v>
      </c>
      <c r="J283" t="str">
        <f>IF(物品!C289="",0,""""&amp;物品!C289&amp;"""")</f>
        <v>"已领取公众号礼包"</v>
      </c>
      <c r="K283" t="str">
        <f>IF(物品!T289="","""""",""""&amp;物品!T289&amp;"""")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IF(物品!U289="",0,""""&amp;物品!U289&amp;"""")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IF(物品!B290="",0,"'"&amp;物品!B290&amp;"'")</f>
        <v>'IB52'</v>
      </c>
      <c r="B284">
        <f>物品!D290</f>
        <v>0</v>
      </c>
      <c r="C284">
        <f>物品!E290</f>
        <v>0</v>
      </c>
      <c r="D284">
        <f>物品!F290</f>
        <v>0</v>
      </c>
      <c r="E284">
        <f>IF(ISTEXT(物品!G290)=TRUE,"'"&amp;物品!G290&amp;"'",物品!G290)</f>
        <v>0</v>
      </c>
      <c r="F284">
        <f>IF(ISTEXT(物品!H290)=TRUE,"'"&amp;物品!H290&amp;"'",物品!H290)</f>
        <v>0</v>
      </c>
      <c r="G284">
        <f>IF(物品!I290="",0,"'"&amp;物品!I290&amp;"'")</f>
        <v>0</v>
      </c>
      <c r="H284">
        <f>IF(物品!R290="",0,物品!R290)</f>
        <v>0</v>
      </c>
      <c r="I284">
        <f>IF(物品!S290="",0,物品!S290)</f>
        <v>0</v>
      </c>
      <c r="J284" t="str">
        <f>IF(物品!C290="",0,""""&amp;物品!C290&amp;"""")</f>
        <v>"已领取入群礼包"</v>
      </c>
      <c r="K284" t="str">
        <f>IF(物品!T290="","""""",""""&amp;物品!T290&amp;"""")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IF(物品!U290="",0,""""&amp;物品!U290&amp;"""")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IF(物品!B291="",0,"'"&amp;物品!B291&amp;"'")</f>
        <v>'IB53'</v>
      </c>
      <c r="B285">
        <f>物品!D291</f>
        <v>0</v>
      </c>
      <c r="C285">
        <f>物品!E291</f>
        <v>0</v>
      </c>
      <c r="D285">
        <f>物品!F291</f>
        <v>0</v>
      </c>
      <c r="E285">
        <f>IF(ISTEXT(物品!G291)=TRUE,"'"&amp;物品!G291&amp;"'",物品!G291)</f>
        <v>0</v>
      </c>
      <c r="F285">
        <f>IF(ISTEXT(物品!H291)=TRUE,"'"&amp;物品!H291&amp;"'",物品!H291)</f>
        <v>0</v>
      </c>
      <c r="G285">
        <f>IF(物品!I291="",0,"'"&amp;物品!I291&amp;"'")</f>
        <v>0</v>
      </c>
      <c r="H285">
        <f>IF(物品!R291="",0,物品!R291)</f>
        <v>0</v>
      </c>
      <c r="I285">
        <f>IF(物品!S291="",0,物品!S291)</f>
        <v>0</v>
      </c>
      <c r="J285" t="str">
        <f>IF(物品!C291="",0,""""&amp;物品!C291&amp;"""")</f>
        <v>"已领取拜年礼包"</v>
      </c>
      <c r="K285" t="str">
        <f>IF(物品!T291="","""""",""""&amp;物品!T291&amp;"""")</f>
        <v>"|cff99ccff给与地图有效评论建议|r即可领取：|n每秒生命+100，每秒业力+2|n|n|r|cff808080地图等级达到3级可领取|r|N|N|cff00ff00已领取该礼包"</v>
      </c>
      <c r="L285" t="str">
        <f>IF(物品!U291="",0,""""&amp;物品!U291&amp;"""")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IF(物品!B292="",0,"'"&amp;物品!B292&amp;"'")</f>
        <v>'IB54'</v>
      </c>
      <c r="B286">
        <f>物品!D292</f>
        <v>0</v>
      </c>
      <c r="C286">
        <f>物品!E292</f>
        <v>0</v>
      </c>
      <c r="D286">
        <f>物品!F292</f>
        <v>0</v>
      </c>
      <c r="E286">
        <f>IF(ISTEXT(物品!G292)=TRUE,"'"&amp;物品!G292&amp;"'",物品!G292)</f>
        <v>0</v>
      </c>
      <c r="F286">
        <f>IF(ISTEXT(物品!H292)=TRUE,"'"&amp;物品!H292&amp;"'",物品!H292)</f>
        <v>0</v>
      </c>
      <c r="G286">
        <f>IF(物品!I292="",0,"'"&amp;物品!I292&amp;"'")</f>
        <v>0</v>
      </c>
      <c r="H286">
        <f>IF(物品!R292="",0,物品!R292)</f>
        <v>0</v>
      </c>
      <c r="I286">
        <f>IF(物品!S292="",0,物品!S292)</f>
        <v>0</v>
      </c>
      <c r="J286" t="str">
        <f>IF(物品!C292="",0,""""&amp;物品!C292&amp;"""")</f>
        <v>"已领取收藏礼包"</v>
      </c>
      <c r="K286" t="str">
        <f>IF(物品!T292="","""""",""""&amp;物品!T292&amp;"""")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IF(物品!U292="",0,""""&amp;物品!U292&amp;"""")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IF(物品!B293="",0,"'"&amp;物品!B293&amp;"'")</f>
        <v>'IB55'</v>
      </c>
      <c r="B287">
        <f>物品!D293</f>
        <v>0</v>
      </c>
      <c r="C287">
        <f>物品!E293</f>
        <v>0</v>
      </c>
      <c r="D287">
        <f>物品!F293</f>
        <v>0</v>
      </c>
      <c r="E287">
        <f>IF(ISTEXT(物品!G293)=TRUE,"'"&amp;物品!G293&amp;"'",物品!G293)</f>
        <v>0</v>
      </c>
      <c r="F287">
        <f>IF(ISTEXT(物品!H293)=TRUE,"'"&amp;物品!H293&amp;"'",物品!H293)</f>
        <v>0</v>
      </c>
      <c r="G287">
        <f>IF(物品!I293="",0,"'"&amp;物品!I293&amp;"'")</f>
        <v>0</v>
      </c>
      <c r="H287">
        <f>IF(物品!R293="",0,物品!R293)</f>
        <v>0</v>
      </c>
      <c r="I287">
        <f>IF(物品!S293="",0,物品!S293)</f>
        <v>0</v>
      </c>
      <c r="J287" t="str">
        <f>IF(物品!C293="",0,""""&amp;物品!C293&amp;"""")</f>
        <v>"已领取重置版礼包"</v>
      </c>
      <c r="K287" t="str">
        <f>IF(物品!T293="","""""",""""&amp;物品!T293&amp;"""")</f>
        <v>"|cff33ff00购买魔兽重制版可领取该礼包！|n|n|r奖励：|n招魂幡Lv3|N|N|cff00ff00已领取该礼包"</v>
      </c>
      <c r="L287" t="str">
        <f>IF(物品!U293="",0,""""&amp;物品!U293&amp;"""")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IF(物品!B294="",0,"'"&amp;物品!B294&amp;"'")</f>
        <v>'IB56'</v>
      </c>
      <c r="B288">
        <f>物品!D294</f>
        <v>0</v>
      </c>
      <c r="C288">
        <f>物品!E294</f>
        <v>0</v>
      </c>
      <c r="D288">
        <f>物品!F294</f>
        <v>0</v>
      </c>
      <c r="E288">
        <f>IF(ISTEXT(物品!G294)=TRUE,"'"&amp;物品!G294&amp;"'",物品!G294)</f>
        <v>0</v>
      </c>
      <c r="F288">
        <f>IF(ISTEXT(物品!H294)=TRUE,"'"&amp;物品!H294&amp;"'",物品!H294)</f>
        <v>0</v>
      </c>
      <c r="G288">
        <f>IF(物品!I294="",0,"'"&amp;物品!I294&amp;"'")</f>
        <v>0</v>
      </c>
      <c r="H288">
        <f>IF(物品!R294="",0,物品!R294)</f>
        <v>0</v>
      </c>
      <c r="I288">
        <f>IF(物品!S294="",0,物品!S294)</f>
        <v>0</v>
      </c>
      <c r="J288" t="str">
        <f>IF(物品!C294="",0,""""&amp;物品!C294&amp;"""")</f>
        <v>"已领取公会福利(免费入会)"</v>
      </c>
      <c r="K288" t="str">
        <f>IF(物品!T294="","""""",""""&amp;物品!T294&amp;"""")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IF(物品!U294="",0,""""&amp;物品!U294&amp;"""")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IF(物品!B295="",0,"'"&amp;物品!B295&amp;"'")</f>
        <v>'IB57'</v>
      </c>
      <c r="B289">
        <f>物品!D295</f>
        <v>0</v>
      </c>
      <c r="C289">
        <f>物品!E295</f>
        <v>0</v>
      </c>
      <c r="D289">
        <f>物品!F295</f>
        <v>0</v>
      </c>
      <c r="E289">
        <f>IF(ISTEXT(物品!G295)=TRUE,"'"&amp;物品!G295&amp;"'",物品!G295)</f>
        <v>0</v>
      </c>
      <c r="F289">
        <f>IF(ISTEXT(物品!H295)=TRUE,"'"&amp;物品!H295&amp;"'",物品!H295)</f>
        <v>0</v>
      </c>
      <c r="G289">
        <f>IF(物品!I295="",0,"'"&amp;物品!I295&amp;"'")</f>
        <v>0</v>
      </c>
      <c r="H289">
        <f>IF(物品!R295="",0,物品!R295)</f>
        <v>0</v>
      </c>
      <c r="I289">
        <f>IF(物品!S295="",0,物品!S295)</f>
        <v>0</v>
      </c>
      <c r="J289" t="str">
        <f>IF(物品!C295="",0,""""&amp;物品!C295&amp;"""")</f>
        <v>"已领取星耀礼包"</v>
      </c>
      <c r="K289" t="str">
        <f>IF(物品!T295="","""""",""""&amp;物品!T295&amp;"""")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IF(物品!U295="",0,""""&amp;物品!U295&amp;"""")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IF(物品!B296="",0,"'"&amp;物品!B296&amp;"'")</f>
        <v>'IB58'</v>
      </c>
      <c r="B290">
        <f>物品!D296</f>
        <v>0</v>
      </c>
      <c r="C290">
        <f>物品!E296</f>
        <v>0</v>
      </c>
      <c r="D290">
        <f>物品!F296</f>
        <v>0</v>
      </c>
      <c r="E290">
        <f>IF(ISTEXT(物品!G296)=TRUE,"'"&amp;物品!G296&amp;"'",物品!G296)</f>
        <v>0</v>
      </c>
      <c r="F290">
        <f>IF(ISTEXT(物品!H296)=TRUE,"'"&amp;物品!H296&amp;"'",物品!H296)</f>
        <v>0</v>
      </c>
      <c r="G290">
        <f>IF(物品!I296="",0,"'"&amp;物品!I296&amp;"'")</f>
        <v>0</v>
      </c>
      <c r="H290">
        <f>IF(物品!R296="",0,物品!R296)</f>
        <v>0</v>
      </c>
      <c r="I290">
        <f>IF(物品!S296="",0,物品!S296)</f>
        <v>0</v>
      </c>
      <c r="J290" t="str">
        <f>IF(物品!C296="",0,""""&amp;物品!C296&amp;"""")</f>
        <v>"已领取魔芝RPG礼包"</v>
      </c>
      <c r="K290" t="str">
        <f>IF(物品!T296="","""""",""""&amp;物品!T296&amp;"""")</f>
        <v>"|cff99ccff游戏中输入《|r|cff33ff00魔芝RPG|r|cff99ccff》领取本礼包！|r|n|n|r奖励：|n|cffffcc00练功房怪物数量+1|r|N|N|cff00ff00已领取该礼包"</v>
      </c>
      <c r="L290" t="str">
        <f>IF(物品!U296="",0,""""&amp;物品!U296&amp;"""")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IF(物品!B297="",0,"'"&amp;物品!B297&amp;"'")</f>
        <v>'IB59'</v>
      </c>
      <c r="B291">
        <f>物品!D297</f>
        <v>0</v>
      </c>
      <c r="C291">
        <f>物品!E297</f>
        <v>0</v>
      </c>
      <c r="D291">
        <f>物品!F297</f>
        <v>0</v>
      </c>
      <c r="E291">
        <f>IF(ISTEXT(物品!G297)=TRUE,"'"&amp;物品!G297&amp;"'",物品!G297)</f>
        <v>0</v>
      </c>
      <c r="F291">
        <f>IF(ISTEXT(物品!H297)=TRUE,"'"&amp;物品!H297&amp;"'",物品!H297)</f>
        <v>0</v>
      </c>
      <c r="G291">
        <f>IF(物品!I297="",0,"'"&amp;物品!I297&amp;"'")</f>
        <v>0</v>
      </c>
      <c r="H291">
        <f>IF(物品!R297="",0,物品!R297)</f>
        <v>0</v>
      </c>
      <c r="I291">
        <f>IF(物品!S297="",0,物品!S297)</f>
        <v>0</v>
      </c>
      <c r="J291" t="str">
        <f>IF(物品!C297="",0,""""&amp;物品!C297&amp;"""")</f>
        <v>"已领取老铁礼包"</v>
      </c>
      <c r="K291" t="str">
        <f>IF(物品!T297="","""""",""""&amp;物品!T297&amp;"""")</f>
        <v>"|N|N|cff00ff00已领取该礼包"</v>
      </c>
      <c r="L291" t="str">
        <f>IF(物品!U297="",0,""""&amp;物品!U297&amp;"""")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IF(物品!B298="",0,"'"&amp;物品!B298&amp;"'")</f>
        <v>'IB60'</v>
      </c>
      <c r="B292">
        <f>物品!D298</f>
        <v>0</v>
      </c>
      <c r="C292">
        <f>物品!E298</f>
        <v>0</v>
      </c>
      <c r="D292">
        <f>物品!F298</f>
        <v>0</v>
      </c>
      <c r="E292">
        <f>IF(ISTEXT(物品!G298)=TRUE,"'"&amp;物品!G298&amp;"'",物品!G298)</f>
        <v>0</v>
      </c>
      <c r="F292">
        <f>IF(ISTEXT(物品!H298)=TRUE,"'"&amp;物品!H298&amp;"'",物品!H298)</f>
        <v>0</v>
      </c>
      <c r="G292">
        <f>IF(物品!I298="",0,"'"&amp;物品!I298&amp;"'")</f>
        <v>0</v>
      </c>
      <c r="H292">
        <f>IF(物品!R298="",0,物品!R298)</f>
        <v>0</v>
      </c>
      <c r="I292">
        <f>IF(物品!S298="",0,物品!S298)</f>
        <v>0</v>
      </c>
      <c r="J292" t="str">
        <f>IF(物品!C298="",0,""""&amp;物品!C298&amp;"""")</f>
        <v>"已领取钻石礼包"</v>
      </c>
      <c r="K292" t="str">
        <f>IF(物品!T298="","""""",""""&amp;物品!T298&amp;"""")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</v>
      </c>
      <c r="L292" t="str">
        <f>IF(物品!U298="",0,""""&amp;物品!U298&amp;"""")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)</v>
      </c>
    </row>
    <row r="293" spans="1:14">
      <c r="A293" t="str">
        <f>IF(物品!B300="",0,"'"&amp;物品!B300&amp;"'")</f>
        <v>'IY00'</v>
      </c>
      <c r="B293">
        <f>物品!D300</f>
        <v>0</v>
      </c>
      <c r="C293">
        <f>物品!E300</f>
        <v>0</v>
      </c>
      <c r="D293">
        <f>物品!F300</f>
        <v>0</v>
      </c>
      <c r="E293">
        <f>IF(ISTEXT(物品!G300)=TRUE,"'"&amp;物品!G300&amp;"'",物品!G300)</f>
        <v>0</v>
      </c>
      <c r="F293">
        <f>IF(ISTEXT(物品!H300)=TRUE,"'"&amp;物品!H300&amp;"'",物品!H300)</f>
        <v>0</v>
      </c>
      <c r="G293">
        <f>IF(物品!I300="",0,"'"&amp;物品!I300&amp;"'")</f>
        <v>0</v>
      </c>
      <c r="H293">
        <f>IF(物品!R300="",0,物品!R300)</f>
        <v>0</v>
      </c>
      <c r="I293">
        <f>IF(物品!S300="",0,物品!S300)</f>
        <v>0</v>
      </c>
      <c r="J293" t="str">
        <f>IF(物品!C300="",0,""""&amp;物品!C300&amp;"""")</f>
        <v>"积分兑换-永久"</v>
      </c>
      <c r="K293" t="str">
        <f>IF(物品!T300="","""""",""""&amp;物品!T300&amp;"""")</f>
        <v>"积分兑换-永久"</v>
      </c>
      <c r="L293" t="str">
        <f>IF(物品!U300="",0,""""&amp;物品!U300&amp;"""")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IF(物品!B301="",0,"'"&amp;物品!B301&amp;"'")</f>
        <v>'IY1C'</v>
      </c>
      <c r="B294">
        <f>物品!D301</f>
        <v>0</v>
      </c>
      <c r="C294">
        <f>物品!E301</f>
        <v>0</v>
      </c>
      <c r="D294">
        <f>物品!F301</f>
        <v>0</v>
      </c>
      <c r="E294">
        <f>IF(ISTEXT(物品!G301)=TRUE,"'"&amp;物品!G301&amp;"'",物品!G301)</f>
        <v>0</v>
      </c>
      <c r="F294">
        <f>IF(ISTEXT(物品!H301)=TRUE,"'"&amp;物品!H301&amp;"'",物品!H301)</f>
        <v>0</v>
      </c>
      <c r="G294">
        <f>IF(物品!I301="",0,"'"&amp;物品!I301&amp;"'")</f>
        <v>0</v>
      </c>
      <c r="H294">
        <f>IF(物品!R301="",0,物品!R301)</f>
        <v>0</v>
      </c>
      <c r="I294">
        <f>IF(物品!S301="",0,物品!S301)</f>
        <v>0</v>
      </c>
      <c r="J294" t="str">
        <f>IF(物品!C301="",0,""""&amp;物品!C301&amp;"""")</f>
        <v>"天乾地坤"</v>
      </c>
      <c r="K294" t="str">
        <f>IF(物品!T301="","""""",""""&amp;物品!T301&amp;"""")</f>
        <v>"代码生成"</v>
      </c>
      <c r="L294" t="str">
        <f>IF(物品!U301="",0,""""&amp;物品!U301&amp;"""")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IF(物品!B302="",0,"'"&amp;物品!B302&amp;"'")</f>
        <v>'IY2C'</v>
      </c>
      <c r="B295">
        <f>物品!D302</f>
        <v>0</v>
      </c>
      <c r="C295">
        <f>物品!E302</f>
        <v>0</v>
      </c>
      <c r="D295">
        <f>物品!F302</f>
        <v>0</v>
      </c>
      <c r="E295">
        <f>IF(ISTEXT(物品!G302)=TRUE,"'"&amp;物品!G302&amp;"'",物品!G302)</f>
        <v>0</v>
      </c>
      <c r="F295">
        <f>IF(ISTEXT(物品!H302)=TRUE,"'"&amp;物品!H302&amp;"'",物品!H302)</f>
        <v>0</v>
      </c>
      <c r="G295">
        <f>IF(物品!I302="",0,"'"&amp;物品!I302&amp;"'")</f>
        <v>0</v>
      </c>
      <c r="H295">
        <f>IF(物品!R302="",0,物品!R302)</f>
        <v>0</v>
      </c>
      <c r="I295">
        <f>IF(物品!S302="",0,物品!S302)</f>
        <v>0</v>
      </c>
      <c r="J295" t="str">
        <f>IF(物品!C302="",0,""""&amp;物品!C302&amp;"""")</f>
        <v>"五彩凰翼"</v>
      </c>
      <c r="K295" t="str">
        <f>IF(物品!T302="","""""",""""&amp;物品!T302&amp;"""")</f>
        <v>"代码生成"</v>
      </c>
      <c r="L295" t="str">
        <f>IF(物品!U302="",0,""""&amp;物品!U302&amp;"""")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IF(物品!B303="",0,"'"&amp;物品!B303&amp;"'")</f>
        <v>'IY3C'</v>
      </c>
      <c r="B296">
        <f>物品!D303</f>
        <v>0</v>
      </c>
      <c r="C296">
        <f>物品!E303</f>
        <v>0</v>
      </c>
      <c r="D296">
        <f>物品!F303</f>
        <v>0</v>
      </c>
      <c r="E296">
        <f>IF(ISTEXT(物品!G303)=TRUE,"'"&amp;物品!G303&amp;"'",物品!G303)</f>
        <v>0</v>
      </c>
      <c r="F296">
        <f>IF(ISTEXT(物品!H303)=TRUE,"'"&amp;物品!H303&amp;"'",物品!H303)</f>
        <v>0</v>
      </c>
      <c r="G296">
        <f>IF(物品!I303="",0,"'"&amp;物品!I303&amp;"'")</f>
        <v>0</v>
      </c>
      <c r="H296">
        <f>IF(物品!R303="",0,物品!R303)</f>
        <v>0</v>
      </c>
      <c r="I296">
        <f>IF(物品!S303="",0,物品!S303)</f>
        <v>0</v>
      </c>
      <c r="J296" t="str">
        <f>IF(物品!C303="",0,""""&amp;物品!C303&amp;"""")</f>
        <v>"崩鸣刃"</v>
      </c>
      <c r="K296" t="str">
        <f>IF(物品!T303="","""""",""""&amp;物品!T303&amp;"""")</f>
        <v>"代码生成"</v>
      </c>
      <c r="L296" t="str">
        <f>IF(物品!U303="",0,""""&amp;物品!U303&amp;"""")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IF(物品!B304="",0,"'"&amp;物品!B304&amp;"'")</f>
        <v>'IY4C'</v>
      </c>
      <c r="B297">
        <f>物品!D304</f>
        <v>0</v>
      </c>
      <c r="C297">
        <f>物品!E304</f>
        <v>0</v>
      </c>
      <c r="D297">
        <f>物品!F304</f>
        <v>0</v>
      </c>
      <c r="E297">
        <f>IF(ISTEXT(物品!G304)=TRUE,"'"&amp;物品!G304&amp;"'",物品!G304)</f>
        <v>0</v>
      </c>
      <c r="F297">
        <f>IF(ISTEXT(物品!H304)=TRUE,"'"&amp;物品!H304&amp;"'",物品!H304)</f>
        <v>0</v>
      </c>
      <c r="G297">
        <f>IF(物品!I304="",0,"'"&amp;物品!I304&amp;"'")</f>
        <v>0</v>
      </c>
      <c r="H297">
        <f>IF(物品!R304="",0,物品!R304)</f>
        <v>0</v>
      </c>
      <c r="I297">
        <f>IF(物品!S304="",0,物品!S304)</f>
        <v>0</v>
      </c>
      <c r="J297" t="str">
        <f>IF(物品!C304="",0,""""&amp;物品!C304&amp;"""")</f>
        <v>"俯瞰寰宇"</v>
      </c>
      <c r="K297" t="str">
        <f>IF(物品!T304="","""""",""""&amp;物品!T304&amp;"""")</f>
        <v>"代码生成"</v>
      </c>
      <c r="L297" t="str">
        <f>IF(物品!U304="",0,""""&amp;物品!U304&amp;"""")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IF(物品!B305="",0,"'"&amp;物品!B305&amp;"'")</f>
        <v>'IY2E'</v>
      </c>
      <c r="B298">
        <f>物品!D305</f>
        <v>0</v>
      </c>
      <c r="C298">
        <f>物品!E305</f>
        <v>0</v>
      </c>
      <c r="D298">
        <f>物品!F305</f>
        <v>0</v>
      </c>
      <c r="E298">
        <f>IF(ISTEXT(物品!G305)=TRUE,"'"&amp;物品!G305&amp;"'",物品!G305)</f>
        <v>0</v>
      </c>
      <c r="F298">
        <f>IF(ISTEXT(物品!H305)=TRUE,"'"&amp;物品!H305&amp;"'",物品!H305)</f>
        <v>0</v>
      </c>
      <c r="G298">
        <f>IF(物品!I305="",0,"'"&amp;物品!I305&amp;"'")</f>
        <v>0</v>
      </c>
      <c r="H298">
        <f>IF(物品!R305="",0,物品!R305)</f>
        <v>0</v>
      </c>
      <c r="I298">
        <f>IF(物品!S305="",0,物品!S305)</f>
        <v>0</v>
      </c>
      <c r="J298" t="str">
        <f>IF(物品!C305="",0,""""&amp;物品!C305&amp;"""")</f>
        <v>"冰火双翼"</v>
      </c>
      <c r="K298" t="str">
        <f>IF(物品!T305="","""""",""""&amp;物品!T305&amp;"""")</f>
        <v>"代码生成"</v>
      </c>
      <c r="L298" t="str">
        <f>IF(物品!U305="",0,""""&amp;物品!U305&amp;"""")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IF(物品!B306="",0,"'"&amp;物品!B306&amp;"'")</f>
        <v>'IY2F'</v>
      </c>
      <c r="B299">
        <f>物品!D306</f>
        <v>0</v>
      </c>
      <c r="C299">
        <f>物品!E306</f>
        <v>0</v>
      </c>
      <c r="D299">
        <f>物品!F306</f>
        <v>0</v>
      </c>
      <c r="E299">
        <f>IF(ISTEXT(物品!G306)=TRUE,"'"&amp;物品!G306&amp;"'",物品!G306)</f>
        <v>0</v>
      </c>
      <c r="F299">
        <f>IF(ISTEXT(物品!H306)=TRUE,"'"&amp;物品!H306&amp;"'",物品!H306)</f>
        <v>0</v>
      </c>
      <c r="G299">
        <f>IF(物品!I306="",0,"'"&amp;物品!I306&amp;"'")</f>
        <v>0</v>
      </c>
      <c r="H299">
        <f>IF(物品!R306="",0,物品!R306)</f>
        <v>0</v>
      </c>
      <c r="I299">
        <f>IF(物品!S306="",0,物品!S306)</f>
        <v>0</v>
      </c>
      <c r="J299" t="str">
        <f>IF(物品!C306="",0,""""&amp;物品!C306&amp;"""")</f>
        <v>"羽族之音"</v>
      </c>
      <c r="K299" t="str">
        <f>IF(物品!T306="","""""",""""&amp;物品!T306&amp;"""")</f>
        <v>"代码生成"</v>
      </c>
      <c r="L299" t="str">
        <f>IF(物品!U306="",0,""""&amp;物品!U306&amp;"""")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IF(物品!B307="",0,"'"&amp;物品!B307&amp;"'")</f>
        <v>'IY4O'</v>
      </c>
      <c r="B300">
        <f>物品!D307</f>
        <v>0</v>
      </c>
      <c r="C300">
        <f>物品!E307</f>
        <v>0</v>
      </c>
      <c r="D300">
        <f>物品!F307</f>
        <v>0</v>
      </c>
      <c r="E300">
        <f>IF(ISTEXT(物品!G307)=TRUE,"'"&amp;物品!G307&amp;"'",物品!G307)</f>
        <v>0</v>
      </c>
      <c r="F300">
        <f>IF(ISTEXT(物品!H307)=TRUE,"'"&amp;物品!H307&amp;"'",物品!H307)</f>
        <v>0</v>
      </c>
      <c r="G300">
        <f>IF(物品!I307="",0,"'"&amp;物品!I307&amp;"'")</f>
        <v>0</v>
      </c>
      <c r="H300">
        <f>IF(物品!R307="",0,物品!R307)</f>
        <v>0</v>
      </c>
      <c r="I300">
        <f>IF(物品!S307="",0,物品!S307)</f>
        <v>0</v>
      </c>
      <c r="J300" t="str">
        <f>IF(物品!C307="",0,""""&amp;物品!C307&amp;"""")</f>
        <v>"凌风之灵"</v>
      </c>
      <c r="K300" t="str">
        <f>IF(物品!T307="","""""",""""&amp;物品!T307&amp;"""")</f>
        <v>"代码生成"</v>
      </c>
      <c r="L300" t="str">
        <f>IF(物品!U307="",0,""""&amp;物品!U307&amp;"""")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IF(物品!B308="",0,"'"&amp;物品!B308&amp;"'")</f>
        <v>'IY1E'</v>
      </c>
      <c r="B301">
        <f>物品!D308</f>
        <v>0</v>
      </c>
      <c r="C301">
        <f>物品!E308</f>
        <v>0</v>
      </c>
      <c r="D301">
        <f>物品!F308</f>
        <v>0</v>
      </c>
      <c r="E301">
        <f>IF(ISTEXT(物品!G308)=TRUE,"'"&amp;物品!G308&amp;"'",物品!G308)</f>
        <v>0</v>
      </c>
      <c r="F301">
        <f>IF(ISTEXT(物品!H308)=TRUE,"'"&amp;物品!H308&amp;"'",物品!H308)</f>
        <v>0</v>
      </c>
      <c r="G301">
        <f>IF(物品!I308="",0,"'"&amp;物品!I308&amp;"'")</f>
        <v>0</v>
      </c>
      <c r="H301">
        <f>IF(物品!R308="",0,物品!R308)</f>
        <v>0</v>
      </c>
      <c r="I301">
        <f>IF(物品!S308="",0,物品!S308)</f>
        <v>0</v>
      </c>
      <c r="J301" t="str">
        <f>IF(物品!C308="",0,""""&amp;物品!C308&amp;"""")</f>
        <v>"麒麟光环"</v>
      </c>
      <c r="K301" t="str">
        <f>IF(物品!T308="","""""",""""&amp;物品!T308&amp;"""")</f>
        <v>"代码生成"</v>
      </c>
      <c r="L301" t="str">
        <f>IF(物品!U308="",0,""""&amp;物品!U308&amp;"""")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IF(物品!B309="",0,"'"&amp;物品!B309&amp;"'")</f>
        <v>'IY3E'</v>
      </c>
      <c r="B302">
        <f>物品!D309</f>
        <v>0</v>
      </c>
      <c r="C302">
        <f>物品!E309</f>
        <v>0</v>
      </c>
      <c r="D302">
        <f>物品!F309</f>
        <v>0</v>
      </c>
      <c r="E302">
        <f>IF(ISTEXT(物品!G309)=TRUE,"'"&amp;物品!G309&amp;"'",物品!G309)</f>
        <v>0</v>
      </c>
      <c r="F302">
        <f>IF(ISTEXT(物品!H309)=TRUE,"'"&amp;物品!H309&amp;"'",物品!H309)</f>
        <v>0</v>
      </c>
      <c r="G302">
        <f>IF(物品!I309="",0,"'"&amp;物品!I309&amp;"'")</f>
        <v>0</v>
      </c>
      <c r="H302">
        <f>IF(物品!R309="",0,物品!R309)</f>
        <v>0</v>
      </c>
      <c r="I302">
        <f>IF(物品!S309="",0,物品!S309)</f>
        <v>0</v>
      </c>
      <c r="J302" t="str">
        <f>IF(物品!C309="",0,""""&amp;物品!C309&amp;"""")</f>
        <v>"凛霜战锤"</v>
      </c>
      <c r="K302" t="str">
        <f>IF(物品!T309="","""""",""""&amp;物品!T309&amp;"""")</f>
        <v>"代码生成"</v>
      </c>
      <c r="L302" t="str">
        <f>IF(物品!U309="",0,""""&amp;物品!U309&amp;"""")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IF(物品!B310="",0,"'"&amp;物品!B310&amp;"'")</f>
        <v>'IY3H'</v>
      </c>
      <c r="B303">
        <f>物品!D310</f>
        <v>0</v>
      </c>
      <c r="C303">
        <f>物品!E310</f>
        <v>0</v>
      </c>
      <c r="D303">
        <f>物品!F310</f>
        <v>0</v>
      </c>
      <c r="E303">
        <f>IF(ISTEXT(物品!G310)=TRUE,"'"&amp;物品!G310&amp;"'",物品!G310)</f>
        <v>0</v>
      </c>
      <c r="F303">
        <f>IF(ISTEXT(物品!H310)=TRUE,"'"&amp;物品!H310&amp;"'",物品!H310)</f>
        <v>0</v>
      </c>
      <c r="G303">
        <f>IF(物品!I310="",0,"'"&amp;物品!I310&amp;"'")</f>
        <v>0</v>
      </c>
      <c r="H303">
        <f>IF(物品!R310="",0,物品!R310)</f>
        <v>0</v>
      </c>
      <c r="I303">
        <f>IF(物品!S310="",0,物品!S310)</f>
        <v>0</v>
      </c>
      <c r="J303" t="str">
        <f>IF(物品!C310="",0,""""&amp;物品!C310&amp;"""")</f>
        <v>"方天画戟"</v>
      </c>
      <c r="K303" t="str">
        <f>IF(物品!T310="","""""",""""&amp;物品!T310&amp;"""")</f>
        <v>"代码生成"</v>
      </c>
      <c r="L303" t="str">
        <f>IF(物品!U310="",0,""""&amp;物品!U310&amp;"""")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IF(物品!B311="",0,"'"&amp;物品!B311&amp;"'")</f>
        <v>'IY3I'</v>
      </c>
      <c r="B304">
        <f>物品!D311</f>
        <v>0</v>
      </c>
      <c r="C304">
        <f>物品!E311</f>
        <v>0</v>
      </c>
      <c r="D304">
        <f>物品!F311</f>
        <v>0</v>
      </c>
      <c r="E304">
        <f>IF(ISTEXT(物品!G311)=TRUE,"'"&amp;物品!G311&amp;"'",物品!G311)</f>
        <v>0</v>
      </c>
      <c r="F304">
        <f>IF(ISTEXT(物品!H311)=TRUE,"'"&amp;物品!H311&amp;"'",物品!H311)</f>
        <v>0</v>
      </c>
      <c r="G304">
        <f>IF(物品!I311="",0,"'"&amp;物品!I311&amp;"'")</f>
        <v>0</v>
      </c>
      <c r="H304">
        <f>IF(物品!R311="",0,物品!R311)</f>
        <v>0</v>
      </c>
      <c r="I304">
        <f>IF(物品!S311="",0,物品!S311)</f>
        <v>0</v>
      </c>
      <c r="J304" t="str">
        <f>IF(物品!C311="",0,""""&amp;物品!C311&amp;"""")</f>
        <v>"异变之刃"</v>
      </c>
      <c r="K304" t="str">
        <f>IF(物品!T311="","""""",""""&amp;物品!T311&amp;"""")</f>
        <v>"代码生成"</v>
      </c>
      <c r="L304" t="str">
        <f>IF(物品!U311="",0,""""&amp;物品!U311&amp;"""")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IF(物品!B312="",0,"'"&amp;物品!B312&amp;"'")</f>
        <v>'IY0A'</v>
      </c>
      <c r="B305">
        <f>物品!D312</f>
        <v>0</v>
      </c>
      <c r="C305">
        <f>物品!E312</f>
        <v>0</v>
      </c>
      <c r="D305">
        <f>物品!F312</f>
        <v>0</v>
      </c>
      <c r="E305">
        <f>IF(ISTEXT(物品!G312)=TRUE,"'"&amp;物品!G312&amp;"'",物品!G312)</f>
        <v>0</v>
      </c>
      <c r="F305">
        <f>IF(ISTEXT(物品!H312)=TRUE,"'"&amp;物品!H312&amp;"'",物品!H312)</f>
        <v>0</v>
      </c>
      <c r="G305">
        <f>IF(物品!I312="",0,"'"&amp;物品!I312&amp;"'")</f>
        <v>0</v>
      </c>
      <c r="H305">
        <f>IF(物品!R312="",0,物品!R312)</f>
        <v>0</v>
      </c>
      <c r="I305">
        <f>IF(物品!S312="",0,物品!S312)</f>
        <v>0</v>
      </c>
      <c r="J305" t="str">
        <f>IF(物品!C312="",0,""""&amp;物品!C312&amp;"""")</f>
        <v>"异变之光"</v>
      </c>
      <c r="K305" t="str">
        <f>IF(物品!T312="","""""",""""&amp;物品!T312&amp;"""")</f>
        <v>"代码生成"</v>
      </c>
      <c r="L305" t="str">
        <f>IF(物品!U312="",0,""""&amp;物品!U312&amp;"""")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IF(物品!B313="",0,"'"&amp;物品!B313&amp;"'")</f>
        <v>'IV01'</v>
      </c>
      <c r="B306">
        <f>物品!D313</f>
        <v>0</v>
      </c>
      <c r="C306">
        <f>物品!E313</f>
        <v>0</v>
      </c>
      <c r="D306">
        <f>物品!F313</f>
        <v>0</v>
      </c>
      <c r="E306">
        <f>IF(ISTEXT(物品!G313)=TRUE,"'"&amp;物品!G313&amp;"'",物品!G313)</f>
        <v>0</v>
      </c>
      <c r="F306">
        <f>IF(ISTEXT(物品!H313)=TRUE,"'"&amp;物品!H313&amp;"'",物品!H313)</f>
        <v>0</v>
      </c>
      <c r="G306">
        <f>IF(物品!I313="",0,"'"&amp;物品!I313&amp;"'")</f>
        <v>0</v>
      </c>
      <c r="H306">
        <f>IF(物品!R313="",0,物品!R313)</f>
        <v>0</v>
      </c>
      <c r="I306">
        <f>IF(物品!S313="",0,物品!S313)</f>
        <v>0</v>
      </c>
      <c r="J306" t="str">
        <f>IF(物品!C313="",0,""""&amp;物品!C313&amp;"""")</f>
        <v>"兑换-工作使我快乐"</v>
      </c>
      <c r="K306" t="str">
        <f>IF(物品!T313="","""""",""""&amp;物品!T313&amp;"""")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IF(物品!U313="",0,""""&amp;物品!U313&amp;"""")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IF(物品!B314="",0,"'"&amp;物品!B314&amp;"'")</f>
        <v>'IV02'</v>
      </c>
      <c r="B307">
        <f>物品!D314</f>
        <v>0</v>
      </c>
      <c r="C307">
        <f>物品!E314</f>
        <v>0</v>
      </c>
      <c r="D307">
        <f>物品!F314</f>
        <v>0</v>
      </c>
      <c r="E307">
        <f>IF(ISTEXT(物品!G314)=TRUE,"'"&amp;物品!G314&amp;"'",物品!G314)</f>
        <v>0</v>
      </c>
      <c r="F307">
        <f>IF(ISTEXT(物品!H314)=TRUE,"'"&amp;物品!H314&amp;"'",物品!H314)</f>
        <v>0</v>
      </c>
      <c r="G307">
        <f>IF(物品!I314="",0,"'"&amp;物品!I314&amp;"'")</f>
        <v>0</v>
      </c>
      <c r="H307">
        <f>IF(物品!R314="",0,物品!R314)</f>
        <v>0</v>
      </c>
      <c r="I307">
        <f>IF(物品!S314="",0,物品!S314)</f>
        <v>0</v>
      </c>
      <c r="J307" t="str">
        <f>IF(物品!C314="",0,""""&amp;物品!C314&amp;"""")</f>
        <v>"兑换-GM"</v>
      </c>
      <c r="K307" t="str">
        <f>IF(物品!T314="","""""",""""&amp;物品!T314&amp;"""")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IF(物品!U314="",0,""""&amp;物品!U314&amp;"""")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IF(物品!B315="",0,"'"&amp;物品!B315&amp;"'")</f>
        <v>'IV03'</v>
      </c>
      <c r="B308">
        <f>物品!D315</f>
        <v>0</v>
      </c>
      <c r="C308">
        <f>物品!E315</f>
        <v>0</v>
      </c>
      <c r="D308">
        <f>物品!F315</f>
        <v>0</v>
      </c>
      <c r="E308">
        <f>IF(ISTEXT(物品!G315)=TRUE,"'"&amp;物品!G315&amp;"'",物品!G315)</f>
        <v>0</v>
      </c>
      <c r="F308">
        <f>IF(ISTEXT(物品!H315)=TRUE,"'"&amp;物品!H315&amp;"'",物品!H315)</f>
        <v>0</v>
      </c>
      <c r="G308">
        <f>IF(物品!I315="",0,"'"&amp;物品!I315&amp;"'")</f>
        <v>0</v>
      </c>
      <c r="H308">
        <f>IF(物品!R315="",0,物品!R315)</f>
        <v>0</v>
      </c>
      <c r="I308">
        <f>IF(物品!S315="",0,物品!S315)</f>
        <v>0</v>
      </c>
      <c r="J308" t="str">
        <f>IF(物品!C315="",0,""""&amp;物品!C315&amp;"""")</f>
        <v>"兑换-|CffFFD24D炽星魔盒|r"</v>
      </c>
      <c r="K308" t="str">
        <f>IF(物品!T315="","""""",""""&amp;物品!T315&amp;"""")</f>
        <v>"需求：|cff00ff0050|r 狂欢积分|n|n开启后获得|Cffffd24d随机奖励|r。|n|n|cffff0000每人每局最多只能兑换一次。|r"</v>
      </c>
      <c r="L308" t="str">
        <f>IF(物品!U315="",0,""""&amp;物品!U315&amp;"""")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IF(物品!B316="",0,"'"&amp;物品!B316&amp;"'")</f>
        <v>'IV04'</v>
      </c>
      <c r="B309">
        <f>物品!D316</f>
        <v>0</v>
      </c>
      <c r="C309">
        <f>物品!E316</f>
        <v>0</v>
      </c>
      <c r="D309">
        <f>物品!F316</f>
        <v>0</v>
      </c>
      <c r="E309">
        <f>IF(ISTEXT(物品!G316)=TRUE,"'"&amp;物品!G316&amp;"'",物品!G316)</f>
        <v>0</v>
      </c>
      <c r="F309">
        <f>IF(ISTEXT(物品!H316)=TRUE,"'"&amp;物品!H316&amp;"'",物品!H316)</f>
        <v>0</v>
      </c>
      <c r="G309">
        <f>IF(物品!I316="",0,"'"&amp;物品!I316&amp;"'")</f>
        <v>0</v>
      </c>
      <c r="H309">
        <f>IF(物品!R316="",0,物品!R316)</f>
        <v>0</v>
      </c>
      <c r="I309">
        <f>IF(物品!S316="",0,物品!S316)</f>
        <v>0</v>
      </c>
      <c r="J309" t="str">
        <f>IF(物品!C316="",0,""""&amp;物品!C316&amp;"""")</f>
        <v>"兑换-五月狂欢节"</v>
      </c>
      <c r="K309" t="str">
        <f>IF(物品!T316="","""""",""""&amp;物品!T316&amp;"""")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IF(物品!U316="",0,""""&amp;物品!U316&amp;"""")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IF(物品!B317="",0,"'"&amp;物品!B317&amp;"'")</f>
        <v>'IF01'</v>
      </c>
      <c r="B310">
        <f>物品!D317</f>
        <v>0</v>
      </c>
      <c r="C310">
        <f>物品!E317</f>
        <v>0</v>
      </c>
      <c r="D310">
        <f>物品!F317</f>
        <v>0</v>
      </c>
      <c r="E310">
        <f>IF(ISTEXT(物品!G317)=TRUE,"'"&amp;物品!G317&amp;"'",物品!G317)</f>
        <v>0</v>
      </c>
      <c r="F310">
        <f>IF(ISTEXT(物品!H317)=TRUE,"'"&amp;物品!H317&amp;"'",物品!H317)</f>
        <v>0</v>
      </c>
      <c r="G310">
        <f>IF(物品!I317="",0,"'"&amp;物品!I317&amp;"'")</f>
        <v>0</v>
      </c>
      <c r="H310">
        <f>IF(物品!R317="",0,物品!R317)</f>
        <v>0</v>
      </c>
      <c r="I310">
        <f>IF(物品!S317="",0,物品!S317)</f>
        <v>0</v>
      </c>
      <c r="J310" t="str">
        <f>IF(物品!C317="",0,""""&amp;物品!C317&amp;"""")</f>
        <v>"|CffFFD24D打神鞭|r"</v>
      </c>
      <c r="K310" t="str">
        <f>IF(物品!T317="","""""",""""&amp;物品!T317&amp;"""")</f>
        <v>""</v>
      </c>
      <c r="L310" t="str">
        <f>IF(物品!U317="",0,""""&amp;物品!U317&amp;"""")</f>
        <v>"ReplaceableTextures\\CommandButtons\\BTNFB01.BLP"</v>
      </c>
      <c r="M310" t="str">
        <f t="shared" si="10"/>
        <v/>
      </c>
      <c r="N310" t="str">
        <f t="shared" si="11"/>
        <v>call InitTypeIdStrings('IF01',"|CffFFD24D打神鞭|r","ReplaceableTextures\\CommandButtons\\BTNFB01.BLP","")</v>
      </c>
    </row>
    <row r="311" spans="1:14">
      <c r="A311" t="str">
        <f>IF(物品!B318="",0,"'"&amp;物品!B318&amp;"'")</f>
        <v>'IF02'</v>
      </c>
      <c r="B311">
        <f>物品!D318</f>
        <v>0</v>
      </c>
      <c r="C311">
        <f>物品!E318</f>
        <v>0</v>
      </c>
      <c r="D311">
        <f>物品!F318</f>
        <v>0</v>
      </c>
      <c r="E311">
        <f>IF(ISTEXT(物品!G318)=TRUE,"'"&amp;物品!G318&amp;"'",物品!G318)</f>
        <v>0</v>
      </c>
      <c r="F311">
        <f>IF(ISTEXT(物品!H318)=TRUE,"'"&amp;物品!H318&amp;"'",物品!H318)</f>
        <v>0</v>
      </c>
      <c r="G311">
        <f>IF(物品!I318="",0,"'"&amp;物品!I318&amp;"'")</f>
        <v>0</v>
      </c>
      <c r="H311">
        <f>IF(物品!R318="",0,物品!R318)</f>
        <v>0</v>
      </c>
      <c r="I311">
        <f>IF(物品!S318="",0,物品!S318)</f>
        <v>0</v>
      </c>
      <c r="J311" t="str">
        <f>IF(物品!C318="",0,""""&amp;物品!C318&amp;"""")</f>
        <v>"|Cff00FF7F中央戊己旗|r"</v>
      </c>
      <c r="K311" t="str">
        <f>IF(物品!T318="","""""",""""&amp;物品!T318&amp;"""")</f>
        <v>""</v>
      </c>
      <c r="L311" t="str">
        <f>IF(物品!U318="",0,""""&amp;物品!U318&amp;"""")</f>
        <v>"ReplaceableTextures\\CommandButtons\\BTNFB02.BLP"</v>
      </c>
      <c r="M311" t="str">
        <f t="shared" si="10"/>
        <v/>
      </c>
      <c r="N311" t="str">
        <f t="shared" si="11"/>
        <v>call InitTypeIdStrings('IF02',"|Cff00FF7F中央戊己旗|r","ReplaceableTextures\\CommandButtons\\BTNFB02.BLP","")</v>
      </c>
    </row>
    <row r="312" spans="1:14">
      <c r="A312" t="str">
        <f>IF(物品!B319="",0,"'"&amp;物品!B319&amp;"'")</f>
        <v>'IF03'</v>
      </c>
      <c r="B312">
        <f>物品!D319</f>
        <v>0</v>
      </c>
      <c r="C312">
        <f>物品!E319</f>
        <v>0</v>
      </c>
      <c r="D312">
        <f>物品!F319</f>
        <v>0</v>
      </c>
      <c r="E312">
        <f>IF(ISTEXT(物品!G319)=TRUE,"'"&amp;物品!G319&amp;"'",物品!G319)</f>
        <v>0</v>
      </c>
      <c r="F312">
        <f>IF(ISTEXT(物品!H319)=TRUE,"'"&amp;物品!H319&amp;"'",物品!H319)</f>
        <v>0</v>
      </c>
      <c r="G312">
        <f>IF(物品!I319="",0,"'"&amp;物品!I319&amp;"'")</f>
        <v>0</v>
      </c>
      <c r="H312">
        <f>IF(物品!R319="",0,物品!R319)</f>
        <v>0</v>
      </c>
      <c r="I312">
        <f>IF(物品!S319="",0,物品!S319)</f>
        <v>0</v>
      </c>
      <c r="J312" t="str">
        <f>IF(物品!C319="",0,""""&amp;物品!C319&amp;"""")</f>
        <v>"|CffFFD24D四不像|r"</v>
      </c>
      <c r="K312" t="str">
        <f>IF(物品!T319="","""""",""""&amp;物品!T319&amp;"""")</f>
        <v>""</v>
      </c>
      <c r="L312" t="str">
        <f>IF(物品!U319="",0,""""&amp;物品!U319&amp;"""")</f>
        <v>"ReplaceableTextures\\CommandButtons\\BTNFB03.BLP"</v>
      </c>
      <c r="M312" t="str">
        <f t="shared" si="10"/>
        <v/>
      </c>
      <c r="N312" t="str">
        <f t="shared" si="11"/>
        <v>call InitTypeIdStrings('IF03',"|CffFFD24D四不像|r","ReplaceableTextures\\CommandButtons\\BTNFB03.BLP","")</v>
      </c>
    </row>
    <row r="313" spans="1:14">
      <c r="A313" t="str">
        <f>IF(物品!B320="",0,"'"&amp;物品!B320&amp;"'")</f>
        <v>'IF04'</v>
      </c>
      <c r="B313">
        <f>物品!D320</f>
        <v>0</v>
      </c>
      <c r="C313">
        <f>物品!E320</f>
        <v>0</v>
      </c>
      <c r="D313">
        <f>物品!F320</f>
        <v>0</v>
      </c>
      <c r="E313">
        <f>IF(ISTEXT(物品!G320)=TRUE,"'"&amp;物品!G320&amp;"'",物品!G320)</f>
        <v>0</v>
      </c>
      <c r="F313">
        <f>IF(ISTEXT(物品!H320)=TRUE,"'"&amp;物品!H320&amp;"'",物品!H320)</f>
        <v>0</v>
      </c>
      <c r="G313">
        <f>IF(物品!I320="",0,"'"&amp;物品!I320&amp;"'")</f>
        <v>0</v>
      </c>
      <c r="H313">
        <f>IF(物品!R320="",0,物品!R320)</f>
        <v>0</v>
      </c>
      <c r="I313">
        <f>IF(物品!S320="",0,物品!S320)</f>
        <v>0</v>
      </c>
      <c r="J313" t="str">
        <f>IF(物品!C320="",0,""""&amp;物品!C320&amp;"""")</f>
        <v>"|Cff00BFFF三尖两刃刀|r"</v>
      </c>
      <c r="K313" t="str">
        <f>IF(物品!T320="","""""",""""&amp;物品!T320&amp;"""")</f>
        <v>""</v>
      </c>
      <c r="L313" t="str">
        <f>IF(物品!U320="",0,""""&amp;物品!U320&amp;"""")</f>
        <v>"ReplaceableTextures\\CommandButtons\\BTNFB04.BLP"</v>
      </c>
      <c r="M313" t="str">
        <f t="shared" si="10"/>
        <v/>
      </c>
      <c r="N313" t="str">
        <f t="shared" si="11"/>
        <v>call InitTypeIdStrings('IF04',"|Cff00BFFF三尖两刃刀|r","ReplaceableTextures\\CommandButtons\\BTNFB04.BLP","")</v>
      </c>
    </row>
    <row r="314" spans="1:14">
      <c r="A314" t="str">
        <f>IF(物品!B321="",0,"'"&amp;物品!B321&amp;"'")</f>
        <v>'IF05'</v>
      </c>
      <c r="B314">
        <f>物品!D321</f>
        <v>0</v>
      </c>
      <c r="C314">
        <f>物品!E321</f>
        <v>0</v>
      </c>
      <c r="D314">
        <f>物品!F321</f>
        <v>0</v>
      </c>
      <c r="E314">
        <f>IF(ISTEXT(物品!G321)=TRUE,"'"&amp;物品!G321&amp;"'",物品!G321)</f>
        <v>0</v>
      </c>
      <c r="F314">
        <f>IF(ISTEXT(物品!H321)=TRUE,"'"&amp;物品!H321&amp;"'",物品!H321)</f>
        <v>0</v>
      </c>
      <c r="G314">
        <f>IF(物品!I321="",0,"'"&amp;物品!I321&amp;"'")</f>
        <v>0</v>
      </c>
      <c r="H314">
        <f>IF(物品!R321="",0,物品!R321)</f>
        <v>0</v>
      </c>
      <c r="I314">
        <f>IF(物品!S321="",0,物品!S321)</f>
        <v>0</v>
      </c>
      <c r="J314" t="str">
        <f>IF(物品!C321="",0,""""&amp;物品!C321&amp;"""")</f>
        <v>"|Cff00BFFF八爪龙纹黄袍|r"</v>
      </c>
      <c r="K314" t="str">
        <f>IF(物品!T321="","""""",""""&amp;物品!T321&amp;"""")</f>
        <v>""</v>
      </c>
      <c r="L314" t="str">
        <f>IF(物品!U321="",0,""""&amp;物品!U321&amp;"""")</f>
        <v>"ReplaceableTextures\\CommandButtons\\BTNFB05.BLP"</v>
      </c>
      <c r="M314" t="str">
        <f t="shared" si="10"/>
        <v/>
      </c>
      <c r="N314" t="str">
        <f t="shared" si="11"/>
        <v>call InitTypeIdStrings('IF05',"|Cff00BFFF八爪龙纹黄袍|r","ReplaceableTextures\\CommandButtons\\BTNFB05.BLP","")</v>
      </c>
    </row>
    <row r="315" spans="1:14">
      <c r="A315" t="str">
        <f>IF(物品!B322="",0,"'"&amp;物品!B322&amp;"'")</f>
        <v>'IF06'</v>
      </c>
      <c r="B315">
        <f>物品!D322</f>
        <v>0</v>
      </c>
      <c r="C315">
        <f>物品!E322</f>
        <v>0</v>
      </c>
      <c r="D315">
        <f>物品!F322</f>
        <v>0</v>
      </c>
      <c r="E315">
        <f>IF(ISTEXT(物品!G322)=TRUE,"'"&amp;物品!G322&amp;"'",物品!G322)</f>
        <v>0</v>
      </c>
      <c r="F315">
        <f>IF(ISTEXT(物品!H322)=TRUE,"'"&amp;物品!H322&amp;"'",物品!H322)</f>
        <v>0</v>
      </c>
      <c r="G315">
        <f>IF(物品!I322="",0,"'"&amp;物品!I322&amp;"'")</f>
        <v>0</v>
      </c>
      <c r="H315">
        <f>IF(物品!R322="",0,物品!R322)</f>
        <v>0</v>
      </c>
      <c r="I315">
        <f>IF(物品!S322="",0,物品!S322)</f>
        <v>0</v>
      </c>
      <c r="J315" t="str">
        <f>IF(物品!C322="",0,""""&amp;物品!C322&amp;"""")</f>
        <v>"|Cff00BFFF捆仙绳|r"</v>
      </c>
      <c r="K315" t="str">
        <f>IF(物品!T322="","""""",""""&amp;物品!T322&amp;"""")</f>
        <v>""</v>
      </c>
      <c r="L315" t="str">
        <f>IF(物品!U322="",0,""""&amp;物品!U322&amp;"""")</f>
        <v>"ReplaceableTextures\\CommandButtons\\BTNFB06.BLP"</v>
      </c>
      <c r="M315" t="str">
        <f t="shared" si="10"/>
        <v/>
      </c>
      <c r="N315" t="str">
        <f t="shared" si="11"/>
        <v>call InitTypeIdStrings('IF06',"|Cff00BFFF捆仙绳|r","ReplaceableTextures\\CommandButtons\\BTNFB06.BLP","")</v>
      </c>
    </row>
    <row r="316" spans="1:14">
      <c r="A316" t="str">
        <f>IF(物品!B323="",0,"'"&amp;物品!B323&amp;"'")</f>
        <v>'IF07'</v>
      </c>
      <c r="B316">
        <f>物品!D323</f>
        <v>0</v>
      </c>
      <c r="C316">
        <f>物品!E323</f>
        <v>0</v>
      </c>
      <c r="D316">
        <f>物品!F323</f>
        <v>0</v>
      </c>
      <c r="E316">
        <f>IF(ISTEXT(物品!G323)=TRUE,"'"&amp;物品!G323&amp;"'",物品!G323)</f>
        <v>0</v>
      </c>
      <c r="F316">
        <f>IF(ISTEXT(物品!H323)=TRUE,"'"&amp;物品!H323&amp;"'",物品!H323)</f>
        <v>0</v>
      </c>
      <c r="G316">
        <f>IF(物品!I323="",0,"'"&amp;物品!I323&amp;"'")</f>
        <v>0</v>
      </c>
      <c r="H316">
        <f>IF(物品!R323="",0,物品!R323)</f>
        <v>0</v>
      </c>
      <c r="I316">
        <f>IF(物品!S323="",0,物品!S323)</f>
        <v>0</v>
      </c>
      <c r="J316" t="str">
        <f>IF(物品!C323="",0,""""&amp;物品!C323&amp;"""")</f>
        <v>"|CffFFD24D哮天犬|r"</v>
      </c>
      <c r="K316" t="str">
        <f>IF(物品!T323="","""""",""""&amp;物品!T323&amp;"""")</f>
        <v>""</v>
      </c>
      <c r="L316" t="str">
        <f>IF(物品!U323="",0,""""&amp;物品!U323&amp;"""")</f>
        <v>"ReplaceableTextures\\CommandButtons\\BTNFB07.BLP"</v>
      </c>
      <c r="M316" t="str">
        <f t="shared" si="10"/>
        <v/>
      </c>
      <c r="N316" t="str">
        <f t="shared" si="11"/>
        <v>call InitTypeIdStrings('IF07',"|CffFFD24D哮天犬|r","ReplaceableTextures\\CommandButtons\\BTNFB07.BLP","")</v>
      </c>
    </row>
    <row r="317" spans="1:14">
      <c r="A317" t="str">
        <f>IF(物品!B324="",0,"'"&amp;物品!B324&amp;"'")</f>
        <v>'IF08'</v>
      </c>
      <c r="B317">
        <f>物品!D324</f>
        <v>0</v>
      </c>
      <c r="C317">
        <f>物品!E324</f>
        <v>0</v>
      </c>
      <c r="D317">
        <f>物品!F324</f>
        <v>0</v>
      </c>
      <c r="E317">
        <f>IF(ISTEXT(物品!G324)=TRUE,"'"&amp;物品!G324&amp;"'",物品!G324)</f>
        <v>0</v>
      </c>
      <c r="F317">
        <f>IF(ISTEXT(物品!H324)=TRUE,"'"&amp;物品!H324&amp;"'",物品!H324)</f>
        <v>0</v>
      </c>
      <c r="G317">
        <f>IF(物品!I324="",0,"'"&amp;物品!I324&amp;"'")</f>
        <v>0</v>
      </c>
      <c r="H317">
        <f>IF(物品!R324="",0,物品!R324)</f>
        <v>0</v>
      </c>
      <c r="I317">
        <f>IF(物品!S324="",0,物品!S324)</f>
        <v>0</v>
      </c>
      <c r="J317" t="str">
        <f>IF(物品!C324="",0,""""&amp;物品!C324&amp;"""")</f>
        <v>"|CffFFD24D乾坤弓|r"</v>
      </c>
      <c r="K317" t="str">
        <f>IF(物品!T324="","""""",""""&amp;物品!T324&amp;"""")</f>
        <v>""</v>
      </c>
      <c r="L317" t="str">
        <f>IF(物品!U324="",0,""""&amp;物品!U324&amp;"""")</f>
        <v>"ReplaceableTextures\\CommandButtons\\BTNFB08.BLP"</v>
      </c>
      <c r="M317" t="str">
        <f t="shared" si="10"/>
        <v/>
      </c>
      <c r="N317" t="str">
        <f t="shared" si="11"/>
        <v>call InitTypeIdStrings('IF08',"|CffFFD24D乾坤弓|r","ReplaceableTextures\\CommandButtons\\BTNFB08.BLP","")</v>
      </c>
    </row>
    <row r="318" spans="1:14">
      <c r="A318" t="str">
        <f>IF(物品!B325="",0,"'"&amp;物品!B325&amp;"'")</f>
        <v>'IF09'</v>
      </c>
      <c r="B318">
        <f>物品!D325</f>
        <v>0</v>
      </c>
      <c r="C318">
        <f>物品!E325</f>
        <v>0</v>
      </c>
      <c r="D318">
        <f>物品!F325</f>
        <v>0</v>
      </c>
      <c r="E318">
        <f>IF(ISTEXT(物品!G325)=TRUE,"'"&amp;物品!G325&amp;"'",物品!G325)</f>
        <v>0</v>
      </c>
      <c r="F318">
        <f>IF(ISTEXT(物品!H325)=TRUE,"'"&amp;物品!H325&amp;"'",物品!H325)</f>
        <v>0</v>
      </c>
      <c r="G318">
        <f>IF(物品!I325="",0,"'"&amp;物品!I325&amp;"'")</f>
        <v>0</v>
      </c>
      <c r="H318">
        <f>IF(物品!R325="",0,物品!R325)</f>
        <v>0</v>
      </c>
      <c r="I318">
        <f>IF(物品!S325="",0,物品!S325)</f>
        <v>0</v>
      </c>
      <c r="J318" t="str">
        <f>IF(物品!C325="",0,""""&amp;物品!C325&amp;"""")</f>
        <v>"|Cff00BFFF震天箭|r"</v>
      </c>
      <c r="K318" t="str">
        <f>IF(物品!T325="","""""",""""&amp;物品!T325&amp;"""")</f>
        <v>""</v>
      </c>
      <c r="L318" t="str">
        <f>IF(物品!U325="",0,""""&amp;物品!U325&amp;"""")</f>
        <v>"ReplaceableTextures\\CommandButtons\\BTNFB09.BLP"</v>
      </c>
      <c r="M318" t="str">
        <f t="shared" si="10"/>
        <v/>
      </c>
      <c r="N318" t="str">
        <f t="shared" si="11"/>
        <v>call InitTypeIdStrings('IF09',"|Cff00BFFF震天箭|r","ReplaceableTextures\\CommandButtons\\BTNFB09.BLP","")</v>
      </c>
    </row>
    <row r="319" spans="1:14">
      <c r="A319" t="str">
        <f>IF(物品!B326="",0,"'"&amp;物品!B326&amp;"'")</f>
        <v>'IF10'</v>
      </c>
      <c r="B319">
        <f>物品!D326</f>
        <v>0</v>
      </c>
      <c r="C319">
        <f>物品!E326</f>
        <v>0</v>
      </c>
      <c r="D319">
        <f>物品!F326</f>
        <v>0</v>
      </c>
      <c r="E319">
        <f>IF(ISTEXT(物品!G326)=TRUE,"'"&amp;物品!G326&amp;"'",物品!G326)</f>
        <v>0</v>
      </c>
      <c r="F319">
        <f>IF(ISTEXT(物品!H326)=TRUE,"'"&amp;物品!H326&amp;"'",物品!H326)</f>
        <v>0</v>
      </c>
      <c r="G319">
        <f>IF(物品!I326="",0,"'"&amp;物品!I326&amp;"'")</f>
        <v>0</v>
      </c>
      <c r="H319">
        <f>IF(物品!R326="",0,物品!R326)</f>
        <v>0</v>
      </c>
      <c r="I319">
        <f>IF(物品!S326="",0,物品!S326)</f>
        <v>0</v>
      </c>
      <c r="J319" t="str">
        <f>IF(物品!C326="",0,""""&amp;物品!C326&amp;"""")</f>
        <v>"|CffFF0000玲珑黄金塔|r"</v>
      </c>
      <c r="K319" t="str">
        <f>IF(物品!T326="","""""",""""&amp;物品!T326&amp;"""")</f>
        <v>""</v>
      </c>
      <c r="L319" t="str">
        <f>IF(物品!U326="",0,""""&amp;物品!U326&amp;"""")</f>
        <v>"ReplaceableTextures\\CommandButtons\\BTNFB10.BLP"</v>
      </c>
      <c r="M319" t="str">
        <f t="shared" si="10"/>
        <v/>
      </c>
      <c r="N319" t="str">
        <f t="shared" si="11"/>
        <v>call InitTypeIdStrings('IF10',"|CffFF0000玲珑黄金塔|r","ReplaceableTextures\\CommandButtons\\BTNFB10.BLP","")</v>
      </c>
    </row>
    <row r="320" spans="1:14">
      <c r="A320" t="str">
        <f>IF(物品!B327="",0,"'"&amp;物品!B327&amp;"'")</f>
        <v>'IF11'</v>
      </c>
      <c r="B320">
        <f>物品!D327</f>
        <v>0</v>
      </c>
      <c r="C320">
        <f>物品!E327</f>
        <v>0</v>
      </c>
      <c r="D320">
        <f>物品!F327</f>
        <v>0</v>
      </c>
      <c r="E320">
        <f>IF(ISTEXT(物品!G327)=TRUE,"'"&amp;物品!G327&amp;"'",物品!G327)</f>
        <v>0</v>
      </c>
      <c r="F320">
        <f>IF(ISTEXT(物品!H327)=TRUE,"'"&amp;物品!H327&amp;"'",物品!H327)</f>
        <v>0</v>
      </c>
      <c r="G320">
        <f>IF(物品!I327="",0,"'"&amp;物品!I327&amp;"'")</f>
        <v>0</v>
      </c>
      <c r="H320">
        <f>IF(物品!R327="",0,物品!R327)</f>
        <v>0</v>
      </c>
      <c r="I320">
        <f>IF(物品!S327="",0,物品!S327)</f>
        <v>0</v>
      </c>
      <c r="J320" t="str">
        <f>IF(物品!C327="",0,""""&amp;物品!C327&amp;"""")</f>
        <v>"|CffBF00FF火尖枪|r"</v>
      </c>
      <c r="K320" t="str">
        <f>IF(物品!T327="","""""",""""&amp;物品!T327&amp;"""")</f>
        <v>""</v>
      </c>
      <c r="L320" t="str">
        <f>IF(物品!U327="",0,""""&amp;物品!U327&amp;"""")</f>
        <v>"ReplaceableTextures\\CommandButtons\\BTNFB11.BLP"</v>
      </c>
      <c r="M320" t="str">
        <f t="shared" si="10"/>
        <v/>
      </c>
      <c r="N320" t="str">
        <f t="shared" si="11"/>
        <v>call InitTypeIdStrings('IF11',"|CffBF00FF火尖枪|r","ReplaceableTextures\\CommandButtons\\BTNFB11.BLP","")</v>
      </c>
    </row>
    <row r="321" spans="1:14">
      <c r="A321" t="str">
        <f>IF(物品!B328="",0,"'"&amp;物品!B328&amp;"'")</f>
        <v>'IF12'</v>
      </c>
      <c r="B321">
        <f>物品!D328</f>
        <v>0</v>
      </c>
      <c r="C321">
        <f>物品!E328</f>
        <v>0</v>
      </c>
      <c r="D321">
        <f>物品!F328</f>
        <v>0</v>
      </c>
      <c r="E321">
        <f>IF(ISTEXT(物品!G328)=TRUE,"'"&amp;物品!G328&amp;"'",物品!G328)</f>
        <v>0</v>
      </c>
      <c r="F321">
        <f>IF(ISTEXT(物品!H328)=TRUE,"'"&amp;物品!H328&amp;"'",物品!H328)</f>
        <v>0</v>
      </c>
      <c r="G321">
        <f>IF(物品!I328="",0,"'"&amp;物品!I328&amp;"'")</f>
        <v>0</v>
      </c>
      <c r="H321">
        <f>IF(物品!R328="",0,物品!R328)</f>
        <v>0</v>
      </c>
      <c r="I321">
        <f>IF(物品!S328="",0,物品!S328)</f>
        <v>0</v>
      </c>
      <c r="J321" t="str">
        <f>IF(物品!C328="",0,""""&amp;物品!C328&amp;"""")</f>
        <v>"|CffBF00FF乾坤圈|r"</v>
      </c>
      <c r="K321" t="str">
        <f>IF(物品!T328="","""""",""""&amp;物品!T328&amp;"""")</f>
        <v>""</v>
      </c>
      <c r="L321" t="str">
        <f>IF(物品!U328="",0,""""&amp;物品!U328&amp;"""")</f>
        <v>"ReplaceableTextures\\CommandButtons\\BTNFB12.BLP"</v>
      </c>
      <c r="M321" t="str">
        <f t="shared" si="10"/>
        <v/>
      </c>
      <c r="N321" t="str">
        <f t="shared" si="11"/>
        <v>call InitTypeIdStrings('IF12',"|CffBF00FF乾坤圈|r","ReplaceableTextures\\CommandButtons\\BTNFB12.BLP","")</v>
      </c>
    </row>
    <row r="322" spans="1:14">
      <c r="A322" t="str">
        <f>IF(物品!B329="",0,"'"&amp;物品!B329&amp;"'")</f>
        <v>'IF13'</v>
      </c>
      <c r="B322">
        <f>物品!D329</f>
        <v>0</v>
      </c>
      <c r="C322">
        <f>物品!E329</f>
        <v>0</v>
      </c>
      <c r="D322">
        <f>物品!F329</f>
        <v>0</v>
      </c>
      <c r="E322">
        <f>IF(ISTEXT(物品!G329)=TRUE,"'"&amp;物品!G329&amp;"'",物品!G329)</f>
        <v>0</v>
      </c>
      <c r="F322">
        <f>IF(ISTEXT(物品!H329)=TRUE,"'"&amp;物品!H329&amp;"'",物品!H329)</f>
        <v>0</v>
      </c>
      <c r="G322">
        <f>IF(物品!I329="",0,"'"&amp;物品!I329&amp;"'")</f>
        <v>0</v>
      </c>
      <c r="H322">
        <f>IF(物品!R329="",0,物品!R329)</f>
        <v>0</v>
      </c>
      <c r="I322">
        <f>IF(物品!S329="",0,物品!S329)</f>
        <v>0</v>
      </c>
      <c r="J322" t="str">
        <f>IF(物品!C329="",0,""""&amp;物品!C329&amp;"""")</f>
        <v>"|Cff00FF7F阴阳剑|r"</v>
      </c>
      <c r="K322" t="str">
        <f>IF(物品!T329="","""""",""""&amp;物品!T329&amp;"""")</f>
        <v>""</v>
      </c>
      <c r="L322" t="str">
        <f>IF(物品!U329="",0,""""&amp;物品!U329&amp;"""")</f>
        <v>"ReplaceableTextures\\CommandButtons\\BTNFB13.BLP"</v>
      </c>
      <c r="M322" t="str">
        <f t="shared" si="10"/>
        <v/>
      </c>
      <c r="N322" t="str">
        <f t="shared" si="11"/>
        <v>call InitTypeIdStrings('IF13',"|Cff00FF7F阴阳剑|r","ReplaceableTextures\\CommandButtons\\BTNFB13.BLP","")</v>
      </c>
    </row>
    <row r="323" spans="1:14">
      <c r="A323" t="str">
        <f>IF(物品!B330="",0,"'"&amp;物品!B330&amp;"'")</f>
        <v>'IF14'</v>
      </c>
      <c r="B323">
        <f>物品!D330</f>
        <v>0</v>
      </c>
      <c r="C323">
        <f>物品!E330</f>
        <v>0</v>
      </c>
      <c r="D323">
        <f>物品!F330</f>
        <v>0</v>
      </c>
      <c r="E323">
        <f>IF(ISTEXT(物品!G330)=TRUE,"'"&amp;物品!G330&amp;"'",物品!G330)</f>
        <v>0</v>
      </c>
      <c r="F323">
        <f>IF(ISTEXT(物品!H330)=TRUE,"'"&amp;物品!H330&amp;"'",物品!H330)</f>
        <v>0</v>
      </c>
      <c r="G323">
        <f>IF(物品!I330="",0,"'"&amp;物品!I330&amp;"'")</f>
        <v>0</v>
      </c>
      <c r="H323">
        <f>IF(物品!R330="",0,物品!R330)</f>
        <v>0</v>
      </c>
      <c r="I323">
        <f>IF(物品!S330="",0,物品!S330)</f>
        <v>0</v>
      </c>
      <c r="J323" t="str">
        <f>IF(物品!C330="",0,""""&amp;物品!C330&amp;"""")</f>
        <v>"|CffBF00FF混天绫|r"</v>
      </c>
      <c r="K323" t="str">
        <f>IF(物品!T330="","""""",""""&amp;物品!T330&amp;"""")</f>
        <v>""</v>
      </c>
      <c r="L323" t="str">
        <f>IF(物品!U330="",0,""""&amp;物品!U330&amp;"""")</f>
        <v>"ReplaceableTextures\\CommandButtons\\BTNFB14.BLP"</v>
      </c>
      <c r="M323" t="str">
        <f t="shared" si="10"/>
        <v/>
      </c>
      <c r="N323" t="str">
        <f t="shared" si="11"/>
        <v>call InitTypeIdStrings('IF14',"|CffBF00FF混天绫|r","ReplaceableTextures\\CommandButtons\\BTNFB14.BLP","")</v>
      </c>
    </row>
    <row r="324" spans="1:14">
      <c r="A324" t="str">
        <f>IF(物品!B331="",0,"'"&amp;物品!B331&amp;"'")</f>
        <v>'IF15'</v>
      </c>
      <c r="B324">
        <f>物品!D331</f>
        <v>0</v>
      </c>
      <c r="C324">
        <f>物品!E331</f>
        <v>0</v>
      </c>
      <c r="D324">
        <f>物品!F331</f>
        <v>0</v>
      </c>
      <c r="E324">
        <f>IF(ISTEXT(物品!G331)=TRUE,"'"&amp;物品!G331&amp;"'",物品!G331)</f>
        <v>0</v>
      </c>
      <c r="F324">
        <f>IF(ISTEXT(物品!H331)=TRUE,"'"&amp;物品!H331&amp;"'",物品!H331)</f>
        <v>0</v>
      </c>
      <c r="G324">
        <f>IF(物品!I331="",0,"'"&amp;物品!I331&amp;"'")</f>
        <v>0</v>
      </c>
      <c r="H324">
        <f>IF(物品!R331="",0,物品!R331)</f>
        <v>0</v>
      </c>
      <c r="I324">
        <f>IF(物品!S331="",0,物品!S331)</f>
        <v>0</v>
      </c>
      <c r="J324" t="str">
        <f>IF(物品!C331="",0,""""&amp;物品!C331&amp;"""")</f>
        <v>"|CffFFD24D九龙神火罩|r"</v>
      </c>
      <c r="K324" t="str">
        <f>IF(物品!T331="","""""",""""&amp;物品!T331&amp;"""")</f>
        <v>""</v>
      </c>
      <c r="L324" t="str">
        <f>IF(物品!U331="",0,""""&amp;物品!U331&amp;"""")</f>
        <v>"ReplaceableTextures\\CommandButtons\\BTNFB15.BLP"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InitTypeIdStrings('IF15',"|CffFFD24D九龙神火罩|r","ReplaceableTextures\\CommandButtons\\BTNFB15.BLP","")</v>
      </c>
    </row>
    <row r="325" spans="1:14">
      <c r="A325" t="str">
        <f>IF(物品!B332="",0,"'"&amp;物品!B332&amp;"'")</f>
        <v>'IF16'</v>
      </c>
      <c r="B325">
        <f>物品!D332</f>
        <v>0</v>
      </c>
      <c r="C325">
        <f>物品!E332</f>
        <v>0</v>
      </c>
      <c r="D325">
        <f>物品!F332</f>
        <v>0</v>
      </c>
      <c r="E325">
        <f>IF(ISTEXT(物品!G332)=TRUE,"'"&amp;物品!G332&amp;"'",物品!G332)</f>
        <v>0</v>
      </c>
      <c r="F325">
        <f>IF(ISTEXT(物品!H332)=TRUE,"'"&amp;物品!H332&amp;"'",物品!H332)</f>
        <v>0</v>
      </c>
      <c r="G325">
        <f>IF(物品!I332="",0,"'"&amp;物品!I332&amp;"'")</f>
        <v>0</v>
      </c>
      <c r="H325">
        <f>IF(物品!R332="",0,物品!R332)</f>
        <v>0</v>
      </c>
      <c r="I325">
        <f>IF(物品!S332="",0,物品!S332)</f>
        <v>0</v>
      </c>
      <c r="J325" t="str">
        <f>IF(物品!C332="",0,""""&amp;物品!C332&amp;"""")</f>
        <v>"|CffFFD24D风火轮|r"</v>
      </c>
      <c r="K325" t="str">
        <f>IF(物品!T332="","""""",""""&amp;物品!T332&amp;"""")</f>
        <v>""</v>
      </c>
      <c r="L325" t="str">
        <f>IF(物品!U332="",0,""""&amp;物品!U332&amp;"""")</f>
        <v>"ReplaceableTextures\\CommandButtons\\BTNFB16.BLP"</v>
      </c>
      <c r="M325" t="str">
        <f t="shared" si="12"/>
        <v/>
      </c>
      <c r="N325" t="str">
        <f t="shared" si="13"/>
        <v>call InitTypeIdStrings('IF16',"|CffFFD24D风火轮|r","ReplaceableTextures\\CommandButtons\\BTNFB16.BLP","")</v>
      </c>
    </row>
    <row r="326" spans="1:14">
      <c r="A326" t="str">
        <f>IF(物品!B333="",0,"'"&amp;物品!B333&amp;"'")</f>
        <v>'IF17'</v>
      </c>
      <c r="B326">
        <f>物品!D333</f>
        <v>0</v>
      </c>
      <c r="C326">
        <f>物品!E333</f>
        <v>0</v>
      </c>
      <c r="D326">
        <f>物品!F333</f>
        <v>0</v>
      </c>
      <c r="E326">
        <f>IF(ISTEXT(物品!G333)=TRUE,"'"&amp;物品!G333&amp;"'",物品!G333)</f>
        <v>0</v>
      </c>
      <c r="F326">
        <f>IF(ISTEXT(物品!H333)=TRUE,"'"&amp;物品!H333&amp;"'",物品!H333)</f>
        <v>0</v>
      </c>
      <c r="G326">
        <f>IF(物品!I333="",0,"'"&amp;物品!I333&amp;"'")</f>
        <v>0</v>
      </c>
      <c r="H326">
        <f>IF(物品!R333="",0,物品!R333)</f>
        <v>0</v>
      </c>
      <c r="I326">
        <f>IF(物品!S333="",0,物品!S333)</f>
        <v>0</v>
      </c>
      <c r="J326" t="str">
        <f>IF(物品!C333="",0,""""&amp;物品!C333&amp;"""")</f>
        <v>"|CffBF00FF八棱双银锤|r"</v>
      </c>
      <c r="K326" t="str">
        <f>IF(物品!T333="","""""",""""&amp;物品!T333&amp;"""")</f>
        <v>""</v>
      </c>
      <c r="L326" t="str">
        <f>IF(物品!U333="",0,""""&amp;物品!U333&amp;"""")</f>
        <v>"ReplaceableTextures\\CommandButtons\\BTNFB17.BLP"</v>
      </c>
      <c r="M326" t="str">
        <f t="shared" si="12"/>
        <v/>
      </c>
      <c r="N326" t="str">
        <f t="shared" si="13"/>
        <v>call InitTypeIdStrings('IF17',"|CffBF00FF八棱双银锤|r","ReplaceableTextures\\CommandButtons\\BTNFB17.BLP","")</v>
      </c>
    </row>
    <row r="327" spans="1:14">
      <c r="A327" t="str">
        <f>IF(物品!B334="",0,"'"&amp;物品!B334&amp;"'")</f>
        <v>'IF18'</v>
      </c>
      <c r="B327">
        <f>物品!D334</f>
        <v>0</v>
      </c>
      <c r="C327">
        <f>物品!E334</f>
        <v>0</v>
      </c>
      <c r="D327">
        <f>物品!F334</f>
        <v>0</v>
      </c>
      <c r="E327">
        <f>IF(ISTEXT(物品!G334)=TRUE,"'"&amp;物品!G334&amp;"'",物品!G334)</f>
        <v>0</v>
      </c>
      <c r="F327">
        <f>IF(ISTEXT(物品!H334)=TRUE,"'"&amp;物品!H334&amp;"'",物品!H334)</f>
        <v>0</v>
      </c>
      <c r="G327">
        <f>IF(物品!I334="",0,"'"&amp;物品!I334&amp;"'")</f>
        <v>0</v>
      </c>
      <c r="H327">
        <f>IF(物品!R334="",0,物品!R334)</f>
        <v>0</v>
      </c>
      <c r="I327">
        <f>IF(物品!S334="",0,物品!S334)</f>
        <v>0</v>
      </c>
      <c r="J327" t="str">
        <f>IF(物品!C334="",0,""""&amp;物品!C334&amp;"""")</f>
        <v>"|CffBF00FF莫邪宝剑|r"</v>
      </c>
      <c r="K327" t="str">
        <f>IF(物品!T334="","""""",""""&amp;物品!T334&amp;"""")</f>
        <v>""</v>
      </c>
      <c r="L327" t="str">
        <f>IF(物品!U334="",0,""""&amp;物品!U334&amp;"""")</f>
        <v>"ReplaceableTextures\\CommandButtons\\BTNFB18.BLP"</v>
      </c>
      <c r="M327" t="str">
        <f t="shared" si="12"/>
        <v/>
      </c>
      <c r="N327" t="str">
        <f t="shared" si="13"/>
        <v>call InitTypeIdStrings('IF18',"|CffBF00FF莫邪宝剑|r","ReplaceableTextures\\CommandButtons\\BTNFB18.BLP","")</v>
      </c>
    </row>
    <row r="328" spans="1:14">
      <c r="A328" t="str">
        <f>IF(物品!B335="",0,"'"&amp;物品!B335&amp;"'")</f>
        <v>'IF19'</v>
      </c>
      <c r="B328">
        <f>物品!D335</f>
        <v>0</v>
      </c>
      <c r="C328">
        <f>物品!E335</f>
        <v>0</v>
      </c>
      <c r="D328">
        <f>物品!F335</f>
        <v>0</v>
      </c>
      <c r="E328">
        <f>IF(ISTEXT(物品!G335)=TRUE,"'"&amp;物品!G335&amp;"'",物品!G335)</f>
        <v>0</v>
      </c>
      <c r="F328">
        <f>IF(ISTEXT(物品!H335)=TRUE,"'"&amp;物品!H335&amp;"'",物品!H335)</f>
        <v>0</v>
      </c>
      <c r="G328">
        <f>IF(物品!I335="",0,"'"&amp;物品!I335&amp;"'")</f>
        <v>0</v>
      </c>
      <c r="H328">
        <f>IF(物品!R335="",0,物品!R335)</f>
        <v>0</v>
      </c>
      <c r="I328">
        <f>IF(物品!S335="",0,物品!S335)</f>
        <v>0</v>
      </c>
      <c r="J328" t="str">
        <f>IF(物品!C335="",0,""""&amp;物品!C335&amp;"""")</f>
        <v>"|Cff00FF7F火龙标|r"</v>
      </c>
      <c r="K328" t="str">
        <f>IF(物品!T335="","""""",""""&amp;物品!T335&amp;"""")</f>
        <v>""</v>
      </c>
      <c r="L328" t="str">
        <f>IF(物品!U335="",0,""""&amp;物品!U335&amp;"""")</f>
        <v>"ReplaceableTextures\\CommandButtons\\BTNFB19.BLP"</v>
      </c>
      <c r="M328" t="str">
        <f t="shared" si="12"/>
        <v/>
      </c>
      <c r="N328" t="str">
        <f t="shared" si="13"/>
        <v>call InitTypeIdStrings('IF19',"|Cff00FF7F火龙标|r","ReplaceableTextures\\CommandButtons\\BTNFB19.BLP","")</v>
      </c>
    </row>
    <row r="329" spans="1:14">
      <c r="A329" t="str">
        <f>IF(物品!B336="",0,"'"&amp;物品!B336&amp;"'")</f>
        <v>'IF20'</v>
      </c>
      <c r="B329">
        <f>物品!D336</f>
        <v>0</v>
      </c>
      <c r="C329">
        <f>物品!E336</f>
        <v>0</v>
      </c>
      <c r="D329">
        <f>物品!F336</f>
        <v>0</v>
      </c>
      <c r="E329">
        <f>IF(ISTEXT(物品!G336)=TRUE,"'"&amp;物品!G336&amp;"'",物品!G336)</f>
        <v>0</v>
      </c>
      <c r="F329">
        <f>IF(ISTEXT(物品!H336)=TRUE,"'"&amp;物品!H336&amp;"'",物品!H336)</f>
        <v>0</v>
      </c>
      <c r="G329">
        <f>IF(物品!I336="",0,"'"&amp;物品!I336&amp;"'")</f>
        <v>0</v>
      </c>
      <c r="H329">
        <f>IF(物品!R336="",0,物品!R336)</f>
        <v>0</v>
      </c>
      <c r="I329">
        <f>IF(物品!S336="",0,物品!S336)</f>
        <v>0</v>
      </c>
      <c r="J329" t="str">
        <f>IF(物品!C336="",0,""""&amp;物品!C336&amp;"""")</f>
        <v>"|CffFFD24D攒心钉|r"</v>
      </c>
      <c r="K329" t="str">
        <f>IF(物品!T336="","""""",""""&amp;物品!T336&amp;"""")</f>
        <v>""</v>
      </c>
      <c r="L329" t="str">
        <f>IF(物品!U336="",0,""""&amp;物品!U336&amp;"""")</f>
        <v>"ReplaceableTextures\\CommandButtons\\BTNFB20.BLP"</v>
      </c>
      <c r="M329" t="str">
        <f t="shared" si="12"/>
        <v/>
      </c>
      <c r="N329" t="str">
        <f t="shared" si="13"/>
        <v>call InitTypeIdStrings('IF20',"|CffFFD24D攒心钉|r","ReplaceableTextures\\CommandButtons\\BTNFB20.BLP","")</v>
      </c>
    </row>
    <row r="330" spans="1:14">
      <c r="A330" t="str">
        <f>IF(物品!B337="",0,"'"&amp;物品!B337&amp;"'")</f>
        <v>'IF21'</v>
      </c>
      <c r="B330">
        <f>物品!D337</f>
        <v>0</v>
      </c>
      <c r="C330">
        <f>物品!E337</f>
        <v>0</v>
      </c>
      <c r="D330">
        <f>物品!F337</f>
        <v>0</v>
      </c>
      <c r="E330">
        <f>IF(ISTEXT(物品!G337)=TRUE,"'"&amp;物品!G337&amp;"'",物品!G337)</f>
        <v>0</v>
      </c>
      <c r="F330">
        <f>IF(ISTEXT(物品!H337)=TRUE,"'"&amp;物品!H337&amp;"'",物品!H337)</f>
        <v>0</v>
      </c>
      <c r="G330">
        <f>IF(物品!I337="",0,"'"&amp;物品!I337&amp;"'")</f>
        <v>0</v>
      </c>
      <c r="H330">
        <f>IF(物品!R337="",0,物品!R337)</f>
        <v>0</v>
      </c>
      <c r="I330">
        <f>IF(物品!S337="",0,物品!S337)</f>
        <v>0</v>
      </c>
      <c r="J330" t="str">
        <f>IF(物品!C337="",0,""""&amp;物品!C337&amp;"""")</f>
        <v>"|CffBF00FF玉麒麟|r"</v>
      </c>
      <c r="K330" t="str">
        <f>IF(物品!T337="","""""",""""&amp;物品!T337&amp;"""")</f>
        <v>""</v>
      </c>
      <c r="L330" t="str">
        <f>IF(物品!U337="",0,""""&amp;物品!U337&amp;"""")</f>
        <v>"ReplaceableTextures\\CommandButtons\\BTNFB21.BLP"</v>
      </c>
      <c r="M330" t="str">
        <f t="shared" si="12"/>
        <v/>
      </c>
      <c r="N330" t="str">
        <f t="shared" si="13"/>
        <v>call InitTypeIdStrings('IF21',"|CffBF00FF玉麒麟|r","ReplaceableTextures\\CommandButtons\\BTNFB21.BLP","")</v>
      </c>
    </row>
    <row r="331" spans="1:14">
      <c r="A331" t="str">
        <f>IF(物品!B338="",0,"'"&amp;物品!B338&amp;"'")</f>
        <v>'IF22'</v>
      </c>
      <c r="B331">
        <f>物品!D338</f>
        <v>0</v>
      </c>
      <c r="C331">
        <f>物品!E338</f>
        <v>0</v>
      </c>
      <c r="D331">
        <f>物品!F338</f>
        <v>0</v>
      </c>
      <c r="E331">
        <f>IF(ISTEXT(物品!G338)=TRUE,"'"&amp;物品!G338&amp;"'",物品!G338)</f>
        <v>0</v>
      </c>
      <c r="F331">
        <f>IF(ISTEXT(物品!H338)=TRUE,"'"&amp;物品!H338&amp;"'",物品!H338)</f>
        <v>0</v>
      </c>
      <c r="G331">
        <f>IF(物品!I338="",0,"'"&amp;物品!I338&amp;"'")</f>
        <v>0</v>
      </c>
      <c r="H331">
        <f>IF(物品!R338="",0,物品!R338)</f>
        <v>0</v>
      </c>
      <c r="I331">
        <f>IF(物品!S338="",0,物品!S338)</f>
        <v>0</v>
      </c>
      <c r="J331" t="str">
        <f>IF(物品!C338="",0,""""&amp;物品!C338&amp;"""")</f>
        <v>"|CffBF00FF方天画戟|r"</v>
      </c>
      <c r="K331" t="str">
        <f>IF(物品!T338="","""""",""""&amp;物品!T338&amp;"""")</f>
        <v>""</v>
      </c>
      <c r="L331" t="str">
        <f>IF(物品!U338="",0,""""&amp;物品!U338&amp;"""")</f>
        <v>"ReplaceableTextures\\CommandButtons\\BTNFB22.BLP"</v>
      </c>
      <c r="M331" t="str">
        <f t="shared" si="12"/>
        <v/>
      </c>
      <c r="N331" t="str">
        <f t="shared" si="13"/>
        <v>call InitTypeIdStrings('IF22',"|CffBF00FF方天画戟|r","ReplaceableTextures\\CommandButtons\\BTNFB22.BLP","")</v>
      </c>
    </row>
    <row r="332" spans="1:14">
      <c r="A332" t="str">
        <f>IF(物品!B339="",0,"'"&amp;物品!B339&amp;"'")</f>
        <v>'IF23'</v>
      </c>
      <c r="B332">
        <f>物品!D339</f>
        <v>0</v>
      </c>
      <c r="C332">
        <f>物品!E339</f>
        <v>0</v>
      </c>
      <c r="D332">
        <f>物品!F339</f>
        <v>0</v>
      </c>
      <c r="E332">
        <f>IF(ISTEXT(物品!G339)=TRUE,"'"&amp;物品!G339&amp;"'",物品!G339)</f>
        <v>0</v>
      </c>
      <c r="F332">
        <f>IF(ISTEXT(物品!H339)=TRUE,"'"&amp;物品!H339&amp;"'",物品!H339)</f>
        <v>0</v>
      </c>
      <c r="G332">
        <f>IF(物品!I339="",0,"'"&amp;物品!I339&amp;"'")</f>
        <v>0</v>
      </c>
      <c r="H332">
        <f>IF(物品!R339="",0,物品!R339)</f>
        <v>0</v>
      </c>
      <c r="I332">
        <f>IF(物品!S339="",0,物品!S339)</f>
        <v>0</v>
      </c>
      <c r="J332" t="str">
        <f>IF(物品!C339="",0,""""&amp;物品!C339&amp;"""")</f>
        <v>"|CffFFD24D落魂钟|r"</v>
      </c>
      <c r="K332" t="str">
        <f>IF(物品!T339="","""""",""""&amp;物品!T339&amp;"""")</f>
        <v>""</v>
      </c>
      <c r="L332" t="str">
        <f>IF(物品!U339="",0,""""&amp;物品!U339&amp;"""")</f>
        <v>"ReplaceableTextures\\CommandButtons\\BTNFB23.BLP"</v>
      </c>
      <c r="M332" t="str">
        <f t="shared" si="12"/>
        <v/>
      </c>
      <c r="N332" t="str">
        <f t="shared" si="13"/>
        <v>call InitTypeIdStrings('IF23',"|CffFFD24D落魂钟|r","ReplaceableTextures\\CommandButtons\\BTNFB23.BLP","")</v>
      </c>
    </row>
    <row r="333" spans="1:14">
      <c r="A333" t="str">
        <f>IF(物品!B340="",0,"'"&amp;物品!B340&amp;"'")</f>
        <v>'IF24'</v>
      </c>
      <c r="B333">
        <f>物品!D340</f>
        <v>0</v>
      </c>
      <c r="C333">
        <f>物品!E340</f>
        <v>0</v>
      </c>
      <c r="D333">
        <f>物品!F340</f>
        <v>0</v>
      </c>
      <c r="E333">
        <f>IF(ISTEXT(物品!G340)=TRUE,"'"&amp;物品!G340&amp;"'",物品!G340)</f>
        <v>0</v>
      </c>
      <c r="F333">
        <f>IF(ISTEXT(物品!H340)=TRUE,"'"&amp;物品!H340&amp;"'",物品!H340)</f>
        <v>0</v>
      </c>
      <c r="G333">
        <f>IF(物品!I340="",0,"'"&amp;物品!I340&amp;"'")</f>
        <v>0</v>
      </c>
      <c r="H333">
        <f>IF(物品!R340="",0,物品!R340)</f>
        <v>0</v>
      </c>
      <c r="I333">
        <f>IF(物品!S340="",0,物品!S340)</f>
        <v>0</v>
      </c>
      <c r="J333" t="str">
        <f>IF(物品!C340="",0,""""&amp;物品!C340&amp;"""")</f>
        <v>"|Cff00BFFF扫霞衣|r"</v>
      </c>
      <c r="K333" t="str">
        <f>IF(物品!T340="","""""",""""&amp;物品!T340&amp;"""")</f>
        <v>""</v>
      </c>
      <c r="L333" t="str">
        <f>IF(物品!U340="",0,""""&amp;物品!U340&amp;"""")</f>
        <v>"ReplaceableTextures\\CommandButtons\\BTNFB24.BLP"</v>
      </c>
      <c r="M333" t="str">
        <f t="shared" si="12"/>
        <v/>
      </c>
      <c r="N333" t="str">
        <f t="shared" si="13"/>
        <v>call InitTypeIdStrings('IF24',"|Cff00BFFF扫霞衣|r","ReplaceableTextures\\CommandButtons\\BTNFB24.BLP","")</v>
      </c>
    </row>
    <row r="334" spans="1:14">
      <c r="A334" t="str">
        <f>IF(物品!B341="",0,"'"&amp;物品!B341&amp;"'")</f>
        <v>'IF25'</v>
      </c>
      <c r="B334">
        <f>物品!D341</f>
        <v>0</v>
      </c>
      <c r="C334">
        <f>物品!E341</f>
        <v>0</v>
      </c>
      <c r="D334">
        <f>物品!F341</f>
        <v>0</v>
      </c>
      <c r="E334">
        <f>IF(ISTEXT(物品!G341)=TRUE,"'"&amp;物品!G341&amp;"'",物品!G341)</f>
        <v>0</v>
      </c>
      <c r="F334">
        <f>IF(ISTEXT(物品!H341)=TRUE,"'"&amp;物品!H341&amp;"'",物品!H341)</f>
        <v>0</v>
      </c>
      <c r="G334">
        <f>IF(物品!I341="",0,"'"&amp;物品!I341&amp;"'")</f>
        <v>0</v>
      </c>
      <c r="H334">
        <f>IF(物品!R341="",0,物品!R341)</f>
        <v>0</v>
      </c>
      <c r="I334">
        <f>IF(物品!S341="",0,物品!S341)</f>
        <v>0</v>
      </c>
      <c r="J334" t="str">
        <f>IF(物品!C341="",0,""""&amp;物品!C341&amp;"""")</f>
        <v>"|CffFFD24D翻天印|r"</v>
      </c>
      <c r="K334" t="str">
        <f>IF(物品!T341="","""""",""""&amp;物品!T341&amp;"""")</f>
        <v>""</v>
      </c>
      <c r="L334" t="str">
        <f>IF(物品!U341="",0,""""&amp;物品!U341&amp;"""")</f>
        <v>"ReplaceableTextures\\CommandButtons\\BTNFB25.BLP"</v>
      </c>
      <c r="M334" t="str">
        <f t="shared" si="12"/>
        <v/>
      </c>
      <c r="N334" t="str">
        <f t="shared" si="13"/>
        <v>call InitTypeIdStrings('IF25',"|CffFFD24D翻天印|r","ReplaceableTextures\\CommandButtons\\BTNFB25.BLP","")</v>
      </c>
    </row>
    <row r="335" spans="1:14">
      <c r="A335" t="str">
        <f>IF(物品!B342="",0,"'"&amp;物品!B342&amp;"'")</f>
        <v>'IF26'</v>
      </c>
      <c r="B335">
        <f>物品!D342</f>
        <v>0</v>
      </c>
      <c r="C335">
        <f>物品!E342</f>
        <v>0</v>
      </c>
      <c r="D335">
        <f>物品!F342</f>
        <v>0</v>
      </c>
      <c r="E335">
        <f>IF(ISTEXT(物品!G342)=TRUE,"'"&amp;物品!G342&amp;"'",物品!G342)</f>
        <v>0</v>
      </c>
      <c r="F335">
        <f>IF(ISTEXT(物品!H342)=TRUE,"'"&amp;物品!H342&amp;"'",物品!H342)</f>
        <v>0</v>
      </c>
      <c r="G335">
        <f>IF(物品!I342="",0,"'"&amp;物品!I342&amp;"'")</f>
        <v>0</v>
      </c>
      <c r="H335">
        <f>IF(物品!R342="",0,物品!R342)</f>
        <v>0</v>
      </c>
      <c r="I335">
        <f>IF(物品!S342="",0,物品!S342)</f>
        <v>0</v>
      </c>
      <c r="J335" t="str">
        <f>IF(物品!C342="",0,""""&amp;物品!C342&amp;"""")</f>
        <v>"|CffBF00FF雾露乾坤网|r"</v>
      </c>
      <c r="K335" t="str">
        <f>IF(物品!T342="","""""",""""&amp;物品!T342&amp;"""")</f>
        <v>""</v>
      </c>
      <c r="L335" t="str">
        <f>IF(物品!U342="",0,""""&amp;物品!U342&amp;"""")</f>
        <v>"ReplaceableTextures\\CommandButtons\\BTNFB26.BLP"</v>
      </c>
      <c r="M335" t="str">
        <f t="shared" si="12"/>
        <v/>
      </c>
      <c r="N335" t="str">
        <f t="shared" si="13"/>
        <v>call InitTypeIdStrings('IF26',"|CffBF00FF雾露乾坤网|r","ReplaceableTextures\\CommandButtons\\BTNFB26.BLP","")</v>
      </c>
    </row>
    <row r="336" spans="1:14">
      <c r="A336" t="str">
        <f>IF(物品!B343="",0,"'"&amp;物品!B343&amp;"'")</f>
        <v>'IF27'</v>
      </c>
      <c r="B336">
        <f>物品!D343</f>
        <v>0</v>
      </c>
      <c r="C336">
        <f>物品!E343</f>
        <v>0</v>
      </c>
      <c r="D336">
        <f>物品!F343</f>
        <v>0</v>
      </c>
      <c r="E336">
        <f>IF(ISTEXT(物品!G343)=TRUE,"'"&amp;物品!G343&amp;"'",物品!G343)</f>
        <v>0</v>
      </c>
      <c r="F336">
        <f>IF(ISTEXT(物品!H343)=TRUE,"'"&amp;物品!H343&amp;"'",物品!H343)</f>
        <v>0</v>
      </c>
      <c r="G336">
        <f>IF(物品!I343="",0,"'"&amp;物品!I343&amp;"'")</f>
        <v>0</v>
      </c>
      <c r="H336">
        <f>IF(物品!R343="",0,物品!R343)</f>
        <v>0</v>
      </c>
      <c r="I336">
        <f>IF(物品!S343="",0,物品!S343)</f>
        <v>0</v>
      </c>
      <c r="J336" t="str">
        <f>IF(物品!C343="",0,""""&amp;物品!C343&amp;"""")</f>
        <v>"|CffFFD24D四海瓶|r"</v>
      </c>
      <c r="K336" t="str">
        <f>IF(物品!T343="","""""",""""&amp;物品!T343&amp;"""")</f>
        <v>""</v>
      </c>
      <c r="L336" t="str">
        <f>IF(物品!U343="",0,""""&amp;物品!U343&amp;"""")</f>
        <v>"ReplaceableTextures\\CommandButtons\\BTNFB27.BLP"</v>
      </c>
      <c r="M336" t="str">
        <f t="shared" si="12"/>
        <v/>
      </c>
      <c r="N336" t="str">
        <f t="shared" si="13"/>
        <v>call InitTypeIdStrings('IF27',"|CffFFD24D四海瓶|r","ReplaceableTextures\\CommandButtons\\BTNFB27.BLP","")</v>
      </c>
    </row>
    <row r="337" spans="1:14">
      <c r="A337" t="str">
        <f>IF(物品!B344="",0,"'"&amp;物品!B344&amp;"'")</f>
        <v>'IF28'</v>
      </c>
      <c r="B337">
        <f>物品!D344</f>
        <v>0</v>
      </c>
      <c r="C337">
        <f>物品!E344</f>
        <v>0</v>
      </c>
      <c r="D337">
        <f>物品!F344</f>
        <v>0</v>
      </c>
      <c r="E337">
        <f>IF(ISTEXT(物品!G344)=TRUE,"'"&amp;物品!G344&amp;"'",物品!G344)</f>
        <v>0</v>
      </c>
      <c r="F337">
        <f>IF(ISTEXT(物品!H344)=TRUE,"'"&amp;物品!H344&amp;"'",物品!H344)</f>
        <v>0</v>
      </c>
      <c r="G337">
        <f>IF(物品!I344="",0,"'"&amp;物品!I344&amp;"'")</f>
        <v>0</v>
      </c>
      <c r="H337">
        <f>IF(物品!R344="",0,物品!R344)</f>
        <v>0</v>
      </c>
      <c r="I337">
        <f>IF(物品!S344="",0,物品!S344)</f>
        <v>0</v>
      </c>
      <c r="J337" t="str">
        <f>IF(物品!C344="",0,""""&amp;物品!C344&amp;"""")</f>
        <v>"|Cff00BFFF乾坤针|r"</v>
      </c>
      <c r="K337" t="str">
        <f>IF(物品!T344="","""""",""""&amp;物品!T344&amp;"""")</f>
        <v>""</v>
      </c>
      <c r="L337" t="str">
        <f>IF(物品!U344="",0,""""&amp;物品!U344&amp;"""")</f>
        <v>"ReplaceableTextures\\CommandButtons\\BTNFB28.BLP"</v>
      </c>
      <c r="M337" t="str">
        <f t="shared" si="12"/>
        <v/>
      </c>
      <c r="N337" t="str">
        <f t="shared" si="13"/>
        <v>call InitTypeIdStrings('IF28',"|Cff00BFFF乾坤针|r","ReplaceableTextures\\CommandButtons\\BTNFB28.BLP","")</v>
      </c>
    </row>
    <row r="338" spans="1:14">
      <c r="A338" t="str">
        <f>IF(物品!B345="",0,"'"&amp;物品!B345&amp;"'")</f>
        <v>'IF29'</v>
      </c>
      <c r="B338">
        <f>物品!D345</f>
        <v>0</v>
      </c>
      <c r="C338">
        <f>物品!E345</f>
        <v>0</v>
      </c>
      <c r="D338">
        <f>物品!F345</f>
        <v>0</v>
      </c>
      <c r="E338">
        <f>IF(ISTEXT(物品!G345)=TRUE,"'"&amp;物品!G345&amp;"'",物品!G345)</f>
        <v>0</v>
      </c>
      <c r="F338">
        <f>IF(ISTEXT(物品!H345)=TRUE,"'"&amp;物品!H345&amp;"'",物品!H345)</f>
        <v>0</v>
      </c>
      <c r="G338">
        <f>IF(物品!I345="",0,"'"&amp;物品!I345&amp;"'")</f>
        <v>0</v>
      </c>
      <c r="H338">
        <f>IF(物品!R345="",0,物品!R345)</f>
        <v>0</v>
      </c>
      <c r="I338">
        <f>IF(物品!S345="",0,物品!S345)</f>
        <v>0</v>
      </c>
      <c r="J338" t="str">
        <f>IF(物品!C345="",0,""""&amp;物品!C345&amp;"""")</f>
        <v>"|CffFF0000斩仙飞刀|r"</v>
      </c>
      <c r="K338" t="str">
        <f>IF(物品!T345="","""""",""""&amp;物品!T345&amp;"""")</f>
        <v>""</v>
      </c>
      <c r="L338" t="str">
        <f>IF(物品!U345="",0,""""&amp;物品!U345&amp;"""")</f>
        <v>"ReplaceableTextures\\CommandButtons\\BTNFB29.BLP"</v>
      </c>
      <c r="M338" t="str">
        <f t="shared" si="12"/>
        <v/>
      </c>
      <c r="N338" t="str">
        <f t="shared" si="13"/>
        <v>call InitTypeIdStrings('IF29',"|CffFF0000斩仙飞刀|r","ReplaceableTextures\\CommandButtons\\BTNFB29.BLP","")</v>
      </c>
    </row>
    <row r="339" spans="1:14">
      <c r="A339" t="str">
        <f>IF(物品!B346="",0,"'"&amp;物品!B346&amp;"'")</f>
        <v>'IF30'</v>
      </c>
      <c r="B339">
        <f>物品!D346</f>
        <v>0</v>
      </c>
      <c r="C339">
        <f>物品!E346</f>
        <v>0</v>
      </c>
      <c r="D339">
        <f>物品!F346</f>
        <v>0</v>
      </c>
      <c r="E339">
        <f>IF(ISTEXT(物品!G346)=TRUE,"'"&amp;物品!G346&amp;"'",物品!G346)</f>
        <v>0</v>
      </c>
      <c r="F339">
        <f>IF(ISTEXT(物品!H346)=TRUE,"'"&amp;物品!H346&amp;"'",物品!H346)</f>
        <v>0</v>
      </c>
      <c r="G339">
        <f>IF(物品!I346="",0,"'"&amp;物品!I346&amp;"'")</f>
        <v>0</v>
      </c>
      <c r="H339">
        <f>IF(物品!R346="",0,物品!R346)</f>
        <v>0</v>
      </c>
      <c r="I339">
        <f>IF(物品!S346="",0,物品!S346)</f>
        <v>0</v>
      </c>
      <c r="J339" t="str">
        <f>IF(物品!C346="",0,""""&amp;物品!C346&amp;"""")</f>
        <v>"|Cff00FF7F万鸦壶|r"</v>
      </c>
      <c r="K339" t="str">
        <f>IF(物品!T346="","""""",""""&amp;物品!T346&amp;"""")</f>
        <v>""</v>
      </c>
      <c r="L339" t="str">
        <f>IF(物品!U346="",0,""""&amp;物品!U346&amp;"""")</f>
        <v>"ReplaceableTextures\\CommandButtons\\BTNFB30.BLP"</v>
      </c>
      <c r="M339" t="str">
        <f t="shared" si="12"/>
        <v/>
      </c>
      <c r="N339" t="str">
        <f t="shared" si="13"/>
        <v>call InitTypeIdStrings('IF30',"|Cff00FF7F万鸦壶|r","ReplaceableTextures\\CommandButtons\\BTNFB30.BLP","")</v>
      </c>
    </row>
    <row r="340" spans="1:14">
      <c r="A340" t="str">
        <f>IF(物品!B347="",0,"'"&amp;物品!B347&amp;"'")</f>
        <v>'IF31'</v>
      </c>
      <c r="B340">
        <f>物品!D347</f>
        <v>0</v>
      </c>
      <c r="C340">
        <f>物品!E347</f>
        <v>0</v>
      </c>
      <c r="D340">
        <f>物品!F347</f>
        <v>0</v>
      </c>
      <c r="E340">
        <f>IF(ISTEXT(物品!G347)=TRUE,"'"&amp;物品!G347&amp;"'",物品!G347)</f>
        <v>0</v>
      </c>
      <c r="F340">
        <f>IF(ISTEXT(物品!H347)=TRUE,"'"&amp;物品!H347&amp;"'",物品!H347)</f>
        <v>0</v>
      </c>
      <c r="G340">
        <f>IF(物品!I347="",0,"'"&amp;物品!I347&amp;"'")</f>
        <v>0</v>
      </c>
      <c r="H340">
        <f>IF(物品!R347="",0,物品!R347)</f>
        <v>0</v>
      </c>
      <c r="I340">
        <f>IF(物品!S347="",0,物品!S347)</f>
        <v>0</v>
      </c>
      <c r="J340" t="str">
        <f>IF(物品!C347="",0,""""&amp;物品!C347&amp;"""")</f>
        <v>"|Cff00BFFF万里起云烟|r"</v>
      </c>
      <c r="K340" t="str">
        <f>IF(物品!T347="","""""",""""&amp;物品!T347&amp;"""")</f>
        <v>""</v>
      </c>
      <c r="L340" t="str">
        <f>IF(物品!U347="",0,""""&amp;物品!U347&amp;"""")</f>
        <v>"ReplaceableTextures\\CommandButtons\\BTNFB31.BLP"</v>
      </c>
      <c r="M340" t="str">
        <f t="shared" si="12"/>
        <v/>
      </c>
      <c r="N340" t="str">
        <f t="shared" si="13"/>
        <v>call InitTypeIdStrings('IF31',"|Cff00BFFF万里起云烟|r","ReplaceableTextures\\CommandButtons\\BTNFB31.BLP","")</v>
      </c>
    </row>
    <row r="341" spans="1:14">
      <c r="A341" t="str">
        <f>IF(物品!B348="",0,"'"&amp;物品!B348&amp;"'")</f>
        <v>'IF32'</v>
      </c>
      <c r="B341">
        <f>物品!D348</f>
        <v>0</v>
      </c>
      <c r="C341">
        <f>物品!E348</f>
        <v>0</v>
      </c>
      <c r="D341">
        <f>物品!F348</f>
        <v>0</v>
      </c>
      <c r="E341">
        <f>IF(ISTEXT(物品!G348)=TRUE,"'"&amp;物品!G348&amp;"'",物品!G348)</f>
        <v>0</v>
      </c>
      <c r="F341">
        <f>IF(ISTEXT(物品!H348)=TRUE,"'"&amp;物品!H348&amp;"'",物品!H348)</f>
        <v>0</v>
      </c>
      <c r="G341">
        <f>IF(物品!I348="",0,"'"&amp;物品!I348&amp;"'")</f>
        <v>0</v>
      </c>
      <c r="H341">
        <f>IF(物品!R348="",0,物品!R348)</f>
        <v>0</v>
      </c>
      <c r="I341">
        <f>IF(物品!S348="",0,物品!S348)</f>
        <v>0</v>
      </c>
      <c r="J341" t="str">
        <f>IF(物品!C348="",0,""""&amp;物品!C348&amp;"""")</f>
        <v>"|CffFFD24D照天印|r"</v>
      </c>
      <c r="K341" t="str">
        <f>IF(物品!T348="","""""",""""&amp;物品!T348&amp;"""")</f>
        <v>""</v>
      </c>
      <c r="L341" t="str">
        <f>IF(物品!U348="",0,""""&amp;物品!U348&amp;"""")</f>
        <v>"ReplaceableTextures\\CommandButtons\\BTNFB32.BLP"</v>
      </c>
      <c r="M341" t="str">
        <f t="shared" si="12"/>
        <v/>
      </c>
      <c r="N341" t="str">
        <f t="shared" si="13"/>
        <v>call InitTypeIdStrings('IF32',"|CffFFD24D照天印|r","ReplaceableTextures\\CommandButtons\\BTNFB32.BLP","")</v>
      </c>
    </row>
    <row r="342" spans="1:14">
      <c r="A342" t="str">
        <f>IF(物品!B369="",0,"'"&amp;物品!B369&amp;"'")</f>
        <v>'IC00'</v>
      </c>
      <c r="B342">
        <f>物品!D369</f>
        <v>0</v>
      </c>
      <c r="C342">
        <f>物品!E369</f>
        <v>0</v>
      </c>
      <c r="D342">
        <f>物品!F369</f>
        <v>0</v>
      </c>
      <c r="E342">
        <f>IF(ISTEXT(物品!G369)=TRUE,"'"&amp;物品!G369&amp;"'",物品!G369)</f>
        <v>0</v>
      </c>
      <c r="F342">
        <f>IF(ISTEXT(物品!H369)=TRUE,"'"&amp;物品!H369&amp;"'",物品!H369)</f>
        <v>0</v>
      </c>
      <c r="G342">
        <f>IF(物品!I369="",0,"'"&amp;物品!I369&amp;"'")</f>
        <v>0</v>
      </c>
      <c r="H342">
        <f>IF(物品!R369="",0,物品!R369)</f>
        <v>0</v>
      </c>
      <c r="I342">
        <f>IF(物品!S369="",0,物品!S369)</f>
        <v>0</v>
      </c>
      <c r="J342" t="str">
        <f>IF(物品!C369="",0,""""&amp;物品!C369&amp;"""")</f>
        <v>"没抽到任何东西"</v>
      </c>
      <c r="K342" t="str">
        <f>IF(物品!T369="","""""",""""&amp;物品!T369&amp;"""")</f>
        <v>""</v>
      </c>
      <c r="L342">
        <f>IF(物品!U369="",0,""""&amp;物品!U369&amp;"""")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IF(物品!B370="",0,"'"&amp;物品!B370&amp;"'")</f>
        <v>'IC01'</v>
      </c>
      <c r="B343">
        <f>物品!D370</f>
        <v>0</v>
      </c>
      <c r="C343">
        <f>物品!E370</f>
        <v>0</v>
      </c>
      <c r="D343">
        <f>物品!F370</f>
        <v>0</v>
      </c>
      <c r="E343">
        <f>IF(ISTEXT(物品!G370)=TRUE,"'"&amp;物品!G370&amp;"'",物品!G370)</f>
        <v>0</v>
      </c>
      <c r="F343">
        <f>IF(ISTEXT(物品!H370)=TRUE,"'"&amp;物品!H370&amp;"'",物品!H370)</f>
        <v>0</v>
      </c>
      <c r="G343">
        <f>IF(物品!I370="",0,"'"&amp;物品!I370&amp;"'")</f>
        <v>0</v>
      </c>
      <c r="H343">
        <f>IF(物品!R370="",0,物品!R370)</f>
        <v>0</v>
      </c>
      <c r="I343">
        <f>IF(物品!S370="",0,物品!S370)</f>
        <v>0</v>
      </c>
      <c r="J343" t="str">
        <f>IF(物品!C370="",0,""""&amp;物品!C370&amp;"""")</f>
        <v>"玄铁+1"</v>
      </c>
      <c r="K343" t="str">
        <f>IF(物品!T370="","""""",""""&amp;物品!T370&amp;"""")</f>
        <v>"玄铁+1"</v>
      </c>
      <c r="L343">
        <f>IF(物品!U370="",0,""""&amp;物品!U370&amp;"""")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IF(物品!B371="",0,"'"&amp;物品!B371&amp;"'")</f>
        <v>'IC02'</v>
      </c>
      <c r="B344">
        <f>物品!D371</f>
        <v>0</v>
      </c>
      <c r="C344">
        <f>物品!E371</f>
        <v>0</v>
      </c>
      <c r="D344">
        <f>物品!F371</f>
        <v>0</v>
      </c>
      <c r="E344">
        <f>IF(ISTEXT(物品!G371)=TRUE,"'"&amp;物品!G371&amp;"'",物品!G371)</f>
        <v>0</v>
      </c>
      <c r="F344">
        <f>IF(ISTEXT(物品!H371)=TRUE,"'"&amp;物品!H371&amp;"'",物品!H371)</f>
        <v>0</v>
      </c>
      <c r="G344">
        <f>IF(物品!I371="",0,"'"&amp;物品!I371&amp;"'")</f>
        <v>0</v>
      </c>
      <c r="H344">
        <f>IF(物品!R371="",0,物品!R371)</f>
        <v>0</v>
      </c>
      <c r="I344">
        <f>IF(物品!S371="",0,物品!S371)</f>
        <v>0</v>
      </c>
      <c r="J344" t="str">
        <f>IF(物品!C371="",0,""""&amp;物品!C371&amp;"""")</f>
        <v>"金币"</v>
      </c>
      <c r="K344" t="str">
        <f>IF(物品!T371="","""""",""""&amp;物品!T371&amp;"""")</f>
        <v>"金币"</v>
      </c>
      <c r="L344" t="str">
        <f>IF(物品!U371="",0,""""&amp;物品!U371&amp;"""")</f>
        <v>"ReplaceableTextures\\CommandButtons\\BTNChestOfGold.blp"</v>
      </c>
      <c r="M344" t="str">
        <f t="shared" si="12"/>
        <v/>
      </c>
      <c r="N344" t="str">
        <f t="shared" si="13"/>
        <v>call InitTypeIdStrings('IC02',"金币","ReplaceableTextures\\CommandButtons\\BTNChestOfGold.blp","金币")</v>
      </c>
    </row>
    <row r="345" spans="1:14">
      <c r="A345" t="str">
        <f>IF(物品!B372="",0,"'"&amp;物品!B372&amp;"'")</f>
        <v>'IC03'</v>
      </c>
      <c r="B345">
        <f>物品!D372</f>
        <v>0</v>
      </c>
      <c r="C345">
        <f>物品!E372</f>
        <v>0</v>
      </c>
      <c r="D345">
        <f>物品!F372</f>
        <v>0</v>
      </c>
      <c r="E345">
        <f>IF(ISTEXT(物品!G372)=TRUE,"'"&amp;物品!G372&amp;"'",物品!G372)</f>
        <v>0</v>
      </c>
      <c r="F345">
        <f>IF(ISTEXT(物品!H372)=TRUE,"'"&amp;物品!H372&amp;"'",物品!H372)</f>
        <v>0</v>
      </c>
      <c r="G345">
        <f>IF(物品!I372="",0,"'"&amp;物品!I372&amp;"'")</f>
        <v>0</v>
      </c>
      <c r="H345">
        <f>IF(物品!R372="",0,物品!R372)</f>
        <v>0</v>
      </c>
      <c r="I345">
        <f>IF(物品!S372="",0,物品!S372)</f>
        <v>0</v>
      </c>
      <c r="J345" t="str">
        <f>IF(物品!C372="",0,""""&amp;物品!C372&amp;"""")</f>
        <v>"攻击力低"</v>
      </c>
      <c r="K345" t="str">
        <f>IF(物品!T372="","""""",""""&amp;物品!T372&amp;"""")</f>
        <v>""</v>
      </c>
      <c r="L345">
        <f>IF(物品!U372="",0,""""&amp;物品!U372&amp;"""")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IF(物品!B373="",0,"'"&amp;物品!B373&amp;"'")</f>
        <v>'IC04'</v>
      </c>
      <c r="B346">
        <f>物品!D373</f>
        <v>0</v>
      </c>
      <c r="C346">
        <f>物品!E373</f>
        <v>0</v>
      </c>
      <c r="D346">
        <f>物品!F373</f>
        <v>0</v>
      </c>
      <c r="E346">
        <f>IF(ISTEXT(物品!G373)=TRUE,"'"&amp;物品!G373&amp;"'",物品!G373)</f>
        <v>0</v>
      </c>
      <c r="F346">
        <f>IF(ISTEXT(物品!H373)=TRUE,"'"&amp;物品!H373&amp;"'",物品!H373)</f>
        <v>0</v>
      </c>
      <c r="G346">
        <f>IF(物品!I373="",0,"'"&amp;物品!I373&amp;"'")</f>
        <v>0</v>
      </c>
      <c r="H346">
        <f>IF(物品!R373="",0,物品!R373)</f>
        <v>0</v>
      </c>
      <c r="I346">
        <f>IF(物品!S373="",0,物品!S373)</f>
        <v>0</v>
      </c>
      <c r="J346" t="str">
        <f>IF(物品!C373="",0,""""&amp;物品!C373&amp;"""")</f>
        <v>"攻击力中"</v>
      </c>
      <c r="K346" t="str">
        <f>IF(物品!T373="","""""",""""&amp;物品!T373&amp;"""")</f>
        <v>""</v>
      </c>
      <c r="L346">
        <f>IF(物品!U373="",0,""""&amp;物品!U373&amp;"""")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IF(物品!B374="",0,"'"&amp;物品!B374&amp;"'")</f>
        <v>'IC05'</v>
      </c>
      <c r="B347">
        <f>物品!D374</f>
        <v>0</v>
      </c>
      <c r="C347">
        <f>物品!E374</f>
        <v>0</v>
      </c>
      <c r="D347">
        <f>物品!F374</f>
        <v>0</v>
      </c>
      <c r="E347">
        <f>IF(ISTEXT(物品!G374)=TRUE,"'"&amp;物品!G374&amp;"'",物品!G374)</f>
        <v>0</v>
      </c>
      <c r="F347">
        <f>IF(ISTEXT(物品!H374)=TRUE,"'"&amp;物品!H374&amp;"'",物品!H374)</f>
        <v>0</v>
      </c>
      <c r="G347">
        <f>IF(物品!I374="",0,"'"&amp;物品!I374&amp;"'")</f>
        <v>0</v>
      </c>
      <c r="H347">
        <f>IF(物品!R374="",0,物品!R374)</f>
        <v>0</v>
      </c>
      <c r="I347">
        <f>IF(物品!S374="",0,物品!S374)</f>
        <v>0</v>
      </c>
      <c r="J347" t="str">
        <f>IF(物品!C374="",0,""""&amp;物品!C374&amp;"""")</f>
        <v>"攻击力高"</v>
      </c>
      <c r="K347" t="str">
        <f>IF(物品!T374="","""""",""""&amp;物品!T374&amp;"""")</f>
        <v>""</v>
      </c>
      <c r="L347">
        <f>IF(物品!U374="",0,""""&amp;物品!U374&amp;"""")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IF(物品!B375="",0,"'"&amp;物品!B375&amp;"'")</f>
        <v>'IC06'</v>
      </c>
      <c r="B348">
        <f>物品!D375</f>
        <v>0</v>
      </c>
      <c r="C348">
        <f>物品!E375</f>
        <v>0</v>
      </c>
      <c r="D348">
        <f>物品!F375</f>
        <v>0</v>
      </c>
      <c r="E348">
        <f>IF(ISTEXT(物品!G375)=TRUE,"'"&amp;物品!G375&amp;"'",物品!G375)</f>
        <v>0</v>
      </c>
      <c r="F348">
        <f>IF(ISTEXT(物品!H375)=TRUE,"'"&amp;物品!H375&amp;"'",物品!H375)</f>
        <v>0</v>
      </c>
      <c r="G348">
        <f>IF(物品!I375="",0,"'"&amp;物品!I375&amp;"'")</f>
        <v>0</v>
      </c>
      <c r="H348">
        <f>IF(物品!R375="",0,物品!R375)</f>
        <v>0</v>
      </c>
      <c r="I348">
        <f>IF(物品!S375="",0,物品!S375)</f>
        <v>0</v>
      </c>
      <c r="J348" t="str">
        <f>IF(物品!C375="",0,""""&amp;物品!C375&amp;"""")</f>
        <v>"生命值低"</v>
      </c>
      <c r="K348" t="str">
        <f>IF(物品!T375="","""""",""""&amp;物品!T375&amp;"""")</f>
        <v>""</v>
      </c>
      <c r="L348">
        <f>IF(物品!U375="",0,""""&amp;物品!U375&amp;"""")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IF(物品!B376="",0,"'"&amp;物品!B376&amp;"'")</f>
        <v>'IC07'</v>
      </c>
      <c r="B349">
        <f>物品!D376</f>
        <v>0</v>
      </c>
      <c r="C349">
        <f>物品!E376</f>
        <v>0</v>
      </c>
      <c r="D349">
        <f>物品!F376</f>
        <v>0</v>
      </c>
      <c r="E349">
        <f>IF(ISTEXT(物品!G376)=TRUE,"'"&amp;物品!G376&amp;"'",物品!G376)</f>
        <v>0</v>
      </c>
      <c r="F349">
        <f>IF(ISTEXT(物品!H376)=TRUE,"'"&amp;物品!H376&amp;"'",物品!H376)</f>
        <v>0</v>
      </c>
      <c r="G349">
        <f>IF(物品!I376="",0,"'"&amp;物品!I376&amp;"'")</f>
        <v>0</v>
      </c>
      <c r="H349">
        <f>IF(物品!R376="",0,物品!R376)</f>
        <v>0</v>
      </c>
      <c r="I349">
        <f>IF(物品!S376="",0,物品!S376)</f>
        <v>0</v>
      </c>
      <c r="J349" t="str">
        <f>IF(物品!C376="",0,""""&amp;物品!C376&amp;"""")</f>
        <v>"生命值中"</v>
      </c>
      <c r="K349" t="str">
        <f>IF(物品!T376="","""""",""""&amp;物品!T376&amp;"""")</f>
        <v>""</v>
      </c>
      <c r="L349">
        <f>IF(物品!U376="",0,""""&amp;物品!U376&amp;"""")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IF(物品!B377="",0,"'"&amp;物品!B377&amp;"'")</f>
        <v>'IC08'</v>
      </c>
      <c r="B350">
        <f>物品!D377</f>
        <v>0</v>
      </c>
      <c r="C350">
        <f>物品!E377</f>
        <v>0</v>
      </c>
      <c r="D350">
        <f>物品!F377</f>
        <v>0</v>
      </c>
      <c r="E350">
        <f>IF(ISTEXT(物品!G377)=TRUE,"'"&amp;物品!G377&amp;"'",物品!G377)</f>
        <v>0</v>
      </c>
      <c r="F350">
        <f>IF(ISTEXT(物品!H377)=TRUE,"'"&amp;物品!H377&amp;"'",物品!H377)</f>
        <v>0</v>
      </c>
      <c r="G350">
        <f>IF(物品!I377="",0,"'"&amp;物品!I377&amp;"'")</f>
        <v>0</v>
      </c>
      <c r="H350">
        <f>IF(物品!R377="",0,物品!R377)</f>
        <v>0</v>
      </c>
      <c r="I350">
        <f>IF(物品!S377="",0,物品!S377)</f>
        <v>0</v>
      </c>
      <c r="J350" t="str">
        <f>IF(物品!C377="",0,""""&amp;物品!C377&amp;"""")</f>
        <v>"生命值高"</v>
      </c>
      <c r="K350" t="str">
        <f>IF(物品!T377="","""""",""""&amp;物品!T377&amp;"""")</f>
        <v>""</v>
      </c>
      <c r="L350">
        <f>IF(物品!U377="",0,""""&amp;物品!U377&amp;"""")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IF(物品!B378="",0,"'"&amp;物品!B378&amp;"'")</f>
        <v>'IC09'</v>
      </c>
      <c r="B351">
        <f>物品!D378</f>
        <v>0</v>
      </c>
      <c r="C351">
        <f>物品!E378</f>
        <v>0</v>
      </c>
      <c r="D351">
        <f>物品!F378</f>
        <v>0</v>
      </c>
      <c r="E351">
        <f>IF(ISTEXT(物品!G378)=TRUE,"'"&amp;物品!G378&amp;"'",物品!G378)</f>
        <v>0</v>
      </c>
      <c r="F351">
        <f>IF(ISTEXT(物品!H378)=TRUE,"'"&amp;物品!H378&amp;"'",物品!H378)</f>
        <v>0</v>
      </c>
      <c r="G351">
        <f>IF(物品!I378="",0,"'"&amp;物品!I378&amp;"'")</f>
        <v>0</v>
      </c>
      <c r="H351">
        <f>IF(物品!R378="",0,物品!R378)</f>
        <v>0</v>
      </c>
      <c r="I351">
        <f>IF(物品!S378="",0,物品!S378)</f>
        <v>0</v>
      </c>
      <c r="J351" t="str">
        <f>IF(物品!C378="",0,""""&amp;物品!C378&amp;"""")</f>
        <v>"业力低"</v>
      </c>
      <c r="K351" t="str">
        <f>IF(物品!T378="","""""",""""&amp;物品!T378&amp;"""")</f>
        <v>""</v>
      </c>
      <c r="L351">
        <f>IF(物品!U378="",0,""""&amp;物品!U378&amp;"""")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IF(物品!B379="",0,"'"&amp;物品!B379&amp;"'")</f>
        <v>'IC10'</v>
      </c>
      <c r="B352">
        <f>物品!D379</f>
        <v>0</v>
      </c>
      <c r="C352">
        <f>物品!E379</f>
        <v>0</v>
      </c>
      <c r="D352">
        <f>物品!F379</f>
        <v>0</v>
      </c>
      <c r="E352">
        <f>IF(ISTEXT(物品!G379)=TRUE,"'"&amp;物品!G379&amp;"'",物品!G379)</f>
        <v>0</v>
      </c>
      <c r="F352">
        <f>IF(ISTEXT(物品!H379)=TRUE,"'"&amp;物品!H379&amp;"'",物品!H379)</f>
        <v>0</v>
      </c>
      <c r="G352">
        <f>IF(物品!I379="",0,"'"&amp;物品!I379&amp;"'")</f>
        <v>0</v>
      </c>
      <c r="H352">
        <f>IF(物品!R379="",0,物品!R379)</f>
        <v>0</v>
      </c>
      <c r="I352">
        <f>IF(物品!S379="",0,物品!S379)</f>
        <v>0</v>
      </c>
      <c r="J352" t="str">
        <f>IF(物品!C379="",0,""""&amp;物品!C379&amp;"""")</f>
        <v>"业力中"</v>
      </c>
      <c r="K352" t="str">
        <f>IF(物品!T379="","""""",""""&amp;物品!T379&amp;"""")</f>
        <v>""</v>
      </c>
      <c r="L352">
        <f>IF(物品!U379="",0,""""&amp;物品!U379&amp;"""")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IF(物品!B380="",0,"'"&amp;物品!B380&amp;"'")</f>
        <v>'IC11'</v>
      </c>
      <c r="B353">
        <f>物品!D380</f>
        <v>0</v>
      </c>
      <c r="C353">
        <f>物品!E380</f>
        <v>0</v>
      </c>
      <c r="D353">
        <f>物品!F380</f>
        <v>0</v>
      </c>
      <c r="E353">
        <f>IF(ISTEXT(物品!G380)=TRUE,"'"&amp;物品!G380&amp;"'",物品!G380)</f>
        <v>0</v>
      </c>
      <c r="F353">
        <f>IF(ISTEXT(物品!H380)=TRUE,"'"&amp;物品!H380&amp;"'",物品!H380)</f>
        <v>0</v>
      </c>
      <c r="G353">
        <f>IF(物品!I380="",0,"'"&amp;物品!I380&amp;"'")</f>
        <v>0</v>
      </c>
      <c r="H353">
        <f>IF(物品!R380="",0,物品!R380)</f>
        <v>0</v>
      </c>
      <c r="I353">
        <f>IF(物品!S380="",0,物品!S380)</f>
        <v>0</v>
      </c>
      <c r="J353" t="str">
        <f>IF(物品!C380="",0,""""&amp;物品!C380&amp;"""")</f>
        <v>"业力高"</v>
      </c>
      <c r="K353" t="str">
        <f>IF(物品!T380="","""""",""""&amp;物品!T380&amp;"""")</f>
        <v>""</v>
      </c>
      <c r="L353">
        <f>IF(物品!U380="",0,""""&amp;物品!U380&amp;"""")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IF(物品!B381="",0,"'"&amp;物品!B381&amp;"'")</f>
        <v>'IK01'</v>
      </c>
      <c r="B354">
        <f>物品!D381</f>
        <v>0</v>
      </c>
      <c r="C354">
        <f>物品!E381</f>
        <v>0</v>
      </c>
      <c r="D354">
        <f>物品!F381</f>
        <v>0</v>
      </c>
      <c r="E354">
        <f>IF(ISTEXT(物品!G381)=TRUE,"'"&amp;物品!G381&amp;"'",物品!G381)</f>
        <v>0</v>
      </c>
      <c r="F354">
        <f>IF(ISTEXT(物品!H381)=TRUE,"'"&amp;物品!H381&amp;"'",物品!H381)</f>
        <v>0</v>
      </c>
      <c r="G354">
        <f>IF(物品!I381="",0,"'"&amp;物品!I381&amp;"'")</f>
        <v>0</v>
      </c>
      <c r="H354">
        <f>IF(物品!R381="",0,物品!R381)</f>
        <v>0</v>
      </c>
      <c r="I354">
        <f>IF(物品!S381="",0,物品!S381)</f>
        <v>0</v>
      </c>
      <c r="J354" t="str">
        <f>IF(物品!C381="",0,""""&amp;物品!C381&amp;"""")</f>
        <v>"|CffBF00FF【稀有】白虎|r"</v>
      </c>
      <c r="K354" t="str">
        <f>IF(物品!T381="","""""",""""&amp;物品!T381&amp;"""")</f>
        <v>"致命倍率|Cffffc926+150%|n|n|r|Cffff00bf【白虎】|r+|Cffff00bf【白虎】|r=|Cffffc926【神威虎爪】|n|n|r|Cff00ff7f点击穿戴或脱卸。|r"</v>
      </c>
      <c r="L354" t="str">
        <f>IF(物品!U381="",0,""""&amp;物品!U381&amp;"""")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IF(物品!B382="",0,"'"&amp;物品!B382&amp;"'")</f>
        <v>'IK02'</v>
      </c>
      <c r="B355">
        <f>物品!D382</f>
        <v>0</v>
      </c>
      <c r="C355">
        <f>物品!E382</f>
        <v>0</v>
      </c>
      <c r="D355">
        <f>物品!F382</f>
        <v>0</v>
      </c>
      <c r="E355">
        <f>IF(ISTEXT(物品!G382)=TRUE,"'"&amp;物品!G382&amp;"'",物品!G382)</f>
        <v>0</v>
      </c>
      <c r="F355">
        <f>IF(ISTEXT(物品!H382)=TRUE,"'"&amp;物品!H382&amp;"'",物品!H382)</f>
        <v>0</v>
      </c>
      <c r="G355">
        <f>IF(物品!I382="",0,"'"&amp;物品!I382&amp;"'")</f>
        <v>0</v>
      </c>
      <c r="H355">
        <f>IF(物品!R382="",0,物品!R382)</f>
        <v>0</v>
      </c>
      <c r="I355">
        <f>IF(物品!S382="",0,物品!S382)</f>
        <v>0</v>
      </c>
      <c r="J355" t="str">
        <f>IF(物品!C382="",0,""""&amp;物品!C382&amp;"""")</f>
        <v>"|CffBF00FF【稀有】玄武|r"</v>
      </c>
      <c r="K355" t="str">
        <f>IF(物品!T382="","""""",""""&amp;物品!T382&amp;"""")</f>
        <v>"最大生命|Cffffc926+10%|n|n|r|Cffff00bf【玄武】|r+|Cffff00bf【玄武】|r=|Cffffc926【佛陀舍利】|n|n|r|Cff00ff7f点击穿戴或脱卸。|r"</v>
      </c>
      <c r="L355" t="str">
        <f>IF(物品!U382="",0,""""&amp;物品!U382&amp;"""")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IF(物品!B383="",0,"'"&amp;物品!B383&amp;"'")</f>
        <v>'IK03'</v>
      </c>
      <c r="B356">
        <f>物品!D383</f>
        <v>0</v>
      </c>
      <c r="C356">
        <f>物品!E383</f>
        <v>0</v>
      </c>
      <c r="D356">
        <f>物品!F383</f>
        <v>0</v>
      </c>
      <c r="E356">
        <f>IF(ISTEXT(物品!G383)=TRUE,"'"&amp;物品!G383&amp;"'",物品!G383)</f>
        <v>0</v>
      </c>
      <c r="F356">
        <f>IF(ISTEXT(物品!H383)=TRUE,"'"&amp;物品!H383&amp;"'",物品!H383)</f>
        <v>0</v>
      </c>
      <c r="G356">
        <f>IF(物品!I383="",0,"'"&amp;物品!I383&amp;"'")</f>
        <v>0</v>
      </c>
      <c r="H356">
        <f>IF(物品!R383="",0,物品!R383)</f>
        <v>0</v>
      </c>
      <c r="I356">
        <f>IF(物品!S383="",0,物品!S383)</f>
        <v>0</v>
      </c>
      <c r="J356" t="str">
        <f>IF(物品!C383="",0,""""&amp;物品!C383&amp;"""")</f>
        <v>"|CffBF00FF【稀有】帝魄|r"</v>
      </c>
      <c r="K356" t="str">
        <f>IF(物品!T383="","""""",""""&amp;物品!T383&amp;"""")</f>
        <v>"道兵伤害|Cffffc926+30%|n|n|r|Cffff00bf【帝魄】|r+|Cffff00bf【帝魄】|r=|Cffffc926【昊天帝玉】|n|n|r|Cff00ff7f点击穿戴或脱卸。|r"</v>
      </c>
      <c r="L356" t="str">
        <f>IF(物品!U383="",0,""""&amp;物品!U383&amp;"""")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IF(物品!B384="",0,"'"&amp;物品!B384&amp;"'")</f>
        <v>'IK04'</v>
      </c>
      <c r="B357">
        <f>物品!D384</f>
        <v>0</v>
      </c>
      <c r="C357">
        <f>物品!E384</f>
        <v>0</v>
      </c>
      <c r="D357">
        <f>物品!F384</f>
        <v>0</v>
      </c>
      <c r="E357">
        <f>IF(ISTEXT(物品!G384)=TRUE,"'"&amp;物品!G384&amp;"'",物品!G384)</f>
        <v>0</v>
      </c>
      <c r="F357">
        <f>IF(ISTEXT(物品!H384)=TRUE,"'"&amp;物品!H384&amp;"'",物品!H384)</f>
        <v>0</v>
      </c>
      <c r="G357">
        <f>IF(物品!I384="",0,"'"&amp;物品!I384&amp;"'")</f>
        <v>0</v>
      </c>
      <c r="H357">
        <f>IF(物品!R384="",0,物品!R384)</f>
        <v>0</v>
      </c>
      <c r="I357">
        <f>IF(物品!S384="",0,物品!S384)</f>
        <v>0</v>
      </c>
      <c r="J357" t="str">
        <f>IF(物品!C384="",0,""""&amp;物品!C384&amp;"""")</f>
        <v>"|CffBF00FF【稀有】青龙|r"</v>
      </c>
      <c r="K357" t="str">
        <f>IF(物品!T384="","""""",""""&amp;物品!T384&amp;"""")</f>
        <v>"攻击|Cffffc926+30000|r，攻击|Cffffc926+6%|n|n|r|Cffff00bf【青龙】|r+|Cffff00bf【青龙】|r=|Cffffc926【应龙珠】|n|n|r|Cff00ff7f点击穿戴或脱卸。|r"</v>
      </c>
      <c r="L357" t="str">
        <f>IF(物品!U384="",0,""""&amp;物品!U384&amp;"""")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IF(物品!B385="",0,"'"&amp;物品!B385&amp;"'")</f>
        <v>'IK05'</v>
      </c>
      <c r="B358">
        <f>物品!D385</f>
        <v>0</v>
      </c>
      <c r="C358">
        <f>物品!E385</f>
        <v>0</v>
      </c>
      <c r="D358">
        <f>物品!F385</f>
        <v>0</v>
      </c>
      <c r="E358">
        <f>IF(ISTEXT(物品!G385)=TRUE,"'"&amp;物品!G385&amp;"'",物品!G385)</f>
        <v>0</v>
      </c>
      <c r="F358">
        <f>IF(ISTEXT(物品!H385)=TRUE,"'"&amp;物品!H385&amp;"'",物品!H385)</f>
        <v>0</v>
      </c>
      <c r="G358">
        <f>IF(物品!I385="",0,"'"&amp;物品!I385&amp;"'")</f>
        <v>0</v>
      </c>
      <c r="H358">
        <f>IF(物品!R385="",0,物品!R385)</f>
        <v>0</v>
      </c>
      <c r="I358">
        <f>IF(物品!S385="",0,物品!S385)</f>
        <v>0</v>
      </c>
      <c r="J358" t="str">
        <f>IF(物品!C385="",0,""""&amp;物品!C385&amp;"""")</f>
        <v>"|CffBF00FF【稀有】白泽|r"</v>
      </c>
      <c r="K358" t="str">
        <f>IF(物品!T385="","""""",""""&amp;物品!T385&amp;"""")</f>
        <v>"护甲穿透|Cffffc926+80|n|n|r|Cffff00bf【白泽】|r+|Cffff00bf【白泽】|r=|Cffffc926【白泽之灵】|n|n|r|Cff00ff7f点击穿戴或脱卸。|r"</v>
      </c>
      <c r="L358" t="str">
        <f>IF(物品!U385="",0,""""&amp;物品!U385&amp;"""")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IF(物品!B386="",0,"'"&amp;物品!B386&amp;"'")</f>
        <v>'IK06'</v>
      </c>
      <c r="B359">
        <f>物品!D386</f>
        <v>0</v>
      </c>
      <c r="C359">
        <f>物品!E386</f>
        <v>0</v>
      </c>
      <c r="D359">
        <f>物品!F386</f>
        <v>0</v>
      </c>
      <c r="E359">
        <f>IF(ISTEXT(物品!G386)=TRUE,"'"&amp;物品!G386&amp;"'",物品!G386)</f>
        <v>0</v>
      </c>
      <c r="F359">
        <f>IF(ISTEXT(物品!H386)=TRUE,"'"&amp;物品!H386&amp;"'",物品!H386)</f>
        <v>0</v>
      </c>
      <c r="G359">
        <f>IF(物品!I386="",0,"'"&amp;物品!I386&amp;"'")</f>
        <v>0</v>
      </c>
      <c r="H359">
        <f>IF(物品!R386="",0,物品!R386)</f>
        <v>0</v>
      </c>
      <c r="I359">
        <f>IF(物品!S386="",0,物品!S386)</f>
        <v>0</v>
      </c>
      <c r="J359" t="str">
        <f>IF(物品!C386="",0,""""&amp;物品!C386&amp;"""")</f>
        <v>"|CffBF00FF【稀有】麒麟|r"</v>
      </c>
      <c r="K359" t="str">
        <f>IF(物品!T386="","""""",""""&amp;物品!T386&amp;"""")</f>
        <v>"暴击伤害|Cffffc926+30%|n|n|r|Cffff00bf【麒麟】|r+|Cffff00bf【麒麟】|r=|Cffffc926【麒麟心】|n|n|r|Cff00ff7f点击穿戴或脱卸。|r"</v>
      </c>
      <c r="L359" t="str">
        <f>IF(物品!U386="",0,""""&amp;物品!U386&amp;"""")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IF(物品!B387="",0,"'"&amp;物品!B387&amp;"'")</f>
        <v>'IK07'</v>
      </c>
      <c r="B360">
        <f>物品!D387</f>
        <v>0</v>
      </c>
      <c r="C360">
        <f>物品!E387</f>
        <v>0</v>
      </c>
      <c r="D360">
        <f>物品!F387</f>
        <v>0</v>
      </c>
      <c r="E360">
        <f>IF(ISTEXT(物品!G387)=TRUE,"'"&amp;物品!G387&amp;"'",物品!G387)</f>
        <v>0</v>
      </c>
      <c r="F360">
        <f>IF(ISTEXT(物品!H387)=TRUE,"'"&amp;物品!H387&amp;"'",物品!H387)</f>
        <v>0</v>
      </c>
      <c r="G360">
        <f>IF(物品!I387="",0,"'"&amp;物品!I387&amp;"'")</f>
        <v>0</v>
      </c>
      <c r="H360">
        <f>IF(物品!R387="",0,物品!R387)</f>
        <v>0</v>
      </c>
      <c r="I360">
        <f>IF(物品!S387="",0,物品!S387)</f>
        <v>0</v>
      </c>
      <c r="J360" t="str">
        <f>IF(物品!C387="",0,""""&amp;物品!C387&amp;"""")</f>
        <v>"|CffBF00FF【稀有】腾蛇|r"</v>
      </c>
      <c r="K360" t="str">
        <f>IF(物品!T387="","""""",""""&amp;物品!T387&amp;"""")</f>
        <v>"护甲|Cffffc926+60|n|n|r|Cffff00bf【腾蛇】|r+|Cffff00bf【腾蛇】|r=|Cffffc926【腾蛇之牙】|n|n|r|Cff00ff7f点击穿戴或脱卸。|r"</v>
      </c>
      <c r="L360" t="str">
        <f>IF(物品!U387="",0,""""&amp;物品!U387&amp;"""")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IF(物品!B388="",0,"'"&amp;物品!B388&amp;"'")</f>
        <v>'IK08'</v>
      </c>
      <c r="B361">
        <f>物品!D388</f>
        <v>0</v>
      </c>
      <c r="C361">
        <f>物品!E388</f>
        <v>0</v>
      </c>
      <c r="D361">
        <f>物品!F388</f>
        <v>0</v>
      </c>
      <c r="E361">
        <f>IF(ISTEXT(物品!G388)=TRUE,"'"&amp;物品!G388&amp;"'",物品!G388)</f>
        <v>0</v>
      </c>
      <c r="F361">
        <f>IF(ISTEXT(物品!H388)=TRUE,"'"&amp;物品!H388&amp;"'",物品!H388)</f>
        <v>0</v>
      </c>
      <c r="G361">
        <f>IF(物品!I388="",0,"'"&amp;物品!I388&amp;"'")</f>
        <v>0</v>
      </c>
      <c r="H361">
        <f>IF(物品!R388="",0,物品!R388)</f>
        <v>0</v>
      </c>
      <c r="I361">
        <f>IF(物品!S388="",0,物品!S388)</f>
        <v>0</v>
      </c>
      <c r="J361" t="str">
        <f>IF(物品!C388="",0,""""&amp;物品!C388&amp;"""")</f>
        <v>"|CffBF00FF【稀有】朱雀|r"</v>
      </c>
      <c r="K361" t="str">
        <f>IF(物品!T388="","""""",""""&amp;物品!T388&amp;"""")</f>
        <v>"业力|Cffffc926+30000|r，业力|Cffffc926+6%|n|n|r|Cffff00bf【朱雀】|r+|Cffff00bf【朱雀】|r=|Cffffc926【悟道碑石】|n|n|r|Cff00ff7f点击穿戴或脱卸。|r"</v>
      </c>
      <c r="L361" t="str">
        <f>IF(物品!U388="",0,""""&amp;物品!U388&amp;"""")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IF(物品!B389="",0,"'"&amp;物品!B389&amp;"'")</f>
        <v>'IK1A'</v>
      </c>
      <c r="B362">
        <f>物品!D389</f>
        <v>0</v>
      </c>
      <c r="C362">
        <f>物品!E389</f>
        <v>0</v>
      </c>
      <c r="D362">
        <f>物品!F389</f>
        <v>0</v>
      </c>
      <c r="E362">
        <f>IF(ISTEXT(物品!G389)=TRUE,"'"&amp;物品!G389&amp;"'",物品!G389)</f>
        <v>0</v>
      </c>
      <c r="F362">
        <f>IF(ISTEXT(物品!H389)=TRUE,"'"&amp;物品!H389&amp;"'",物品!H389)</f>
        <v>0</v>
      </c>
      <c r="G362">
        <f>IF(物品!I389="",0,"'"&amp;物品!I389&amp;"'")</f>
        <v>0</v>
      </c>
      <c r="H362">
        <f>IF(物品!R389="",0,物品!R389)</f>
        <v>0</v>
      </c>
      <c r="I362">
        <f>IF(物品!S389="",0,物品!S389)</f>
        <v>0</v>
      </c>
      <c r="J362" t="str">
        <f>IF(物品!C389="",0,""""&amp;物品!C389&amp;"""")</f>
        <v>"|CffFFD24D【史诗】神威虎爪|r"</v>
      </c>
      <c r="K362" t="str">
        <f>IF(物品!T389="","""""",""""&amp;物品!T389&amp;"""")</f>
        <v>"致命倍率|Cffffc926+300%|n|n|r|Cffaaaaaa○刻印槽 【空】|r|n|n|Cff00ff7f点击穿戴或脱卸。|r"</v>
      </c>
      <c r="L362" t="str">
        <f>IF(物品!U389="",0,""""&amp;物品!U389&amp;"""")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IF(物品!B390="",0,"'"&amp;物品!B390&amp;"'")</f>
        <v>'IK1B'</v>
      </c>
      <c r="B363">
        <f>物品!D390</f>
        <v>0</v>
      </c>
      <c r="C363">
        <f>物品!E390</f>
        <v>0</v>
      </c>
      <c r="D363">
        <f>物品!F390</f>
        <v>0</v>
      </c>
      <c r="E363">
        <f>IF(ISTEXT(物品!G390)=TRUE,"'"&amp;物品!G390&amp;"'",物品!G390)</f>
        <v>0</v>
      </c>
      <c r="F363">
        <f>IF(ISTEXT(物品!H390)=TRUE,"'"&amp;物品!H390&amp;"'",物品!H390)</f>
        <v>0</v>
      </c>
      <c r="G363">
        <f>IF(物品!I390="",0,"'"&amp;物品!I390&amp;"'")</f>
        <v>0</v>
      </c>
      <c r="H363">
        <f>IF(物品!R390="",0,物品!R390)</f>
        <v>0</v>
      </c>
      <c r="I363">
        <f>IF(物品!S390="",0,物品!S390)</f>
        <v>0</v>
      </c>
      <c r="J363" t="str">
        <f>IF(物品!C390="",0,""""&amp;物品!C390&amp;"""")</f>
        <v>"|CffFFD24D【史诗】神威虎爪|r"</v>
      </c>
      <c r="K363" t="str">
        <f>IF(物品!T390="","""""",""""&amp;物品!T390&amp;"""")</f>
        <v>"致命倍率|Cffffc926+300%|n|n|r|Cffaaaaaa○|CffFFD24D金之符印+1|r|r|n|n|Cff00ff7f点击穿戴或脱卸。|r"</v>
      </c>
      <c r="L363" t="str">
        <f>IF(物品!U390="",0,""""&amp;物品!U390&amp;"""")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IF(物品!B391="",0,"'"&amp;物品!B391&amp;"'")</f>
        <v>'IK1C'</v>
      </c>
      <c r="B364">
        <f>物品!D391</f>
        <v>0</v>
      </c>
      <c r="C364">
        <f>物品!E391</f>
        <v>0</v>
      </c>
      <c r="D364">
        <f>物品!F391</f>
        <v>0</v>
      </c>
      <c r="E364">
        <f>IF(ISTEXT(物品!G391)=TRUE,"'"&amp;物品!G391&amp;"'",物品!G391)</f>
        <v>0</v>
      </c>
      <c r="F364">
        <f>IF(ISTEXT(物品!H391)=TRUE,"'"&amp;物品!H391&amp;"'",物品!H391)</f>
        <v>0</v>
      </c>
      <c r="G364">
        <f>IF(物品!I391="",0,"'"&amp;物品!I391&amp;"'")</f>
        <v>0</v>
      </c>
      <c r="H364">
        <f>IF(物品!R391="",0,物品!R391)</f>
        <v>0</v>
      </c>
      <c r="I364">
        <f>IF(物品!S391="",0,物品!S391)</f>
        <v>0</v>
      </c>
      <c r="J364" t="str">
        <f>IF(物品!C391="",0,""""&amp;物品!C391&amp;"""")</f>
        <v>"|CffFFD24D【史诗】神威虎爪|r"</v>
      </c>
      <c r="K364" t="str">
        <f>IF(物品!T391="","""""",""""&amp;物品!T391&amp;"""")</f>
        <v>"致命倍率|Cffffc926+300%|n|n|r|Cffaaaaaa○|CffFFD24D木之符印+1|r|r|n|n|Cff00ff7f点击穿戴或脱卸。|r"</v>
      </c>
      <c r="L364" t="str">
        <f>IF(物品!U391="",0,""""&amp;物品!U391&amp;"""")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IF(物品!B392="",0,"'"&amp;物品!B392&amp;"'")</f>
        <v>'IK1D'</v>
      </c>
      <c r="B365">
        <f>物品!D392</f>
        <v>0</v>
      </c>
      <c r="C365">
        <f>物品!E392</f>
        <v>0</v>
      </c>
      <c r="D365">
        <f>物品!F392</f>
        <v>0</v>
      </c>
      <c r="E365">
        <f>IF(ISTEXT(物品!G392)=TRUE,"'"&amp;物品!G392&amp;"'",物品!G392)</f>
        <v>0</v>
      </c>
      <c r="F365">
        <f>IF(ISTEXT(物品!H392)=TRUE,"'"&amp;物品!H392&amp;"'",物品!H392)</f>
        <v>0</v>
      </c>
      <c r="G365">
        <f>IF(物品!I392="",0,"'"&amp;物品!I392&amp;"'")</f>
        <v>0</v>
      </c>
      <c r="H365">
        <f>IF(物品!R392="",0,物品!R392)</f>
        <v>0</v>
      </c>
      <c r="I365">
        <f>IF(物品!S392="",0,物品!S392)</f>
        <v>0</v>
      </c>
      <c r="J365" t="str">
        <f>IF(物品!C392="",0,""""&amp;物品!C392&amp;"""")</f>
        <v>"|CffFFD24D【史诗】神威虎爪|r"</v>
      </c>
      <c r="K365" t="str">
        <f>IF(物品!T392="","""""",""""&amp;物品!T392&amp;"""")</f>
        <v>"致命倍率|Cffffc926+300%|n|n|r|Cffaaaaaa○|CffFFD24D水之符印+1|r|r|n|n|Cff00ff7f点击穿戴或脱卸。|r"</v>
      </c>
      <c r="L365" t="str">
        <f>IF(物品!U392="",0,""""&amp;物品!U392&amp;"""")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IF(物品!B393="",0,"'"&amp;物品!B393&amp;"'")</f>
        <v>'IK1E'</v>
      </c>
      <c r="B366">
        <f>物品!D393</f>
        <v>0</v>
      </c>
      <c r="C366">
        <f>物品!E393</f>
        <v>0</v>
      </c>
      <c r="D366">
        <f>物品!F393</f>
        <v>0</v>
      </c>
      <c r="E366">
        <f>IF(ISTEXT(物品!G393)=TRUE,"'"&amp;物品!G393&amp;"'",物品!G393)</f>
        <v>0</v>
      </c>
      <c r="F366">
        <f>IF(ISTEXT(物品!H393)=TRUE,"'"&amp;物品!H393&amp;"'",物品!H393)</f>
        <v>0</v>
      </c>
      <c r="G366">
        <f>IF(物品!I393="",0,"'"&amp;物品!I393&amp;"'")</f>
        <v>0</v>
      </c>
      <c r="H366">
        <f>IF(物品!R393="",0,物品!R393)</f>
        <v>0</v>
      </c>
      <c r="I366">
        <f>IF(物品!S393="",0,物品!S393)</f>
        <v>0</v>
      </c>
      <c r="J366" t="str">
        <f>IF(物品!C393="",0,""""&amp;物品!C393&amp;"""")</f>
        <v>"|CffFFD24D【史诗】神威虎爪|r"</v>
      </c>
      <c r="K366" t="str">
        <f>IF(物品!T393="","""""",""""&amp;物品!T393&amp;"""")</f>
        <v>"致命倍率|Cffffc926+300%|n|n|r|Cffaaaaaa○|CffFFD24D火之符印+1|r|r|n|n|Cff00ff7f点击穿戴或脱卸。|r"</v>
      </c>
      <c r="L366" t="str">
        <f>IF(物品!U393="",0,""""&amp;物品!U393&amp;"""")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IF(物品!B394="",0,"'"&amp;物品!B394&amp;"'")</f>
        <v>'IK1F'</v>
      </c>
      <c r="B367">
        <f>物品!D394</f>
        <v>0</v>
      </c>
      <c r="C367">
        <f>物品!E394</f>
        <v>0</v>
      </c>
      <c r="D367">
        <f>物品!F394</f>
        <v>0</v>
      </c>
      <c r="E367">
        <f>IF(ISTEXT(物品!G394)=TRUE,"'"&amp;物品!G394&amp;"'",物品!G394)</f>
        <v>0</v>
      </c>
      <c r="F367">
        <f>IF(ISTEXT(物品!H394)=TRUE,"'"&amp;物品!H394&amp;"'",物品!H394)</f>
        <v>0</v>
      </c>
      <c r="G367">
        <f>IF(物品!I394="",0,"'"&amp;物品!I394&amp;"'")</f>
        <v>0</v>
      </c>
      <c r="H367">
        <f>IF(物品!R394="",0,物品!R394)</f>
        <v>0</v>
      </c>
      <c r="I367">
        <f>IF(物品!S394="",0,物品!S394)</f>
        <v>0</v>
      </c>
      <c r="J367" t="str">
        <f>IF(物品!C394="",0,""""&amp;物品!C394&amp;"""")</f>
        <v>"|CffFFD24D【史诗】神威虎爪|r"</v>
      </c>
      <c r="K367" t="str">
        <f>IF(物品!T394="","""""",""""&amp;物品!T394&amp;"""")</f>
        <v>"致命倍率|Cffffc926+300%|n|n|r|Cffaaaaaa○|CffFFD24D土之符印+1|r|r|n|n|Cff00ff7f点击穿戴或脱卸。|r"</v>
      </c>
      <c r="L367" t="str">
        <f>IF(物品!U394="",0,""""&amp;物品!U394&amp;"""")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IF(物品!B395="",0,"'"&amp;物品!B395&amp;"'")</f>
        <v>'IK1G'</v>
      </c>
      <c r="B368">
        <f>物品!D395</f>
        <v>0</v>
      </c>
      <c r="C368">
        <f>物品!E395</f>
        <v>0</v>
      </c>
      <c r="D368">
        <f>物品!F395</f>
        <v>0</v>
      </c>
      <c r="E368">
        <f>IF(ISTEXT(物品!G395)=TRUE,"'"&amp;物品!G395&amp;"'",物品!G395)</f>
        <v>0</v>
      </c>
      <c r="F368">
        <f>IF(ISTEXT(物品!H395)=TRUE,"'"&amp;物品!H395&amp;"'",物品!H395)</f>
        <v>0</v>
      </c>
      <c r="G368">
        <f>IF(物品!I395="",0,"'"&amp;物品!I395&amp;"'")</f>
        <v>0</v>
      </c>
      <c r="H368">
        <f>IF(物品!R395="",0,物品!R395)</f>
        <v>0</v>
      </c>
      <c r="I368">
        <f>IF(物品!S395="",0,物品!S395)</f>
        <v>0</v>
      </c>
      <c r="J368" t="str">
        <f>IF(物品!C395="",0,""""&amp;物品!C395&amp;"""")</f>
        <v>"|CffFFD24D【史诗】神威虎爪|r"</v>
      </c>
      <c r="K368" t="str">
        <f>IF(物品!T395="","""""",""""&amp;物品!T395&amp;"""")</f>
        <v>"致命倍率|Cffffc926+300%|n|n|r|Cffaaaaaa○|CffFFD24D光之符印+1|r|r|n|n|Cff00ff7f点击穿戴或脱卸。|r"</v>
      </c>
      <c r="L368" t="str">
        <f>IF(物品!U395="",0,""""&amp;物品!U395&amp;"""")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IF(物品!B396="",0,"'"&amp;物品!B396&amp;"'")</f>
        <v>'IK1H'</v>
      </c>
      <c r="B369">
        <f>物品!D396</f>
        <v>0</v>
      </c>
      <c r="C369">
        <f>物品!E396</f>
        <v>0</v>
      </c>
      <c r="D369">
        <f>物品!F396</f>
        <v>0</v>
      </c>
      <c r="E369">
        <f>IF(ISTEXT(物品!G396)=TRUE,"'"&amp;物品!G396&amp;"'",物品!G396)</f>
        <v>0</v>
      </c>
      <c r="F369">
        <f>IF(ISTEXT(物品!H396)=TRUE,"'"&amp;物品!H396&amp;"'",物品!H396)</f>
        <v>0</v>
      </c>
      <c r="G369">
        <f>IF(物品!I396="",0,"'"&amp;物品!I396&amp;"'")</f>
        <v>0</v>
      </c>
      <c r="H369">
        <f>IF(物品!R396="",0,物品!R396)</f>
        <v>0</v>
      </c>
      <c r="I369">
        <f>IF(物品!S396="",0,物品!S396)</f>
        <v>0</v>
      </c>
      <c r="J369" t="str">
        <f>IF(物品!C396="",0,""""&amp;物品!C396&amp;"""")</f>
        <v>"|CffFFD24D【史诗】神威虎爪|r"</v>
      </c>
      <c r="K369" t="str">
        <f>IF(物品!T396="","""""",""""&amp;物品!T396&amp;"""")</f>
        <v>"致命倍率|Cffffc926+300%|n|n|r|Cffaaaaaa○|CffFFD24D雷之符印+1|r|r|n|n|Cff00ff7f点击穿戴或脱卸。|r"</v>
      </c>
      <c r="L369" t="str">
        <f>IF(物品!U396="",0,""""&amp;物品!U396&amp;"""")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IF(物品!B397="",0,"'"&amp;物品!B397&amp;"'")</f>
        <v>'IK1I'</v>
      </c>
      <c r="B370">
        <f>物品!D397</f>
        <v>0</v>
      </c>
      <c r="C370">
        <f>物品!E397</f>
        <v>0</v>
      </c>
      <c r="D370">
        <f>物品!F397</f>
        <v>0</v>
      </c>
      <c r="E370">
        <f>IF(ISTEXT(物品!G397)=TRUE,"'"&amp;物品!G397&amp;"'",物品!G397)</f>
        <v>0</v>
      </c>
      <c r="F370">
        <f>IF(ISTEXT(物品!H397)=TRUE,"'"&amp;物品!H397&amp;"'",物品!H397)</f>
        <v>0</v>
      </c>
      <c r="G370">
        <f>IF(物品!I397="",0,"'"&amp;物品!I397&amp;"'")</f>
        <v>0</v>
      </c>
      <c r="H370">
        <f>IF(物品!R397="",0,物品!R397)</f>
        <v>0</v>
      </c>
      <c r="I370">
        <f>IF(物品!S397="",0,物品!S397)</f>
        <v>0</v>
      </c>
      <c r="J370" t="str">
        <f>IF(物品!C397="",0,""""&amp;物品!C397&amp;"""")</f>
        <v>"|CffFFD24D【史诗】神威虎爪|r"</v>
      </c>
      <c r="K370" t="str">
        <f>IF(物品!T397="","""""",""""&amp;物品!T397&amp;"""")</f>
        <v>"致命倍率|Cffffc926+300%|n|n|r|Cffaaaaaa○|CffFFD24D暗之符印+1|r|r|n|n|Cff00ff7f点击穿戴或脱卸。|r"</v>
      </c>
      <c r="L370" t="str">
        <f>IF(物品!U397="",0,""""&amp;物品!U397&amp;"""")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IF(物品!B398="",0,"'"&amp;物品!B398&amp;"'")</f>
        <v>'IK2A'</v>
      </c>
      <c r="B371">
        <f>物品!D398</f>
        <v>0</v>
      </c>
      <c r="C371">
        <f>物品!E398</f>
        <v>0</v>
      </c>
      <c r="D371">
        <f>物品!F398</f>
        <v>0</v>
      </c>
      <c r="E371">
        <f>IF(ISTEXT(物品!G398)=TRUE,"'"&amp;物品!G398&amp;"'",物品!G398)</f>
        <v>0</v>
      </c>
      <c r="F371">
        <f>IF(ISTEXT(物品!H398)=TRUE,"'"&amp;物品!H398&amp;"'",物品!H398)</f>
        <v>0</v>
      </c>
      <c r="G371">
        <f>IF(物品!I398="",0,"'"&amp;物品!I398&amp;"'")</f>
        <v>0</v>
      </c>
      <c r="H371">
        <f>IF(物品!R398="",0,物品!R398)</f>
        <v>0</v>
      </c>
      <c r="I371">
        <f>IF(物品!S398="",0,物品!S398)</f>
        <v>0</v>
      </c>
      <c r="J371" t="str">
        <f>IF(物品!C398="",0,""""&amp;物品!C398&amp;"""")</f>
        <v>"|CffFFD24D【史诗】佛陀舍利|r"</v>
      </c>
      <c r="K371" t="str">
        <f>IF(物品!T398="","""""",""""&amp;物品!T398&amp;"""")</f>
        <v>"最大生命|Cffffc926+20%|n|n|r|Cffaaaaaa○刻印槽 【空】|r|n|n|Cff00ff7f点击穿戴或脱卸。|r"</v>
      </c>
      <c r="L371" t="str">
        <f>IF(物品!U398="",0,""""&amp;物品!U398&amp;"""")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IF(物品!B399="",0,"'"&amp;物品!B399&amp;"'")</f>
        <v>'IK2B'</v>
      </c>
      <c r="B372">
        <f>物品!D399</f>
        <v>0</v>
      </c>
      <c r="C372">
        <f>物品!E399</f>
        <v>0</v>
      </c>
      <c r="D372">
        <f>物品!F399</f>
        <v>0</v>
      </c>
      <c r="E372">
        <f>IF(ISTEXT(物品!G399)=TRUE,"'"&amp;物品!G399&amp;"'",物品!G399)</f>
        <v>0</v>
      </c>
      <c r="F372">
        <f>IF(ISTEXT(物品!H399)=TRUE,"'"&amp;物品!H399&amp;"'",物品!H399)</f>
        <v>0</v>
      </c>
      <c r="G372">
        <f>IF(物品!I399="",0,"'"&amp;物品!I399&amp;"'")</f>
        <v>0</v>
      </c>
      <c r="H372">
        <f>IF(物品!R399="",0,物品!R399)</f>
        <v>0</v>
      </c>
      <c r="I372">
        <f>IF(物品!S399="",0,物品!S399)</f>
        <v>0</v>
      </c>
      <c r="J372" t="str">
        <f>IF(物品!C399="",0,""""&amp;物品!C399&amp;"""")</f>
        <v>"|CffFFD24D【史诗】佛陀舍利|r"</v>
      </c>
      <c r="K372" t="str">
        <f>IF(物品!T399="","""""",""""&amp;物品!T399&amp;"""")</f>
        <v>"最大生命|Cffffc926+20%|n|n|r|Cffaaaaaa○|CffFFD24D金之符印+1|r|r|n|n|Cff00ff7f点击穿戴或脱卸。|r"</v>
      </c>
      <c r="L372" t="str">
        <f>IF(物品!U399="",0,""""&amp;物品!U399&amp;"""")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IF(物品!B400="",0,"'"&amp;物品!B400&amp;"'")</f>
        <v>'IK2C'</v>
      </c>
      <c r="B373">
        <f>物品!D400</f>
        <v>0</v>
      </c>
      <c r="C373">
        <f>物品!E400</f>
        <v>0</v>
      </c>
      <c r="D373">
        <f>物品!F400</f>
        <v>0</v>
      </c>
      <c r="E373">
        <f>IF(ISTEXT(物品!G400)=TRUE,"'"&amp;物品!G400&amp;"'",物品!G400)</f>
        <v>0</v>
      </c>
      <c r="F373">
        <f>IF(ISTEXT(物品!H400)=TRUE,"'"&amp;物品!H400&amp;"'",物品!H400)</f>
        <v>0</v>
      </c>
      <c r="G373">
        <f>IF(物品!I400="",0,"'"&amp;物品!I400&amp;"'")</f>
        <v>0</v>
      </c>
      <c r="H373">
        <f>IF(物品!R400="",0,物品!R400)</f>
        <v>0</v>
      </c>
      <c r="I373">
        <f>IF(物品!S400="",0,物品!S400)</f>
        <v>0</v>
      </c>
      <c r="J373" t="str">
        <f>IF(物品!C400="",0,""""&amp;物品!C400&amp;"""")</f>
        <v>"|CffFFD24D【史诗】佛陀舍利|r"</v>
      </c>
      <c r="K373" t="str">
        <f>IF(物品!T400="","""""",""""&amp;物品!T400&amp;"""")</f>
        <v>"最大生命|Cffffc926+20%|n|n|r|Cffaaaaaa○|CffFFD24D木之符印+1|r|r|n|n|Cff00ff7f点击穿戴或脱卸。|r"</v>
      </c>
      <c r="L373" t="str">
        <f>IF(物品!U400="",0,""""&amp;物品!U400&amp;"""")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IF(物品!B401="",0,"'"&amp;物品!B401&amp;"'")</f>
        <v>'IK2D'</v>
      </c>
      <c r="B374">
        <f>物品!D401</f>
        <v>0</v>
      </c>
      <c r="C374">
        <f>物品!E401</f>
        <v>0</v>
      </c>
      <c r="D374">
        <f>物品!F401</f>
        <v>0</v>
      </c>
      <c r="E374">
        <f>IF(ISTEXT(物品!G401)=TRUE,"'"&amp;物品!G401&amp;"'",物品!G401)</f>
        <v>0</v>
      </c>
      <c r="F374">
        <f>IF(ISTEXT(物品!H401)=TRUE,"'"&amp;物品!H401&amp;"'",物品!H401)</f>
        <v>0</v>
      </c>
      <c r="G374">
        <f>IF(物品!I401="",0,"'"&amp;物品!I401&amp;"'")</f>
        <v>0</v>
      </c>
      <c r="H374">
        <f>IF(物品!R401="",0,物品!R401)</f>
        <v>0</v>
      </c>
      <c r="I374">
        <f>IF(物品!S401="",0,物品!S401)</f>
        <v>0</v>
      </c>
      <c r="J374" t="str">
        <f>IF(物品!C401="",0,""""&amp;物品!C401&amp;"""")</f>
        <v>"|CffFFD24D【史诗】佛陀舍利|r"</v>
      </c>
      <c r="K374" t="str">
        <f>IF(物品!T401="","""""",""""&amp;物品!T401&amp;"""")</f>
        <v>"最大生命|Cffffc926+20%|n|n|r|Cffaaaaaa○|CffFFD24D水之符印+1|r|r|n|n|Cff00ff7f点击穿戴或脱卸。|r"</v>
      </c>
      <c r="L374" t="str">
        <f>IF(物品!U401="",0,""""&amp;物品!U401&amp;"""")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IF(物品!B402="",0,"'"&amp;物品!B402&amp;"'")</f>
        <v>'IK2E'</v>
      </c>
      <c r="B375">
        <f>物品!D402</f>
        <v>0</v>
      </c>
      <c r="C375">
        <f>物品!E402</f>
        <v>0</v>
      </c>
      <c r="D375">
        <f>物品!F402</f>
        <v>0</v>
      </c>
      <c r="E375">
        <f>IF(ISTEXT(物品!G402)=TRUE,"'"&amp;物品!G402&amp;"'",物品!G402)</f>
        <v>0</v>
      </c>
      <c r="F375">
        <f>IF(ISTEXT(物品!H402)=TRUE,"'"&amp;物品!H402&amp;"'",物品!H402)</f>
        <v>0</v>
      </c>
      <c r="G375">
        <f>IF(物品!I402="",0,"'"&amp;物品!I402&amp;"'")</f>
        <v>0</v>
      </c>
      <c r="H375">
        <f>IF(物品!R402="",0,物品!R402)</f>
        <v>0</v>
      </c>
      <c r="I375">
        <f>IF(物品!S402="",0,物品!S402)</f>
        <v>0</v>
      </c>
      <c r="J375" t="str">
        <f>IF(物品!C402="",0,""""&amp;物品!C402&amp;"""")</f>
        <v>"|CffFFD24D【史诗】佛陀舍利|r"</v>
      </c>
      <c r="K375" t="str">
        <f>IF(物品!T402="","""""",""""&amp;物品!T402&amp;"""")</f>
        <v>"最大生命|Cffffc926+20%|n|n|r|Cffaaaaaa○|CffFFD24D火之符印+1|r|r|n|n|Cff00ff7f点击穿戴或脱卸。|r"</v>
      </c>
      <c r="L375" t="str">
        <f>IF(物品!U402="",0,""""&amp;物品!U402&amp;"""")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IF(物品!B403="",0,"'"&amp;物品!B403&amp;"'")</f>
        <v>'IK2F'</v>
      </c>
      <c r="B376">
        <f>物品!D403</f>
        <v>0</v>
      </c>
      <c r="C376">
        <f>物品!E403</f>
        <v>0</v>
      </c>
      <c r="D376">
        <f>物品!F403</f>
        <v>0</v>
      </c>
      <c r="E376">
        <f>IF(ISTEXT(物品!G403)=TRUE,"'"&amp;物品!G403&amp;"'",物品!G403)</f>
        <v>0</v>
      </c>
      <c r="F376">
        <f>IF(ISTEXT(物品!H403)=TRUE,"'"&amp;物品!H403&amp;"'",物品!H403)</f>
        <v>0</v>
      </c>
      <c r="G376">
        <f>IF(物品!I403="",0,"'"&amp;物品!I403&amp;"'")</f>
        <v>0</v>
      </c>
      <c r="H376">
        <f>IF(物品!R403="",0,物品!R403)</f>
        <v>0</v>
      </c>
      <c r="I376">
        <f>IF(物品!S403="",0,物品!S403)</f>
        <v>0</v>
      </c>
      <c r="J376" t="str">
        <f>IF(物品!C403="",0,""""&amp;物品!C403&amp;"""")</f>
        <v>"|CffFFD24D【史诗】佛陀舍利|r"</v>
      </c>
      <c r="K376" t="str">
        <f>IF(物品!T403="","""""",""""&amp;物品!T403&amp;"""")</f>
        <v>"最大生命|Cffffc926+20%|n|n|r|Cffaaaaaa○|CffFFD24D土之符印+1|r|r|n|n|Cff00ff7f点击穿戴或脱卸。|r"</v>
      </c>
      <c r="L376" t="str">
        <f>IF(物品!U403="",0,""""&amp;物品!U403&amp;"""")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IF(物品!B404="",0,"'"&amp;物品!B404&amp;"'")</f>
        <v>'IK2G'</v>
      </c>
      <c r="B377">
        <f>物品!D404</f>
        <v>0</v>
      </c>
      <c r="C377">
        <f>物品!E404</f>
        <v>0</v>
      </c>
      <c r="D377">
        <f>物品!F404</f>
        <v>0</v>
      </c>
      <c r="E377">
        <f>IF(ISTEXT(物品!G404)=TRUE,"'"&amp;物品!G404&amp;"'",物品!G404)</f>
        <v>0</v>
      </c>
      <c r="F377">
        <f>IF(ISTEXT(物品!H404)=TRUE,"'"&amp;物品!H404&amp;"'",物品!H404)</f>
        <v>0</v>
      </c>
      <c r="G377">
        <f>IF(物品!I404="",0,"'"&amp;物品!I404&amp;"'")</f>
        <v>0</v>
      </c>
      <c r="H377">
        <f>IF(物品!R404="",0,物品!R404)</f>
        <v>0</v>
      </c>
      <c r="I377">
        <f>IF(物品!S404="",0,物品!S404)</f>
        <v>0</v>
      </c>
      <c r="J377" t="str">
        <f>IF(物品!C404="",0,""""&amp;物品!C404&amp;"""")</f>
        <v>"|CffFFD24D【史诗】佛陀舍利|r"</v>
      </c>
      <c r="K377" t="str">
        <f>IF(物品!T404="","""""",""""&amp;物品!T404&amp;"""")</f>
        <v>"最大生命|Cffffc926+20%|n|n|r|Cffaaaaaa○|CffFFD24D光之符印+1|r|r|n|n|Cff00ff7f点击穿戴或脱卸。|r"</v>
      </c>
      <c r="L377" t="str">
        <f>IF(物品!U404="",0,""""&amp;物品!U404&amp;"""")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IF(物品!B405="",0,"'"&amp;物品!B405&amp;"'")</f>
        <v>'IK2H'</v>
      </c>
      <c r="B378">
        <f>物品!D405</f>
        <v>0</v>
      </c>
      <c r="C378">
        <f>物品!E405</f>
        <v>0</v>
      </c>
      <c r="D378">
        <f>物品!F405</f>
        <v>0</v>
      </c>
      <c r="E378">
        <f>IF(ISTEXT(物品!G405)=TRUE,"'"&amp;物品!G405&amp;"'",物品!G405)</f>
        <v>0</v>
      </c>
      <c r="F378">
        <f>IF(ISTEXT(物品!H405)=TRUE,"'"&amp;物品!H405&amp;"'",物品!H405)</f>
        <v>0</v>
      </c>
      <c r="G378">
        <f>IF(物品!I405="",0,"'"&amp;物品!I405&amp;"'")</f>
        <v>0</v>
      </c>
      <c r="H378">
        <f>IF(物品!R405="",0,物品!R405)</f>
        <v>0</v>
      </c>
      <c r="I378">
        <f>IF(物品!S405="",0,物品!S405)</f>
        <v>0</v>
      </c>
      <c r="J378" t="str">
        <f>IF(物品!C405="",0,""""&amp;物品!C405&amp;"""")</f>
        <v>"|CffFFD24D【史诗】佛陀舍利|r"</v>
      </c>
      <c r="K378" t="str">
        <f>IF(物品!T405="","""""",""""&amp;物品!T405&amp;"""")</f>
        <v>"最大生命|Cffffc926+20%|n|n|r|Cffaaaaaa○|CffFFD24D雷之符印+1|r|r|n|n|Cff00ff7f点击穿戴或脱卸。|r"</v>
      </c>
      <c r="L378" t="str">
        <f>IF(物品!U405="",0,""""&amp;物品!U405&amp;"""")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IF(物品!B406="",0,"'"&amp;物品!B406&amp;"'")</f>
        <v>'IK2I'</v>
      </c>
      <c r="B379">
        <f>物品!D406</f>
        <v>0</v>
      </c>
      <c r="C379">
        <f>物品!E406</f>
        <v>0</v>
      </c>
      <c r="D379">
        <f>物品!F406</f>
        <v>0</v>
      </c>
      <c r="E379">
        <f>IF(ISTEXT(物品!G406)=TRUE,"'"&amp;物品!G406&amp;"'",物品!G406)</f>
        <v>0</v>
      </c>
      <c r="F379">
        <f>IF(ISTEXT(物品!H406)=TRUE,"'"&amp;物品!H406&amp;"'",物品!H406)</f>
        <v>0</v>
      </c>
      <c r="G379">
        <f>IF(物品!I406="",0,"'"&amp;物品!I406&amp;"'")</f>
        <v>0</v>
      </c>
      <c r="H379">
        <f>IF(物品!R406="",0,物品!R406)</f>
        <v>0</v>
      </c>
      <c r="I379">
        <f>IF(物品!S406="",0,物品!S406)</f>
        <v>0</v>
      </c>
      <c r="J379" t="str">
        <f>IF(物品!C406="",0,""""&amp;物品!C406&amp;"""")</f>
        <v>"|CffFFD24D【史诗】佛陀舍利|r"</v>
      </c>
      <c r="K379" t="str">
        <f>IF(物品!T406="","""""",""""&amp;物品!T406&amp;"""")</f>
        <v>"最大生命|Cffffc926+20%|n|n|r|Cffaaaaaa○|CffFFD24D暗之符印+1|r|r|n|n|Cff00ff7f点击穿戴或脱卸。|r"</v>
      </c>
      <c r="L379" t="str">
        <f>IF(物品!U406="",0,""""&amp;物品!U406&amp;"""")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IF(物品!B407="",0,"'"&amp;物品!B407&amp;"'")</f>
        <v>'IK3A'</v>
      </c>
      <c r="B380">
        <f>物品!D407</f>
        <v>0</v>
      </c>
      <c r="C380">
        <f>物品!E407</f>
        <v>0</v>
      </c>
      <c r="D380">
        <f>物品!F407</f>
        <v>0</v>
      </c>
      <c r="E380">
        <f>IF(ISTEXT(物品!G407)=TRUE,"'"&amp;物品!G407&amp;"'",物品!G407)</f>
        <v>0</v>
      </c>
      <c r="F380">
        <f>IF(ISTEXT(物品!H407)=TRUE,"'"&amp;物品!H407&amp;"'",物品!H407)</f>
        <v>0</v>
      </c>
      <c r="G380">
        <f>IF(物品!I407="",0,"'"&amp;物品!I407&amp;"'")</f>
        <v>0</v>
      </c>
      <c r="H380">
        <f>IF(物品!R407="",0,物品!R407)</f>
        <v>0</v>
      </c>
      <c r="I380">
        <f>IF(物品!S407="",0,物品!S407)</f>
        <v>0</v>
      </c>
      <c r="J380" t="str">
        <f>IF(物品!C407="",0,""""&amp;物品!C407&amp;"""")</f>
        <v>"|CffFFD24D【史诗】昊天帝玉|r"</v>
      </c>
      <c r="K380" t="str">
        <f>IF(物品!T407="","""""",""""&amp;物品!T407&amp;"""")</f>
        <v>"道兵伤害|Cffffc926+60%|n|n|r|Cffaaaaaa○刻印槽 【空】|r|n|n|Cff00ff7f点击穿戴或脱卸。|r"</v>
      </c>
      <c r="L380" t="str">
        <f>IF(物品!U407="",0,""""&amp;物品!U407&amp;"""")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IF(物品!B408="",0,"'"&amp;物品!B408&amp;"'")</f>
        <v>'IK3B'</v>
      </c>
      <c r="B381">
        <f>物品!D408</f>
        <v>0</v>
      </c>
      <c r="C381">
        <f>物品!E408</f>
        <v>0</v>
      </c>
      <c r="D381">
        <f>物品!F408</f>
        <v>0</v>
      </c>
      <c r="E381">
        <f>IF(ISTEXT(物品!G408)=TRUE,"'"&amp;物品!G408&amp;"'",物品!G408)</f>
        <v>0</v>
      </c>
      <c r="F381">
        <f>IF(ISTEXT(物品!H408)=TRUE,"'"&amp;物品!H408&amp;"'",物品!H408)</f>
        <v>0</v>
      </c>
      <c r="G381">
        <f>IF(物品!I408="",0,"'"&amp;物品!I408&amp;"'")</f>
        <v>0</v>
      </c>
      <c r="H381">
        <f>IF(物品!R408="",0,物品!R408)</f>
        <v>0</v>
      </c>
      <c r="I381">
        <f>IF(物品!S408="",0,物品!S408)</f>
        <v>0</v>
      </c>
      <c r="J381" t="str">
        <f>IF(物品!C408="",0,""""&amp;物品!C408&amp;"""")</f>
        <v>"|CffFFD24D【史诗】昊天帝玉|r"</v>
      </c>
      <c r="K381" t="str">
        <f>IF(物品!T408="","""""",""""&amp;物品!T408&amp;"""")</f>
        <v>"道兵伤害|Cffffc926+60%|n|n|r|Cffaaaaaa○|CffFFD24D金之符印+1|r|r|n|n|Cff00ff7f点击穿戴或脱卸。|r"</v>
      </c>
      <c r="L381" t="str">
        <f>IF(物品!U408="",0,""""&amp;物品!U408&amp;"""")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IF(物品!B409="",0,"'"&amp;物品!B409&amp;"'")</f>
        <v>'IK3C'</v>
      </c>
      <c r="B382">
        <f>物品!D409</f>
        <v>0</v>
      </c>
      <c r="C382">
        <f>物品!E409</f>
        <v>0</v>
      </c>
      <c r="D382">
        <f>物品!F409</f>
        <v>0</v>
      </c>
      <c r="E382">
        <f>IF(ISTEXT(物品!G409)=TRUE,"'"&amp;物品!G409&amp;"'",物品!G409)</f>
        <v>0</v>
      </c>
      <c r="F382">
        <f>IF(ISTEXT(物品!H409)=TRUE,"'"&amp;物品!H409&amp;"'",物品!H409)</f>
        <v>0</v>
      </c>
      <c r="G382">
        <f>IF(物品!I409="",0,"'"&amp;物品!I409&amp;"'")</f>
        <v>0</v>
      </c>
      <c r="H382">
        <f>IF(物品!R409="",0,物品!R409)</f>
        <v>0</v>
      </c>
      <c r="I382">
        <f>IF(物品!S409="",0,物品!S409)</f>
        <v>0</v>
      </c>
      <c r="J382" t="str">
        <f>IF(物品!C409="",0,""""&amp;物品!C409&amp;"""")</f>
        <v>"|CffFFD24D【史诗】昊天帝玉|r"</v>
      </c>
      <c r="K382" t="str">
        <f>IF(物品!T409="","""""",""""&amp;物品!T409&amp;"""")</f>
        <v>"道兵伤害|Cffffc926+60%|n|n|r|Cffaaaaaa○|CffFFD24D木之符印+1|r|r|n|n|Cff00ff7f点击穿戴或脱卸。|r"</v>
      </c>
      <c r="L382" t="str">
        <f>IF(物品!U409="",0,""""&amp;物品!U409&amp;"""")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IF(物品!B410="",0,"'"&amp;物品!B410&amp;"'")</f>
        <v>'IK3D'</v>
      </c>
      <c r="B383">
        <f>物品!D410</f>
        <v>0</v>
      </c>
      <c r="C383">
        <f>物品!E410</f>
        <v>0</v>
      </c>
      <c r="D383">
        <f>物品!F410</f>
        <v>0</v>
      </c>
      <c r="E383">
        <f>IF(ISTEXT(物品!G410)=TRUE,"'"&amp;物品!G410&amp;"'",物品!G410)</f>
        <v>0</v>
      </c>
      <c r="F383">
        <f>IF(ISTEXT(物品!H410)=TRUE,"'"&amp;物品!H410&amp;"'",物品!H410)</f>
        <v>0</v>
      </c>
      <c r="G383">
        <f>IF(物品!I410="",0,"'"&amp;物品!I410&amp;"'")</f>
        <v>0</v>
      </c>
      <c r="H383">
        <f>IF(物品!R410="",0,物品!R410)</f>
        <v>0</v>
      </c>
      <c r="I383">
        <f>IF(物品!S410="",0,物品!S410)</f>
        <v>0</v>
      </c>
      <c r="J383" t="str">
        <f>IF(物品!C410="",0,""""&amp;物品!C410&amp;"""")</f>
        <v>"|CffFFD24D【史诗】昊天帝玉|r"</v>
      </c>
      <c r="K383" t="str">
        <f>IF(物品!T410="","""""",""""&amp;物品!T410&amp;"""")</f>
        <v>"道兵伤害|Cffffc926+60%|n|n|r|Cffaaaaaa○|CffFFD24D水之符印+1|r|r|n|n|Cff00ff7f点击穿戴或脱卸。|r"</v>
      </c>
      <c r="L383" t="str">
        <f>IF(物品!U410="",0,""""&amp;物品!U410&amp;"""")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IF(物品!B411="",0,"'"&amp;物品!B411&amp;"'")</f>
        <v>'IK3E'</v>
      </c>
      <c r="B384">
        <f>物品!D411</f>
        <v>0</v>
      </c>
      <c r="C384">
        <f>物品!E411</f>
        <v>0</v>
      </c>
      <c r="D384">
        <f>物品!F411</f>
        <v>0</v>
      </c>
      <c r="E384">
        <f>IF(ISTEXT(物品!G411)=TRUE,"'"&amp;物品!G411&amp;"'",物品!G411)</f>
        <v>0</v>
      </c>
      <c r="F384">
        <f>IF(ISTEXT(物品!H411)=TRUE,"'"&amp;物品!H411&amp;"'",物品!H411)</f>
        <v>0</v>
      </c>
      <c r="G384">
        <f>IF(物品!I411="",0,"'"&amp;物品!I411&amp;"'")</f>
        <v>0</v>
      </c>
      <c r="H384">
        <f>IF(物品!R411="",0,物品!R411)</f>
        <v>0</v>
      </c>
      <c r="I384">
        <f>IF(物品!S411="",0,物品!S411)</f>
        <v>0</v>
      </c>
      <c r="J384" t="str">
        <f>IF(物品!C411="",0,""""&amp;物品!C411&amp;"""")</f>
        <v>"|CffFFD24D【史诗】昊天帝玉|r"</v>
      </c>
      <c r="K384" t="str">
        <f>IF(物品!T411="","""""",""""&amp;物品!T411&amp;"""")</f>
        <v>"道兵伤害|Cffffc926+60%|n|n|r|Cffaaaaaa○|CffFFD24D火之符印+1|r|r|n|n|Cff00ff7f点击穿戴或脱卸。|r"</v>
      </c>
      <c r="L384" t="str">
        <f>IF(物品!U411="",0,""""&amp;物品!U411&amp;"""")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IF(物品!B412="",0,"'"&amp;物品!B412&amp;"'")</f>
        <v>'IK3F'</v>
      </c>
      <c r="B385">
        <f>物品!D412</f>
        <v>0</v>
      </c>
      <c r="C385">
        <f>物品!E412</f>
        <v>0</v>
      </c>
      <c r="D385">
        <f>物品!F412</f>
        <v>0</v>
      </c>
      <c r="E385">
        <f>IF(ISTEXT(物品!G412)=TRUE,"'"&amp;物品!G412&amp;"'",物品!G412)</f>
        <v>0</v>
      </c>
      <c r="F385">
        <f>IF(ISTEXT(物品!H412)=TRUE,"'"&amp;物品!H412&amp;"'",物品!H412)</f>
        <v>0</v>
      </c>
      <c r="G385">
        <f>IF(物品!I412="",0,"'"&amp;物品!I412&amp;"'")</f>
        <v>0</v>
      </c>
      <c r="H385">
        <f>IF(物品!R412="",0,物品!R412)</f>
        <v>0</v>
      </c>
      <c r="I385">
        <f>IF(物品!S412="",0,物品!S412)</f>
        <v>0</v>
      </c>
      <c r="J385" t="str">
        <f>IF(物品!C412="",0,""""&amp;物品!C412&amp;"""")</f>
        <v>"|CffFFD24D【史诗】昊天帝玉|r"</v>
      </c>
      <c r="K385" t="str">
        <f>IF(物品!T412="","""""",""""&amp;物品!T412&amp;"""")</f>
        <v>"道兵伤害|Cffffc926+60%|n|n|r|Cffaaaaaa○|CffFFD24D土之符印+1|r|r|n|n|Cff00ff7f点击穿戴或脱卸。|r"</v>
      </c>
      <c r="L385" t="str">
        <f>IF(物品!U412="",0,""""&amp;物品!U412&amp;"""")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IF(物品!B413="",0,"'"&amp;物品!B413&amp;"'")</f>
        <v>'IK3G'</v>
      </c>
      <c r="B386">
        <f>物品!D413</f>
        <v>0</v>
      </c>
      <c r="C386">
        <f>物品!E413</f>
        <v>0</v>
      </c>
      <c r="D386">
        <f>物品!F413</f>
        <v>0</v>
      </c>
      <c r="E386">
        <f>IF(ISTEXT(物品!G413)=TRUE,"'"&amp;物品!G413&amp;"'",物品!G413)</f>
        <v>0</v>
      </c>
      <c r="F386">
        <f>IF(ISTEXT(物品!H413)=TRUE,"'"&amp;物品!H413&amp;"'",物品!H413)</f>
        <v>0</v>
      </c>
      <c r="G386">
        <f>IF(物品!I413="",0,"'"&amp;物品!I413&amp;"'")</f>
        <v>0</v>
      </c>
      <c r="H386">
        <f>IF(物品!R413="",0,物品!R413)</f>
        <v>0</v>
      </c>
      <c r="I386">
        <f>IF(物品!S413="",0,物品!S413)</f>
        <v>0</v>
      </c>
      <c r="J386" t="str">
        <f>IF(物品!C413="",0,""""&amp;物品!C413&amp;"""")</f>
        <v>"|CffFFD24D【史诗】昊天帝玉|r"</v>
      </c>
      <c r="K386" t="str">
        <f>IF(物品!T413="","""""",""""&amp;物品!T413&amp;"""")</f>
        <v>"道兵伤害|Cffffc926+60%|n|n|r|Cffaaaaaa○|CffFFD24D光之符印+1|r|r|n|n|Cff00ff7f点击穿戴或脱卸。|r"</v>
      </c>
      <c r="L386" t="str">
        <f>IF(物品!U413="",0,""""&amp;物品!U413&amp;"""")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IF(物品!B414="",0,"'"&amp;物品!B414&amp;"'")</f>
        <v>'IK3H'</v>
      </c>
      <c r="B387">
        <f>物品!D414</f>
        <v>0</v>
      </c>
      <c r="C387">
        <f>物品!E414</f>
        <v>0</v>
      </c>
      <c r="D387">
        <f>物品!F414</f>
        <v>0</v>
      </c>
      <c r="E387">
        <f>IF(ISTEXT(物品!G414)=TRUE,"'"&amp;物品!G414&amp;"'",物品!G414)</f>
        <v>0</v>
      </c>
      <c r="F387">
        <f>IF(ISTEXT(物品!H414)=TRUE,"'"&amp;物品!H414&amp;"'",物品!H414)</f>
        <v>0</v>
      </c>
      <c r="G387">
        <f>IF(物品!I414="",0,"'"&amp;物品!I414&amp;"'")</f>
        <v>0</v>
      </c>
      <c r="H387">
        <f>IF(物品!R414="",0,物品!R414)</f>
        <v>0</v>
      </c>
      <c r="I387">
        <f>IF(物品!S414="",0,物品!S414)</f>
        <v>0</v>
      </c>
      <c r="J387" t="str">
        <f>IF(物品!C414="",0,""""&amp;物品!C414&amp;"""")</f>
        <v>"|CffFFD24D【史诗】昊天帝玉|r"</v>
      </c>
      <c r="K387" t="str">
        <f>IF(物品!T414="","""""",""""&amp;物品!T414&amp;"""")</f>
        <v>"道兵伤害|Cffffc926+60%|n|n|r|Cffaaaaaa○|CffFFD24D雷之符印+1|r|r|n|n|Cff00ff7f点击穿戴或脱卸。|r"</v>
      </c>
      <c r="L387" t="str">
        <f>IF(物品!U414="",0,""""&amp;物品!U414&amp;"""")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IF(物品!B415="",0,"'"&amp;物品!B415&amp;"'")</f>
        <v>'IK3I'</v>
      </c>
      <c r="B388">
        <f>物品!D415</f>
        <v>0</v>
      </c>
      <c r="C388">
        <f>物品!E415</f>
        <v>0</v>
      </c>
      <c r="D388">
        <f>物品!F415</f>
        <v>0</v>
      </c>
      <c r="E388">
        <f>IF(ISTEXT(物品!G415)=TRUE,"'"&amp;物品!G415&amp;"'",物品!G415)</f>
        <v>0</v>
      </c>
      <c r="F388">
        <f>IF(ISTEXT(物品!H415)=TRUE,"'"&amp;物品!H415&amp;"'",物品!H415)</f>
        <v>0</v>
      </c>
      <c r="G388">
        <f>IF(物品!I415="",0,"'"&amp;物品!I415&amp;"'")</f>
        <v>0</v>
      </c>
      <c r="H388">
        <f>IF(物品!R415="",0,物品!R415)</f>
        <v>0</v>
      </c>
      <c r="I388">
        <f>IF(物品!S415="",0,物品!S415)</f>
        <v>0</v>
      </c>
      <c r="J388" t="str">
        <f>IF(物品!C415="",0,""""&amp;物品!C415&amp;"""")</f>
        <v>"|CffFFD24D【史诗】昊天帝玉|r"</v>
      </c>
      <c r="K388" t="str">
        <f>IF(物品!T415="","""""",""""&amp;物品!T415&amp;"""")</f>
        <v>"道兵伤害|Cffffc926+60%|n|n|r|Cffaaaaaa○|CffFFD24D暗之符印+1|r|r|n|n|Cff00ff7f点击穿戴或脱卸。|r"</v>
      </c>
      <c r="L388" t="str">
        <f>IF(物品!U415="",0,""""&amp;物品!U415&amp;"""")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IF(物品!B416="",0,"'"&amp;物品!B416&amp;"'")</f>
        <v>'IK4A'</v>
      </c>
      <c r="B389">
        <f>物品!D416</f>
        <v>0</v>
      </c>
      <c r="C389">
        <f>物品!E416</f>
        <v>0</v>
      </c>
      <c r="D389">
        <f>物品!F416</f>
        <v>0</v>
      </c>
      <c r="E389">
        <f>IF(ISTEXT(物品!G416)=TRUE,"'"&amp;物品!G416&amp;"'",物品!G416)</f>
        <v>0</v>
      </c>
      <c r="F389">
        <f>IF(ISTEXT(物品!H416)=TRUE,"'"&amp;物品!H416&amp;"'",物品!H416)</f>
        <v>0</v>
      </c>
      <c r="G389">
        <f>IF(物品!I416="",0,"'"&amp;物品!I416&amp;"'")</f>
        <v>0</v>
      </c>
      <c r="H389">
        <f>IF(物品!R416="",0,物品!R416)</f>
        <v>0</v>
      </c>
      <c r="I389">
        <f>IF(物品!S416="",0,物品!S416)</f>
        <v>0</v>
      </c>
      <c r="J389" t="str">
        <f>IF(物品!C416="",0,""""&amp;物品!C416&amp;"""")</f>
        <v>"|CffFFD24D【史诗】应龙珠|r"</v>
      </c>
      <c r="K389" t="str">
        <f>IF(物品!T416="","""""",""""&amp;物品!T416&amp;"""")</f>
        <v>"攻击|Cffffc926+50000|r，攻击|Cffffc926+12%|n|n|r|Cffaaaaaa○刻印槽 【空】|r|n|n|Cff00ff7f点击穿戴或脱卸。|r"</v>
      </c>
      <c r="L389" t="str">
        <f>IF(物品!U416="",0,""""&amp;物品!U416&amp;"""")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IF(物品!B417="",0,"'"&amp;物品!B417&amp;"'")</f>
        <v>'IK4B'</v>
      </c>
      <c r="B390">
        <f>物品!D417</f>
        <v>0</v>
      </c>
      <c r="C390">
        <f>物品!E417</f>
        <v>0</v>
      </c>
      <c r="D390">
        <f>物品!F417</f>
        <v>0</v>
      </c>
      <c r="E390">
        <f>IF(ISTEXT(物品!G417)=TRUE,"'"&amp;物品!G417&amp;"'",物品!G417)</f>
        <v>0</v>
      </c>
      <c r="F390">
        <f>IF(ISTEXT(物品!H417)=TRUE,"'"&amp;物品!H417&amp;"'",物品!H417)</f>
        <v>0</v>
      </c>
      <c r="G390">
        <f>IF(物品!I417="",0,"'"&amp;物品!I417&amp;"'")</f>
        <v>0</v>
      </c>
      <c r="H390">
        <f>IF(物品!R417="",0,物品!R417)</f>
        <v>0</v>
      </c>
      <c r="I390">
        <f>IF(物品!S417="",0,物品!S417)</f>
        <v>0</v>
      </c>
      <c r="J390" t="str">
        <f>IF(物品!C417="",0,""""&amp;物品!C417&amp;"""")</f>
        <v>"|CffFFD24D【史诗】应龙珠|r"</v>
      </c>
      <c r="K390" t="str">
        <f>IF(物品!T417="","""""",""""&amp;物品!T417&amp;"""")</f>
        <v>"攻击|Cffffc926+50000|r，攻击|Cffffc926+12%|n|n|r|Cffaaaaaa○|CffFFD24D金之符印+1|r|r|n|n|Cff00ff7f点击穿戴或脱卸。|r"</v>
      </c>
      <c r="L390" t="str">
        <f>IF(物品!U417="",0,""""&amp;物品!U417&amp;"""")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IF(物品!B418="",0,"'"&amp;物品!B418&amp;"'")</f>
        <v>'IK4C'</v>
      </c>
      <c r="B391">
        <f>物品!D418</f>
        <v>0</v>
      </c>
      <c r="C391">
        <f>物品!E418</f>
        <v>0</v>
      </c>
      <c r="D391">
        <f>物品!F418</f>
        <v>0</v>
      </c>
      <c r="E391">
        <f>IF(ISTEXT(物品!G418)=TRUE,"'"&amp;物品!G418&amp;"'",物品!G418)</f>
        <v>0</v>
      </c>
      <c r="F391">
        <f>IF(ISTEXT(物品!H418)=TRUE,"'"&amp;物品!H418&amp;"'",物品!H418)</f>
        <v>0</v>
      </c>
      <c r="G391">
        <f>IF(物品!I418="",0,"'"&amp;物品!I418&amp;"'")</f>
        <v>0</v>
      </c>
      <c r="H391">
        <f>IF(物品!R418="",0,物品!R418)</f>
        <v>0</v>
      </c>
      <c r="I391">
        <f>IF(物品!S418="",0,物品!S418)</f>
        <v>0</v>
      </c>
      <c r="J391" t="str">
        <f>IF(物品!C418="",0,""""&amp;物品!C418&amp;"""")</f>
        <v>"|CffFFD24D【史诗】应龙珠|r"</v>
      </c>
      <c r="K391" t="str">
        <f>IF(物品!T418="","""""",""""&amp;物品!T418&amp;"""")</f>
        <v>"攻击|Cffffc926+50000|r，攻击|Cffffc926+12%|n|n|r|Cffaaaaaa○|CffFFD24D木之符印+1|r|r|n|n|Cff00ff7f点击穿戴或脱卸。|r"</v>
      </c>
      <c r="L391" t="str">
        <f>IF(物品!U418="",0,""""&amp;物品!U418&amp;"""")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IF(物品!B419="",0,"'"&amp;物品!B419&amp;"'")</f>
        <v>'IK4D'</v>
      </c>
      <c r="B392">
        <f>物品!D419</f>
        <v>0</v>
      </c>
      <c r="C392">
        <f>物品!E419</f>
        <v>0</v>
      </c>
      <c r="D392">
        <f>物品!F419</f>
        <v>0</v>
      </c>
      <c r="E392">
        <f>IF(ISTEXT(物品!G419)=TRUE,"'"&amp;物品!G419&amp;"'",物品!G419)</f>
        <v>0</v>
      </c>
      <c r="F392">
        <f>IF(ISTEXT(物品!H419)=TRUE,"'"&amp;物品!H419&amp;"'",物品!H419)</f>
        <v>0</v>
      </c>
      <c r="G392">
        <f>IF(物品!I419="",0,"'"&amp;物品!I419&amp;"'")</f>
        <v>0</v>
      </c>
      <c r="H392">
        <f>IF(物品!R419="",0,物品!R419)</f>
        <v>0</v>
      </c>
      <c r="I392">
        <f>IF(物品!S419="",0,物品!S419)</f>
        <v>0</v>
      </c>
      <c r="J392" t="str">
        <f>IF(物品!C419="",0,""""&amp;物品!C419&amp;"""")</f>
        <v>"|CffFFD24D【史诗】应龙珠|r"</v>
      </c>
      <c r="K392" t="str">
        <f>IF(物品!T419="","""""",""""&amp;物品!T419&amp;"""")</f>
        <v>"攻击|Cffffc926+50000|r，攻击|Cffffc926+12%|n|n|r|Cffaaaaaa○|CffFFD24D水之符印+1|r|r|n|n|Cff00ff7f点击穿戴或脱卸。|r"</v>
      </c>
      <c r="L392" t="str">
        <f>IF(物品!U419="",0,""""&amp;物品!U419&amp;"""")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IF(物品!B420="",0,"'"&amp;物品!B420&amp;"'")</f>
        <v>'IK4E'</v>
      </c>
      <c r="B393">
        <f>物品!D420</f>
        <v>0</v>
      </c>
      <c r="C393">
        <f>物品!E420</f>
        <v>0</v>
      </c>
      <c r="D393">
        <f>物品!F420</f>
        <v>0</v>
      </c>
      <c r="E393">
        <f>IF(ISTEXT(物品!G420)=TRUE,"'"&amp;物品!G420&amp;"'",物品!G420)</f>
        <v>0</v>
      </c>
      <c r="F393">
        <f>IF(ISTEXT(物品!H420)=TRUE,"'"&amp;物品!H420&amp;"'",物品!H420)</f>
        <v>0</v>
      </c>
      <c r="G393">
        <f>IF(物品!I420="",0,"'"&amp;物品!I420&amp;"'")</f>
        <v>0</v>
      </c>
      <c r="H393">
        <f>IF(物品!R420="",0,物品!R420)</f>
        <v>0</v>
      </c>
      <c r="I393">
        <f>IF(物品!S420="",0,物品!S420)</f>
        <v>0</v>
      </c>
      <c r="J393" t="str">
        <f>IF(物品!C420="",0,""""&amp;物品!C420&amp;"""")</f>
        <v>"|CffFFD24D【史诗】应龙珠|r"</v>
      </c>
      <c r="K393" t="str">
        <f>IF(物品!T420="","""""",""""&amp;物品!T420&amp;"""")</f>
        <v>"攻击|Cffffc926+50000|r，攻击|Cffffc926+12%|n|n|r|Cffaaaaaa○|CffFFD24D火之符印+1|r|r|n|n|Cff00ff7f点击穿戴或脱卸。|r"</v>
      </c>
      <c r="L393" t="str">
        <f>IF(物品!U420="",0,""""&amp;物品!U420&amp;"""")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IF(物品!B421="",0,"'"&amp;物品!B421&amp;"'")</f>
        <v>'IK4F'</v>
      </c>
      <c r="B394">
        <f>物品!D421</f>
        <v>0</v>
      </c>
      <c r="C394">
        <f>物品!E421</f>
        <v>0</v>
      </c>
      <c r="D394">
        <f>物品!F421</f>
        <v>0</v>
      </c>
      <c r="E394">
        <f>IF(ISTEXT(物品!G421)=TRUE,"'"&amp;物品!G421&amp;"'",物品!G421)</f>
        <v>0</v>
      </c>
      <c r="F394">
        <f>IF(ISTEXT(物品!H421)=TRUE,"'"&amp;物品!H421&amp;"'",物品!H421)</f>
        <v>0</v>
      </c>
      <c r="G394">
        <f>IF(物品!I421="",0,"'"&amp;物品!I421&amp;"'")</f>
        <v>0</v>
      </c>
      <c r="H394">
        <f>IF(物品!R421="",0,物品!R421)</f>
        <v>0</v>
      </c>
      <c r="I394">
        <f>IF(物品!S421="",0,物品!S421)</f>
        <v>0</v>
      </c>
      <c r="J394" t="str">
        <f>IF(物品!C421="",0,""""&amp;物品!C421&amp;"""")</f>
        <v>"|CffFFD24D【史诗】应龙珠|r"</v>
      </c>
      <c r="K394" t="str">
        <f>IF(物品!T421="","""""",""""&amp;物品!T421&amp;"""")</f>
        <v>"攻击|Cffffc926+50000|r，攻击|Cffffc926+12%|n|n|r|Cffaaaaaa○|CffFFD24D土之符印+1|r|r|n|n|Cff00ff7f点击穿戴或脱卸。|r"</v>
      </c>
      <c r="L394" t="str">
        <f>IF(物品!U421="",0,""""&amp;物品!U421&amp;"""")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IF(物品!B422="",0,"'"&amp;物品!B422&amp;"'")</f>
        <v>'IK4G'</v>
      </c>
      <c r="B395">
        <f>物品!D422</f>
        <v>0</v>
      </c>
      <c r="C395">
        <f>物品!E422</f>
        <v>0</v>
      </c>
      <c r="D395">
        <f>物品!F422</f>
        <v>0</v>
      </c>
      <c r="E395">
        <f>IF(ISTEXT(物品!G422)=TRUE,"'"&amp;物品!G422&amp;"'",物品!G422)</f>
        <v>0</v>
      </c>
      <c r="F395">
        <f>IF(ISTEXT(物品!H422)=TRUE,"'"&amp;物品!H422&amp;"'",物品!H422)</f>
        <v>0</v>
      </c>
      <c r="G395">
        <f>IF(物品!I422="",0,"'"&amp;物品!I422&amp;"'")</f>
        <v>0</v>
      </c>
      <c r="H395">
        <f>IF(物品!R422="",0,物品!R422)</f>
        <v>0</v>
      </c>
      <c r="I395">
        <f>IF(物品!S422="",0,物品!S422)</f>
        <v>0</v>
      </c>
      <c r="J395" t="str">
        <f>IF(物品!C422="",0,""""&amp;物品!C422&amp;"""")</f>
        <v>"|CffFFD24D【史诗】应龙珠|r"</v>
      </c>
      <c r="K395" t="str">
        <f>IF(物品!T422="","""""",""""&amp;物品!T422&amp;"""")</f>
        <v>"攻击|Cffffc926+50000|r，攻击|Cffffc926+12%|n|n|r|Cffaaaaaa○|CffFFD24D光之符印+1|r|r|n|n|Cff00ff7f点击穿戴或脱卸。|r"</v>
      </c>
      <c r="L395" t="str">
        <f>IF(物品!U422="",0,""""&amp;物品!U422&amp;"""")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IF(物品!B423="",0,"'"&amp;物品!B423&amp;"'")</f>
        <v>'IK4H'</v>
      </c>
      <c r="B396">
        <f>物品!D423</f>
        <v>0</v>
      </c>
      <c r="C396">
        <f>物品!E423</f>
        <v>0</v>
      </c>
      <c r="D396">
        <f>物品!F423</f>
        <v>0</v>
      </c>
      <c r="E396">
        <f>IF(ISTEXT(物品!G423)=TRUE,"'"&amp;物品!G423&amp;"'",物品!G423)</f>
        <v>0</v>
      </c>
      <c r="F396">
        <f>IF(ISTEXT(物品!H423)=TRUE,"'"&amp;物品!H423&amp;"'",物品!H423)</f>
        <v>0</v>
      </c>
      <c r="G396">
        <f>IF(物品!I423="",0,"'"&amp;物品!I423&amp;"'")</f>
        <v>0</v>
      </c>
      <c r="H396">
        <f>IF(物品!R423="",0,物品!R423)</f>
        <v>0</v>
      </c>
      <c r="I396">
        <f>IF(物品!S423="",0,物品!S423)</f>
        <v>0</v>
      </c>
      <c r="J396" t="str">
        <f>IF(物品!C423="",0,""""&amp;物品!C423&amp;"""")</f>
        <v>"|CffFFD24D【史诗】应龙珠|r"</v>
      </c>
      <c r="K396" t="str">
        <f>IF(物品!T423="","""""",""""&amp;物品!T423&amp;"""")</f>
        <v>"攻击|Cffffc926+50000|r，攻击|Cffffc926+12%|n|n|r|Cffaaaaaa○|CffFFD24D雷之符印+1|r|r|n|n|Cff00ff7f点击穿戴或脱卸。|r"</v>
      </c>
      <c r="L396" t="str">
        <f>IF(物品!U423="",0,""""&amp;物品!U423&amp;"""")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IF(物品!B424="",0,"'"&amp;物品!B424&amp;"'")</f>
        <v>'IK4I'</v>
      </c>
      <c r="B397">
        <f>物品!D424</f>
        <v>0</v>
      </c>
      <c r="C397">
        <f>物品!E424</f>
        <v>0</v>
      </c>
      <c r="D397">
        <f>物品!F424</f>
        <v>0</v>
      </c>
      <c r="E397">
        <f>IF(ISTEXT(物品!G424)=TRUE,"'"&amp;物品!G424&amp;"'",物品!G424)</f>
        <v>0</v>
      </c>
      <c r="F397">
        <f>IF(ISTEXT(物品!H424)=TRUE,"'"&amp;物品!H424&amp;"'",物品!H424)</f>
        <v>0</v>
      </c>
      <c r="G397">
        <f>IF(物品!I424="",0,"'"&amp;物品!I424&amp;"'")</f>
        <v>0</v>
      </c>
      <c r="H397">
        <f>IF(物品!R424="",0,物品!R424)</f>
        <v>0</v>
      </c>
      <c r="I397">
        <f>IF(物品!S424="",0,物品!S424)</f>
        <v>0</v>
      </c>
      <c r="J397" t="str">
        <f>IF(物品!C424="",0,""""&amp;物品!C424&amp;"""")</f>
        <v>"|CffFFD24D【史诗】应龙珠|r"</v>
      </c>
      <c r="K397" t="str">
        <f>IF(物品!T424="","""""",""""&amp;物品!T424&amp;"""")</f>
        <v>"攻击|Cffffc926+50000|r，攻击|Cffffc926+12%|n|n|r|Cffaaaaaa○|CffFFD24D暗之符印+1|r|r|n|n|Cff00ff7f点击穿戴或脱卸。|r"</v>
      </c>
      <c r="L397" t="str">
        <f>IF(物品!U424="",0,""""&amp;物品!U424&amp;"""")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IF(物品!B425="",0,"'"&amp;物品!B425&amp;"'")</f>
        <v>'IK5A'</v>
      </c>
      <c r="B398">
        <f>物品!D425</f>
        <v>0</v>
      </c>
      <c r="C398">
        <f>物品!E425</f>
        <v>0</v>
      </c>
      <c r="D398">
        <f>物品!F425</f>
        <v>0</v>
      </c>
      <c r="E398">
        <f>IF(ISTEXT(物品!G425)=TRUE,"'"&amp;物品!G425&amp;"'",物品!G425)</f>
        <v>0</v>
      </c>
      <c r="F398">
        <f>IF(ISTEXT(物品!H425)=TRUE,"'"&amp;物品!H425&amp;"'",物品!H425)</f>
        <v>0</v>
      </c>
      <c r="G398">
        <f>IF(物品!I425="",0,"'"&amp;物品!I425&amp;"'")</f>
        <v>0</v>
      </c>
      <c r="H398">
        <f>IF(物品!R425="",0,物品!R425)</f>
        <v>0</v>
      </c>
      <c r="I398">
        <f>IF(物品!S425="",0,物品!S425)</f>
        <v>0</v>
      </c>
      <c r="J398" t="str">
        <f>IF(物品!C425="",0,""""&amp;物品!C425&amp;"""")</f>
        <v>"|CffFFD24D【史诗】白泽之灵|r"</v>
      </c>
      <c r="K398" t="str">
        <f>IF(物品!T425="","""""",""""&amp;物品!T425&amp;"""")</f>
        <v>"护甲穿透|Cffffc926+150|n|n|r|Cffaaaaaa○刻印槽 【空】|r|n|n|Cff00ff7f点击穿戴或脱卸。|r"</v>
      </c>
      <c r="L398" t="str">
        <f>IF(物品!U425="",0,""""&amp;物品!U425&amp;"""")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IF(物品!B426="",0,"'"&amp;物品!B426&amp;"'")</f>
        <v>'IK5B'</v>
      </c>
      <c r="B399">
        <f>物品!D426</f>
        <v>0</v>
      </c>
      <c r="C399">
        <f>物品!E426</f>
        <v>0</v>
      </c>
      <c r="D399">
        <f>物品!F426</f>
        <v>0</v>
      </c>
      <c r="E399">
        <f>IF(ISTEXT(物品!G426)=TRUE,"'"&amp;物品!G426&amp;"'",物品!G426)</f>
        <v>0</v>
      </c>
      <c r="F399">
        <f>IF(ISTEXT(物品!H426)=TRUE,"'"&amp;物品!H426&amp;"'",物品!H426)</f>
        <v>0</v>
      </c>
      <c r="G399">
        <f>IF(物品!I426="",0,"'"&amp;物品!I426&amp;"'")</f>
        <v>0</v>
      </c>
      <c r="H399">
        <f>IF(物品!R426="",0,物品!R426)</f>
        <v>0</v>
      </c>
      <c r="I399">
        <f>IF(物品!S426="",0,物品!S426)</f>
        <v>0</v>
      </c>
      <c r="J399" t="str">
        <f>IF(物品!C426="",0,""""&amp;物品!C426&amp;"""")</f>
        <v>"|CffFFD24D【史诗】白泽之灵|r"</v>
      </c>
      <c r="K399" t="str">
        <f>IF(物品!T426="","""""",""""&amp;物品!T426&amp;"""")</f>
        <v>"护甲穿透|Cffffc926+150|n|n|r|Cffaaaaaa○|CffFFD24D金之符印+1|r|r|n|n|Cff00ff7f点击穿戴或脱卸。|r"</v>
      </c>
      <c r="L399" t="str">
        <f>IF(物品!U426="",0,""""&amp;物品!U426&amp;"""")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IF(物品!B427="",0,"'"&amp;物品!B427&amp;"'")</f>
        <v>'IK5C'</v>
      </c>
      <c r="B400">
        <f>物品!D427</f>
        <v>0</v>
      </c>
      <c r="C400">
        <f>物品!E427</f>
        <v>0</v>
      </c>
      <c r="D400">
        <f>物品!F427</f>
        <v>0</v>
      </c>
      <c r="E400">
        <f>IF(ISTEXT(物品!G427)=TRUE,"'"&amp;物品!G427&amp;"'",物品!G427)</f>
        <v>0</v>
      </c>
      <c r="F400">
        <f>IF(ISTEXT(物品!H427)=TRUE,"'"&amp;物品!H427&amp;"'",物品!H427)</f>
        <v>0</v>
      </c>
      <c r="G400">
        <f>IF(物品!I427="",0,"'"&amp;物品!I427&amp;"'")</f>
        <v>0</v>
      </c>
      <c r="H400">
        <f>IF(物品!R427="",0,物品!R427)</f>
        <v>0</v>
      </c>
      <c r="I400">
        <f>IF(物品!S427="",0,物品!S427)</f>
        <v>0</v>
      </c>
      <c r="J400" t="str">
        <f>IF(物品!C427="",0,""""&amp;物品!C427&amp;"""")</f>
        <v>"|CffFFD24D【史诗】白泽之灵|r"</v>
      </c>
      <c r="K400" t="str">
        <f>IF(物品!T427="","""""",""""&amp;物品!T427&amp;"""")</f>
        <v>"护甲穿透|Cffffc926+150|n|n|r|Cffaaaaaa○|CffFFD24D木之符印+1|r|r|n|n|Cff00ff7f点击穿戴或脱卸。|r"</v>
      </c>
      <c r="L400" t="str">
        <f>IF(物品!U427="",0,""""&amp;物品!U427&amp;"""")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IF(物品!B428="",0,"'"&amp;物品!B428&amp;"'")</f>
        <v>'IK5D'</v>
      </c>
      <c r="B401">
        <f>物品!D428</f>
        <v>0</v>
      </c>
      <c r="C401">
        <f>物品!E428</f>
        <v>0</v>
      </c>
      <c r="D401">
        <f>物品!F428</f>
        <v>0</v>
      </c>
      <c r="E401">
        <f>IF(ISTEXT(物品!G428)=TRUE,"'"&amp;物品!G428&amp;"'",物品!G428)</f>
        <v>0</v>
      </c>
      <c r="F401">
        <f>IF(ISTEXT(物品!H428)=TRUE,"'"&amp;物品!H428&amp;"'",物品!H428)</f>
        <v>0</v>
      </c>
      <c r="G401">
        <f>IF(物品!I428="",0,"'"&amp;物品!I428&amp;"'")</f>
        <v>0</v>
      </c>
      <c r="H401">
        <f>IF(物品!R428="",0,物品!R428)</f>
        <v>0</v>
      </c>
      <c r="I401">
        <f>IF(物品!S428="",0,物品!S428)</f>
        <v>0</v>
      </c>
      <c r="J401" t="str">
        <f>IF(物品!C428="",0,""""&amp;物品!C428&amp;"""")</f>
        <v>"|CffFFD24D【史诗】白泽之灵|r"</v>
      </c>
      <c r="K401" t="str">
        <f>IF(物品!T428="","""""",""""&amp;物品!T428&amp;"""")</f>
        <v>"护甲穿透|Cffffc926+150|n|n|r|Cffaaaaaa○|CffFFD24D水之符印+1|r|r|n|n|Cff00ff7f点击穿戴或脱卸。|r"</v>
      </c>
      <c r="L401" t="str">
        <f>IF(物品!U428="",0,""""&amp;物品!U428&amp;"""")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IF(物品!B429="",0,"'"&amp;物品!B429&amp;"'")</f>
        <v>'IK5E'</v>
      </c>
      <c r="B402">
        <f>物品!D429</f>
        <v>0</v>
      </c>
      <c r="C402">
        <f>物品!E429</f>
        <v>0</v>
      </c>
      <c r="D402">
        <f>物品!F429</f>
        <v>0</v>
      </c>
      <c r="E402">
        <f>IF(ISTEXT(物品!G429)=TRUE,"'"&amp;物品!G429&amp;"'",物品!G429)</f>
        <v>0</v>
      </c>
      <c r="F402">
        <f>IF(ISTEXT(物品!H429)=TRUE,"'"&amp;物品!H429&amp;"'",物品!H429)</f>
        <v>0</v>
      </c>
      <c r="G402">
        <f>IF(物品!I429="",0,"'"&amp;物品!I429&amp;"'")</f>
        <v>0</v>
      </c>
      <c r="H402">
        <f>IF(物品!R429="",0,物品!R429)</f>
        <v>0</v>
      </c>
      <c r="I402">
        <f>IF(物品!S429="",0,物品!S429)</f>
        <v>0</v>
      </c>
      <c r="J402" t="str">
        <f>IF(物品!C429="",0,""""&amp;物品!C429&amp;"""")</f>
        <v>"|CffFFD24D【史诗】白泽之灵|r"</v>
      </c>
      <c r="K402" t="str">
        <f>IF(物品!T429="","""""",""""&amp;物品!T429&amp;"""")</f>
        <v>"护甲穿透|Cffffc926+150|n|n|r|Cffaaaaaa○|CffFFD24D火之符印+1|r|r|n|n|Cff00ff7f点击穿戴或脱卸。|r"</v>
      </c>
      <c r="L402" t="str">
        <f>IF(物品!U429="",0,""""&amp;物品!U429&amp;"""")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IF(物品!B430="",0,"'"&amp;物品!B430&amp;"'")</f>
        <v>'IK5F'</v>
      </c>
      <c r="B403">
        <f>物品!D430</f>
        <v>0</v>
      </c>
      <c r="C403">
        <f>物品!E430</f>
        <v>0</v>
      </c>
      <c r="D403">
        <f>物品!F430</f>
        <v>0</v>
      </c>
      <c r="E403">
        <f>IF(ISTEXT(物品!G430)=TRUE,"'"&amp;物品!G430&amp;"'",物品!G430)</f>
        <v>0</v>
      </c>
      <c r="F403">
        <f>IF(ISTEXT(物品!H430)=TRUE,"'"&amp;物品!H430&amp;"'",物品!H430)</f>
        <v>0</v>
      </c>
      <c r="G403">
        <f>IF(物品!I430="",0,"'"&amp;物品!I430&amp;"'")</f>
        <v>0</v>
      </c>
      <c r="H403">
        <f>IF(物品!R430="",0,物品!R430)</f>
        <v>0</v>
      </c>
      <c r="I403">
        <f>IF(物品!S430="",0,物品!S430)</f>
        <v>0</v>
      </c>
      <c r="J403" t="str">
        <f>IF(物品!C430="",0,""""&amp;物品!C430&amp;"""")</f>
        <v>"|CffFFD24D【史诗】白泽之灵|r"</v>
      </c>
      <c r="K403" t="str">
        <f>IF(物品!T430="","""""",""""&amp;物品!T430&amp;"""")</f>
        <v>"护甲穿透|Cffffc926+150|n|n|r|Cffaaaaaa○|CffFFD24D土之符印+1|r|r|n|n|Cff00ff7f点击穿戴或脱卸。|r"</v>
      </c>
      <c r="L403" t="str">
        <f>IF(物品!U430="",0,""""&amp;物品!U430&amp;"""")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IF(物品!B431="",0,"'"&amp;物品!B431&amp;"'")</f>
        <v>'IK5G'</v>
      </c>
      <c r="B404">
        <f>物品!D431</f>
        <v>0</v>
      </c>
      <c r="C404">
        <f>物品!E431</f>
        <v>0</v>
      </c>
      <c r="D404">
        <f>物品!F431</f>
        <v>0</v>
      </c>
      <c r="E404">
        <f>IF(ISTEXT(物品!G431)=TRUE,"'"&amp;物品!G431&amp;"'",物品!G431)</f>
        <v>0</v>
      </c>
      <c r="F404">
        <f>IF(ISTEXT(物品!H431)=TRUE,"'"&amp;物品!H431&amp;"'",物品!H431)</f>
        <v>0</v>
      </c>
      <c r="G404">
        <f>IF(物品!I431="",0,"'"&amp;物品!I431&amp;"'")</f>
        <v>0</v>
      </c>
      <c r="H404">
        <f>IF(物品!R431="",0,物品!R431)</f>
        <v>0</v>
      </c>
      <c r="I404">
        <f>IF(物品!S431="",0,物品!S431)</f>
        <v>0</v>
      </c>
      <c r="J404" t="str">
        <f>IF(物品!C431="",0,""""&amp;物品!C431&amp;"""")</f>
        <v>"|CffFFD24D【史诗】白泽之灵|r"</v>
      </c>
      <c r="K404" t="str">
        <f>IF(物品!T431="","""""",""""&amp;物品!T431&amp;"""")</f>
        <v>"护甲穿透|Cffffc926+150|n|n|r|Cffaaaaaa○|CffFFD24D光之符印+1|r|r|n|n|Cff00ff7f点击穿戴或脱卸。|r"</v>
      </c>
      <c r="L404" t="str">
        <f>IF(物品!U431="",0,""""&amp;物品!U431&amp;"""")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IF(物品!B432="",0,"'"&amp;物品!B432&amp;"'")</f>
        <v>'IK5H'</v>
      </c>
      <c r="B405">
        <f>物品!D432</f>
        <v>0</v>
      </c>
      <c r="C405">
        <f>物品!E432</f>
        <v>0</v>
      </c>
      <c r="D405">
        <f>物品!F432</f>
        <v>0</v>
      </c>
      <c r="E405">
        <f>IF(ISTEXT(物品!G432)=TRUE,"'"&amp;物品!G432&amp;"'",物品!G432)</f>
        <v>0</v>
      </c>
      <c r="F405">
        <f>IF(ISTEXT(物品!H432)=TRUE,"'"&amp;物品!H432&amp;"'",物品!H432)</f>
        <v>0</v>
      </c>
      <c r="G405">
        <f>IF(物品!I432="",0,"'"&amp;物品!I432&amp;"'")</f>
        <v>0</v>
      </c>
      <c r="H405">
        <f>IF(物品!R432="",0,物品!R432)</f>
        <v>0</v>
      </c>
      <c r="I405">
        <f>IF(物品!S432="",0,物品!S432)</f>
        <v>0</v>
      </c>
      <c r="J405" t="str">
        <f>IF(物品!C432="",0,""""&amp;物品!C432&amp;"""")</f>
        <v>"|CffFFD24D【史诗】白泽之灵|r"</v>
      </c>
      <c r="K405" t="str">
        <f>IF(物品!T432="","""""",""""&amp;物品!T432&amp;"""")</f>
        <v>"护甲穿透|Cffffc926+150|n|n|r|Cffaaaaaa○|CffFFD24D雷之符印+1|r|r|n|n|Cff00ff7f点击穿戴或脱卸。|r"</v>
      </c>
      <c r="L405" t="str">
        <f>IF(物品!U432="",0,""""&amp;物品!U432&amp;"""")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IF(物品!B433="",0,"'"&amp;物品!B433&amp;"'")</f>
        <v>'IK5I'</v>
      </c>
      <c r="B406">
        <f>物品!D433</f>
        <v>0</v>
      </c>
      <c r="C406">
        <f>物品!E433</f>
        <v>0</v>
      </c>
      <c r="D406">
        <f>物品!F433</f>
        <v>0</v>
      </c>
      <c r="E406">
        <f>IF(ISTEXT(物品!G433)=TRUE,"'"&amp;物品!G433&amp;"'",物品!G433)</f>
        <v>0</v>
      </c>
      <c r="F406">
        <f>IF(ISTEXT(物品!H433)=TRUE,"'"&amp;物品!H433&amp;"'",物品!H433)</f>
        <v>0</v>
      </c>
      <c r="G406">
        <f>IF(物品!I433="",0,"'"&amp;物品!I433&amp;"'")</f>
        <v>0</v>
      </c>
      <c r="H406">
        <f>IF(物品!R433="",0,物品!R433)</f>
        <v>0</v>
      </c>
      <c r="I406">
        <f>IF(物品!S433="",0,物品!S433)</f>
        <v>0</v>
      </c>
      <c r="J406" t="str">
        <f>IF(物品!C433="",0,""""&amp;物品!C433&amp;"""")</f>
        <v>"|CffFFD24D【史诗】白泽之灵|r"</v>
      </c>
      <c r="K406" t="str">
        <f>IF(物品!T433="","""""",""""&amp;物品!T433&amp;"""")</f>
        <v>"护甲穿透|Cffffc926+150|n|n|r|Cffaaaaaa○|CffFFD24D暗之符印+1|r|r|n|n|Cff00ff7f点击穿戴或脱卸。|r"</v>
      </c>
      <c r="L406" t="str">
        <f>IF(物品!U433="",0,""""&amp;物品!U433&amp;"""")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IF(物品!B434="",0,"'"&amp;物品!B434&amp;"'")</f>
        <v>'IK6A'</v>
      </c>
      <c r="B407">
        <f>物品!D434</f>
        <v>0</v>
      </c>
      <c r="C407">
        <f>物品!E434</f>
        <v>0</v>
      </c>
      <c r="D407">
        <f>物品!F434</f>
        <v>0</v>
      </c>
      <c r="E407">
        <f>IF(ISTEXT(物品!G434)=TRUE,"'"&amp;物品!G434&amp;"'",物品!G434)</f>
        <v>0</v>
      </c>
      <c r="F407">
        <f>IF(ISTEXT(物品!H434)=TRUE,"'"&amp;物品!H434&amp;"'",物品!H434)</f>
        <v>0</v>
      </c>
      <c r="G407">
        <f>IF(物品!I434="",0,"'"&amp;物品!I434&amp;"'")</f>
        <v>0</v>
      </c>
      <c r="H407">
        <f>IF(物品!R434="",0,物品!R434)</f>
        <v>0</v>
      </c>
      <c r="I407">
        <f>IF(物品!S434="",0,物品!S434)</f>
        <v>0</v>
      </c>
      <c r="J407" t="str">
        <f>IF(物品!C434="",0,""""&amp;物品!C434&amp;"""")</f>
        <v>"|CffFFD24D【史诗】麒麟心|r"</v>
      </c>
      <c r="K407" t="str">
        <f>IF(物品!T434="","""""",""""&amp;物品!T434&amp;"""")</f>
        <v>"暴击伤害|Cffffc926+60%|n|n|r|Cffaaaaaa○刻印槽 【空】|r|n|n|Cff00ff7f点击穿戴或脱卸。|r"</v>
      </c>
      <c r="L407" t="str">
        <f>IF(物品!U434="",0,""""&amp;物品!U434&amp;"""")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IF(物品!B435="",0,"'"&amp;物品!B435&amp;"'")</f>
        <v>'IK6B'</v>
      </c>
      <c r="B408">
        <f>物品!D435</f>
        <v>0</v>
      </c>
      <c r="C408">
        <f>物品!E435</f>
        <v>0</v>
      </c>
      <c r="D408">
        <f>物品!F435</f>
        <v>0</v>
      </c>
      <c r="E408">
        <f>IF(ISTEXT(物品!G435)=TRUE,"'"&amp;物品!G435&amp;"'",物品!G435)</f>
        <v>0</v>
      </c>
      <c r="F408">
        <f>IF(ISTEXT(物品!H435)=TRUE,"'"&amp;物品!H435&amp;"'",物品!H435)</f>
        <v>0</v>
      </c>
      <c r="G408">
        <f>IF(物品!I435="",0,"'"&amp;物品!I435&amp;"'")</f>
        <v>0</v>
      </c>
      <c r="H408">
        <f>IF(物品!R435="",0,物品!R435)</f>
        <v>0</v>
      </c>
      <c r="I408">
        <f>IF(物品!S435="",0,物品!S435)</f>
        <v>0</v>
      </c>
      <c r="J408" t="str">
        <f>IF(物品!C435="",0,""""&amp;物品!C435&amp;"""")</f>
        <v>"|CffFFD24D【史诗】麒麟心|r"</v>
      </c>
      <c r="K408" t="str">
        <f>IF(物品!T435="","""""",""""&amp;物品!T435&amp;"""")</f>
        <v>"暴击伤害|Cffffc926+60%|n|n|r|Cffaaaaaa○|CffFFD24D金之符印+1|r|r|n|n|Cff00ff7f点击穿戴或脱卸。|r"</v>
      </c>
      <c r="L408" t="str">
        <f>IF(物品!U435="",0,""""&amp;物品!U435&amp;"""")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IF(物品!B436="",0,"'"&amp;物品!B436&amp;"'")</f>
        <v>'IK6C'</v>
      </c>
      <c r="B409">
        <f>物品!D436</f>
        <v>0</v>
      </c>
      <c r="C409">
        <f>物品!E436</f>
        <v>0</v>
      </c>
      <c r="D409">
        <f>物品!F436</f>
        <v>0</v>
      </c>
      <c r="E409">
        <f>IF(ISTEXT(物品!G436)=TRUE,"'"&amp;物品!G436&amp;"'",物品!G436)</f>
        <v>0</v>
      </c>
      <c r="F409">
        <f>IF(ISTEXT(物品!H436)=TRUE,"'"&amp;物品!H436&amp;"'",物品!H436)</f>
        <v>0</v>
      </c>
      <c r="G409">
        <f>IF(物品!I436="",0,"'"&amp;物品!I436&amp;"'")</f>
        <v>0</v>
      </c>
      <c r="H409">
        <f>IF(物品!R436="",0,物品!R436)</f>
        <v>0</v>
      </c>
      <c r="I409">
        <f>IF(物品!S436="",0,物品!S436)</f>
        <v>0</v>
      </c>
      <c r="J409" t="str">
        <f>IF(物品!C436="",0,""""&amp;物品!C436&amp;"""")</f>
        <v>"|CffFFD24D【史诗】麒麟心|r"</v>
      </c>
      <c r="K409" t="str">
        <f>IF(物品!T436="","""""",""""&amp;物品!T436&amp;"""")</f>
        <v>"暴击伤害|Cffffc926+60%|n|n|r|Cffaaaaaa○|CffFFD24D木之符印+1|r|r|n|n|Cff00ff7f点击穿戴或脱卸。|r"</v>
      </c>
      <c r="L409" t="str">
        <f>IF(物品!U436="",0,""""&amp;物品!U436&amp;"""")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IF(物品!B437="",0,"'"&amp;物品!B437&amp;"'")</f>
        <v>'IK6D'</v>
      </c>
      <c r="B410">
        <f>物品!D437</f>
        <v>0</v>
      </c>
      <c r="C410">
        <f>物品!E437</f>
        <v>0</v>
      </c>
      <c r="D410">
        <f>物品!F437</f>
        <v>0</v>
      </c>
      <c r="E410">
        <f>IF(ISTEXT(物品!G437)=TRUE,"'"&amp;物品!G437&amp;"'",物品!G437)</f>
        <v>0</v>
      </c>
      <c r="F410">
        <f>IF(ISTEXT(物品!H437)=TRUE,"'"&amp;物品!H437&amp;"'",物品!H437)</f>
        <v>0</v>
      </c>
      <c r="G410">
        <f>IF(物品!I437="",0,"'"&amp;物品!I437&amp;"'")</f>
        <v>0</v>
      </c>
      <c r="H410">
        <f>IF(物品!R437="",0,物品!R437)</f>
        <v>0</v>
      </c>
      <c r="I410">
        <f>IF(物品!S437="",0,物品!S437)</f>
        <v>0</v>
      </c>
      <c r="J410" t="str">
        <f>IF(物品!C437="",0,""""&amp;物品!C437&amp;"""")</f>
        <v>"|CffFFD24D【史诗】麒麟心|r"</v>
      </c>
      <c r="K410" t="str">
        <f>IF(物品!T437="","""""",""""&amp;物品!T437&amp;"""")</f>
        <v>"暴击伤害|Cffffc926+60%|n|n|r|Cffaaaaaa○|CffFFD24D水之符印+1|r|r|n|n|Cff00ff7f点击穿戴或脱卸。|r"</v>
      </c>
      <c r="L410" t="str">
        <f>IF(物品!U437="",0,""""&amp;物品!U437&amp;"""")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IF(物品!B438="",0,"'"&amp;物品!B438&amp;"'")</f>
        <v>'IK6E'</v>
      </c>
      <c r="B411">
        <f>物品!D438</f>
        <v>0</v>
      </c>
      <c r="C411">
        <f>物品!E438</f>
        <v>0</v>
      </c>
      <c r="D411">
        <f>物品!F438</f>
        <v>0</v>
      </c>
      <c r="E411">
        <f>IF(ISTEXT(物品!G438)=TRUE,"'"&amp;物品!G438&amp;"'",物品!G438)</f>
        <v>0</v>
      </c>
      <c r="F411">
        <f>IF(ISTEXT(物品!H438)=TRUE,"'"&amp;物品!H438&amp;"'",物品!H438)</f>
        <v>0</v>
      </c>
      <c r="G411">
        <f>IF(物品!I438="",0,"'"&amp;物品!I438&amp;"'")</f>
        <v>0</v>
      </c>
      <c r="H411">
        <f>IF(物品!R438="",0,物品!R438)</f>
        <v>0</v>
      </c>
      <c r="I411">
        <f>IF(物品!S438="",0,物品!S438)</f>
        <v>0</v>
      </c>
      <c r="J411" t="str">
        <f>IF(物品!C438="",0,""""&amp;物品!C438&amp;"""")</f>
        <v>"|CffFFD24D【史诗】麒麟心|r"</v>
      </c>
      <c r="K411" t="str">
        <f>IF(物品!T438="","""""",""""&amp;物品!T438&amp;"""")</f>
        <v>"暴击伤害|Cffffc926+60%|n|n|r|Cffaaaaaa○|CffFFD24D火之符印+1|r|r|n|n|Cff00ff7f点击穿戴或脱卸。|r"</v>
      </c>
      <c r="L411" t="str">
        <f>IF(物品!U438="",0,""""&amp;物品!U438&amp;"""")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IF(物品!B439="",0,"'"&amp;物品!B439&amp;"'")</f>
        <v>'IK6F'</v>
      </c>
      <c r="B412">
        <f>物品!D439</f>
        <v>0</v>
      </c>
      <c r="C412">
        <f>物品!E439</f>
        <v>0</v>
      </c>
      <c r="D412">
        <f>物品!F439</f>
        <v>0</v>
      </c>
      <c r="E412">
        <f>IF(ISTEXT(物品!G439)=TRUE,"'"&amp;物品!G439&amp;"'",物品!G439)</f>
        <v>0</v>
      </c>
      <c r="F412">
        <f>IF(ISTEXT(物品!H439)=TRUE,"'"&amp;物品!H439&amp;"'",物品!H439)</f>
        <v>0</v>
      </c>
      <c r="G412">
        <f>IF(物品!I439="",0,"'"&amp;物品!I439&amp;"'")</f>
        <v>0</v>
      </c>
      <c r="H412">
        <f>IF(物品!R439="",0,物品!R439)</f>
        <v>0</v>
      </c>
      <c r="I412">
        <f>IF(物品!S439="",0,物品!S439)</f>
        <v>0</v>
      </c>
      <c r="J412" t="str">
        <f>IF(物品!C439="",0,""""&amp;物品!C439&amp;"""")</f>
        <v>"|CffFFD24D【史诗】麒麟心|r"</v>
      </c>
      <c r="K412" t="str">
        <f>IF(物品!T439="","""""",""""&amp;物品!T439&amp;"""")</f>
        <v>"暴击伤害|Cffffc926+60%|n|n|r|Cffaaaaaa○|CffFFD24D土之符印+1|r|r|n|n|Cff00ff7f点击穿戴或脱卸。|r"</v>
      </c>
      <c r="L412" t="str">
        <f>IF(物品!U439="",0,""""&amp;物品!U439&amp;"""")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IF(物品!B440="",0,"'"&amp;物品!B440&amp;"'")</f>
        <v>'IK6G'</v>
      </c>
      <c r="B413">
        <f>物品!D440</f>
        <v>0</v>
      </c>
      <c r="C413">
        <f>物品!E440</f>
        <v>0</v>
      </c>
      <c r="D413">
        <f>物品!F440</f>
        <v>0</v>
      </c>
      <c r="E413">
        <f>IF(ISTEXT(物品!G440)=TRUE,"'"&amp;物品!G440&amp;"'",物品!G440)</f>
        <v>0</v>
      </c>
      <c r="F413">
        <f>IF(ISTEXT(物品!H440)=TRUE,"'"&amp;物品!H440&amp;"'",物品!H440)</f>
        <v>0</v>
      </c>
      <c r="G413">
        <f>IF(物品!I440="",0,"'"&amp;物品!I440&amp;"'")</f>
        <v>0</v>
      </c>
      <c r="H413">
        <f>IF(物品!R440="",0,物品!R440)</f>
        <v>0</v>
      </c>
      <c r="I413">
        <f>IF(物品!S440="",0,物品!S440)</f>
        <v>0</v>
      </c>
      <c r="J413" t="str">
        <f>IF(物品!C440="",0,""""&amp;物品!C440&amp;"""")</f>
        <v>"|CffFFD24D【史诗】麒麟心|r"</v>
      </c>
      <c r="K413" t="str">
        <f>IF(物品!T440="","""""",""""&amp;物品!T440&amp;"""")</f>
        <v>"暴击伤害|Cffffc926+60%|n|n|r|Cffaaaaaa○|CffFFD24D光之符印+1|r|r|n|n|Cff00ff7f点击穿戴或脱卸。|r"</v>
      </c>
      <c r="L413" t="str">
        <f>IF(物品!U440="",0,""""&amp;物品!U440&amp;"""")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IF(物品!B441="",0,"'"&amp;物品!B441&amp;"'")</f>
        <v>'IK6H'</v>
      </c>
      <c r="B414">
        <f>物品!D441</f>
        <v>0</v>
      </c>
      <c r="C414">
        <f>物品!E441</f>
        <v>0</v>
      </c>
      <c r="D414">
        <f>物品!F441</f>
        <v>0</v>
      </c>
      <c r="E414">
        <f>IF(ISTEXT(物品!G441)=TRUE,"'"&amp;物品!G441&amp;"'",物品!G441)</f>
        <v>0</v>
      </c>
      <c r="F414">
        <f>IF(ISTEXT(物品!H441)=TRUE,"'"&amp;物品!H441&amp;"'",物品!H441)</f>
        <v>0</v>
      </c>
      <c r="G414">
        <f>IF(物品!I441="",0,"'"&amp;物品!I441&amp;"'")</f>
        <v>0</v>
      </c>
      <c r="H414">
        <f>IF(物品!R441="",0,物品!R441)</f>
        <v>0</v>
      </c>
      <c r="I414">
        <f>IF(物品!S441="",0,物品!S441)</f>
        <v>0</v>
      </c>
      <c r="J414" t="str">
        <f>IF(物品!C441="",0,""""&amp;物品!C441&amp;"""")</f>
        <v>"|CffFFD24D【史诗】麒麟心|r"</v>
      </c>
      <c r="K414" t="str">
        <f>IF(物品!T441="","""""",""""&amp;物品!T441&amp;"""")</f>
        <v>"暴击伤害|Cffffc926+60%|n|n|r|Cffaaaaaa○|CffFFD24D雷之符印+1|r|r|n|n|Cff00ff7f点击穿戴或脱卸。|r"</v>
      </c>
      <c r="L414" t="str">
        <f>IF(物品!U441="",0,""""&amp;物品!U441&amp;"""")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IF(物品!B442="",0,"'"&amp;物品!B442&amp;"'")</f>
        <v>'IK6I'</v>
      </c>
      <c r="B415">
        <f>物品!D442</f>
        <v>0</v>
      </c>
      <c r="C415">
        <f>物品!E442</f>
        <v>0</v>
      </c>
      <c r="D415">
        <f>物品!F442</f>
        <v>0</v>
      </c>
      <c r="E415">
        <f>IF(ISTEXT(物品!G442)=TRUE,"'"&amp;物品!G442&amp;"'",物品!G442)</f>
        <v>0</v>
      </c>
      <c r="F415">
        <f>IF(ISTEXT(物品!H442)=TRUE,"'"&amp;物品!H442&amp;"'",物品!H442)</f>
        <v>0</v>
      </c>
      <c r="G415">
        <f>IF(物品!I442="",0,"'"&amp;物品!I442&amp;"'")</f>
        <v>0</v>
      </c>
      <c r="H415">
        <f>IF(物品!R442="",0,物品!R442)</f>
        <v>0</v>
      </c>
      <c r="I415">
        <f>IF(物品!S442="",0,物品!S442)</f>
        <v>0</v>
      </c>
      <c r="J415" t="str">
        <f>IF(物品!C442="",0,""""&amp;物品!C442&amp;"""")</f>
        <v>"|CffFFD24D【史诗】麒麟心|r"</v>
      </c>
      <c r="K415" t="str">
        <f>IF(物品!T442="","""""",""""&amp;物品!T442&amp;"""")</f>
        <v>"暴击伤害|Cffffc926+60%|n|n|r|Cffaaaaaa○|CffFFD24D暗之符印+1|r|r|n|n|Cff00ff7f点击穿戴或脱卸。|r"</v>
      </c>
      <c r="L415" t="str">
        <f>IF(物品!U442="",0,""""&amp;物品!U442&amp;"""")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IF(物品!B443="",0,"'"&amp;物品!B443&amp;"'")</f>
        <v>'IK7A'</v>
      </c>
      <c r="B416">
        <f>物品!D443</f>
        <v>0</v>
      </c>
      <c r="C416">
        <f>物品!E443</f>
        <v>0</v>
      </c>
      <c r="D416">
        <f>物品!F443</f>
        <v>0</v>
      </c>
      <c r="E416">
        <f>IF(ISTEXT(物品!G443)=TRUE,"'"&amp;物品!G443&amp;"'",物品!G443)</f>
        <v>0</v>
      </c>
      <c r="F416">
        <f>IF(ISTEXT(物品!H443)=TRUE,"'"&amp;物品!H443&amp;"'",物品!H443)</f>
        <v>0</v>
      </c>
      <c r="G416">
        <f>IF(物品!I443="",0,"'"&amp;物品!I443&amp;"'")</f>
        <v>0</v>
      </c>
      <c r="H416">
        <f>IF(物品!R443="",0,物品!R443)</f>
        <v>0</v>
      </c>
      <c r="I416">
        <f>IF(物品!S443="",0,物品!S443)</f>
        <v>0</v>
      </c>
      <c r="J416" t="str">
        <f>IF(物品!C443="",0,""""&amp;物品!C443&amp;"""")</f>
        <v>"|CffFFD24D【史诗】腾蛇之牙|r"</v>
      </c>
      <c r="K416" t="str">
        <f>IF(物品!T443="","""""",""""&amp;物品!T443&amp;"""")</f>
        <v>"护甲|Cffffc926+100|n|n|r|Cffaaaaaa○刻印槽 【空】|r|n|n|Cff00ff7f点击穿戴或脱卸。|r"</v>
      </c>
      <c r="L416" t="str">
        <f>IF(物品!U443="",0,""""&amp;物品!U443&amp;"""")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IF(物品!B444="",0,"'"&amp;物品!B444&amp;"'")</f>
        <v>'IK7B'</v>
      </c>
      <c r="B417">
        <f>物品!D444</f>
        <v>0</v>
      </c>
      <c r="C417">
        <f>物品!E444</f>
        <v>0</v>
      </c>
      <c r="D417">
        <f>物品!F444</f>
        <v>0</v>
      </c>
      <c r="E417">
        <f>IF(ISTEXT(物品!G444)=TRUE,"'"&amp;物品!G444&amp;"'",物品!G444)</f>
        <v>0</v>
      </c>
      <c r="F417">
        <f>IF(ISTEXT(物品!H444)=TRUE,"'"&amp;物品!H444&amp;"'",物品!H444)</f>
        <v>0</v>
      </c>
      <c r="G417">
        <f>IF(物品!I444="",0,"'"&amp;物品!I444&amp;"'")</f>
        <v>0</v>
      </c>
      <c r="H417">
        <f>IF(物品!R444="",0,物品!R444)</f>
        <v>0</v>
      </c>
      <c r="I417">
        <f>IF(物品!S444="",0,物品!S444)</f>
        <v>0</v>
      </c>
      <c r="J417" t="str">
        <f>IF(物品!C444="",0,""""&amp;物品!C444&amp;"""")</f>
        <v>"|CffFFD24D【史诗】腾蛇之牙|r"</v>
      </c>
      <c r="K417" t="str">
        <f>IF(物品!T444="","""""",""""&amp;物品!T444&amp;"""")</f>
        <v>"护甲|Cffffc926+100|n|n|r|Cffaaaaaa○|CffFFD24D金之符印+1|r|r|n|n|Cff00ff7f点击穿戴或脱卸。|r"</v>
      </c>
      <c r="L417" t="str">
        <f>IF(物品!U444="",0,""""&amp;物品!U444&amp;"""")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IF(物品!B445="",0,"'"&amp;物品!B445&amp;"'")</f>
        <v>'IK7C'</v>
      </c>
      <c r="B418">
        <f>物品!D445</f>
        <v>0</v>
      </c>
      <c r="C418">
        <f>物品!E445</f>
        <v>0</v>
      </c>
      <c r="D418">
        <f>物品!F445</f>
        <v>0</v>
      </c>
      <c r="E418">
        <f>IF(ISTEXT(物品!G445)=TRUE,"'"&amp;物品!G445&amp;"'",物品!G445)</f>
        <v>0</v>
      </c>
      <c r="F418">
        <f>IF(ISTEXT(物品!H445)=TRUE,"'"&amp;物品!H445&amp;"'",物品!H445)</f>
        <v>0</v>
      </c>
      <c r="G418">
        <f>IF(物品!I445="",0,"'"&amp;物品!I445&amp;"'")</f>
        <v>0</v>
      </c>
      <c r="H418">
        <f>IF(物品!R445="",0,物品!R445)</f>
        <v>0</v>
      </c>
      <c r="I418">
        <f>IF(物品!S445="",0,物品!S445)</f>
        <v>0</v>
      </c>
      <c r="J418" t="str">
        <f>IF(物品!C445="",0,""""&amp;物品!C445&amp;"""")</f>
        <v>"|CffFFD24D【史诗】腾蛇之牙|r"</v>
      </c>
      <c r="K418" t="str">
        <f>IF(物品!T445="","""""",""""&amp;物品!T445&amp;"""")</f>
        <v>"护甲|Cffffc926+100|n|n|r|Cffaaaaaa○|CffFFD24D木之符印+1|r|r|n|n|Cff00ff7f点击穿戴或脱卸。|r"</v>
      </c>
      <c r="L418" t="str">
        <f>IF(物品!U445="",0,""""&amp;物品!U445&amp;"""")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IF(物品!B446="",0,"'"&amp;物品!B446&amp;"'")</f>
        <v>'IK7D'</v>
      </c>
      <c r="B419">
        <f>物品!D446</f>
        <v>0</v>
      </c>
      <c r="C419">
        <f>物品!E446</f>
        <v>0</v>
      </c>
      <c r="D419">
        <f>物品!F446</f>
        <v>0</v>
      </c>
      <c r="E419">
        <f>IF(ISTEXT(物品!G446)=TRUE,"'"&amp;物品!G446&amp;"'",物品!G446)</f>
        <v>0</v>
      </c>
      <c r="F419">
        <f>IF(ISTEXT(物品!H446)=TRUE,"'"&amp;物品!H446&amp;"'",物品!H446)</f>
        <v>0</v>
      </c>
      <c r="G419">
        <f>IF(物品!I446="",0,"'"&amp;物品!I446&amp;"'")</f>
        <v>0</v>
      </c>
      <c r="H419">
        <f>IF(物品!R446="",0,物品!R446)</f>
        <v>0</v>
      </c>
      <c r="I419">
        <f>IF(物品!S446="",0,物品!S446)</f>
        <v>0</v>
      </c>
      <c r="J419" t="str">
        <f>IF(物品!C446="",0,""""&amp;物品!C446&amp;"""")</f>
        <v>"|CffFFD24D【史诗】腾蛇之牙|r"</v>
      </c>
      <c r="K419" t="str">
        <f>IF(物品!T446="","""""",""""&amp;物品!T446&amp;"""")</f>
        <v>"护甲|Cffffc926+100|n|n|r|Cffaaaaaa○|CffFFD24D水之符印+1|r|r|n|n|Cff00ff7f点击穿戴或脱卸。|r"</v>
      </c>
      <c r="L419" t="str">
        <f>IF(物品!U446="",0,""""&amp;物品!U446&amp;"""")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IF(物品!B447="",0,"'"&amp;物品!B447&amp;"'")</f>
        <v>'IK7E'</v>
      </c>
      <c r="B420">
        <f>物品!D447</f>
        <v>0</v>
      </c>
      <c r="C420">
        <f>物品!E447</f>
        <v>0</v>
      </c>
      <c r="D420">
        <f>物品!F447</f>
        <v>0</v>
      </c>
      <c r="E420">
        <f>IF(ISTEXT(物品!G447)=TRUE,"'"&amp;物品!G447&amp;"'",物品!G447)</f>
        <v>0</v>
      </c>
      <c r="F420">
        <f>IF(ISTEXT(物品!H447)=TRUE,"'"&amp;物品!H447&amp;"'",物品!H447)</f>
        <v>0</v>
      </c>
      <c r="G420">
        <f>IF(物品!I447="",0,"'"&amp;物品!I447&amp;"'")</f>
        <v>0</v>
      </c>
      <c r="H420">
        <f>IF(物品!R447="",0,物品!R447)</f>
        <v>0</v>
      </c>
      <c r="I420">
        <f>IF(物品!S447="",0,物品!S447)</f>
        <v>0</v>
      </c>
      <c r="J420" t="str">
        <f>IF(物品!C447="",0,""""&amp;物品!C447&amp;"""")</f>
        <v>"|CffFFD24D【史诗】腾蛇之牙|r"</v>
      </c>
      <c r="K420" t="str">
        <f>IF(物品!T447="","""""",""""&amp;物品!T447&amp;"""")</f>
        <v>"护甲|Cffffc926+100|n|n|r|Cffaaaaaa○|CffFFD24D火之符印+1|r|r|n|n|Cff00ff7f点击穿戴或脱卸。|r"</v>
      </c>
      <c r="L420" t="str">
        <f>IF(物品!U447="",0,""""&amp;物品!U447&amp;"""")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IF(物品!B448="",0,"'"&amp;物品!B448&amp;"'")</f>
        <v>'IK7F'</v>
      </c>
      <c r="B421">
        <f>物品!D448</f>
        <v>0</v>
      </c>
      <c r="C421">
        <f>物品!E448</f>
        <v>0</v>
      </c>
      <c r="D421">
        <f>物品!F448</f>
        <v>0</v>
      </c>
      <c r="E421">
        <f>IF(ISTEXT(物品!G448)=TRUE,"'"&amp;物品!G448&amp;"'",物品!G448)</f>
        <v>0</v>
      </c>
      <c r="F421">
        <f>IF(ISTEXT(物品!H448)=TRUE,"'"&amp;物品!H448&amp;"'",物品!H448)</f>
        <v>0</v>
      </c>
      <c r="G421">
        <f>IF(物品!I448="",0,"'"&amp;物品!I448&amp;"'")</f>
        <v>0</v>
      </c>
      <c r="H421">
        <f>IF(物品!R448="",0,物品!R448)</f>
        <v>0</v>
      </c>
      <c r="I421">
        <f>IF(物品!S448="",0,物品!S448)</f>
        <v>0</v>
      </c>
      <c r="J421" t="str">
        <f>IF(物品!C448="",0,""""&amp;物品!C448&amp;"""")</f>
        <v>"|CffFFD24D【史诗】腾蛇之牙|r"</v>
      </c>
      <c r="K421" t="str">
        <f>IF(物品!T448="","""""",""""&amp;物品!T448&amp;"""")</f>
        <v>"护甲|Cffffc926+100|n|n|r|Cffaaaaaa○|CffFFD24D土之符印+1|r|r|n|n|Cff00ff7f点击穿戴或脱卸。|r"</v>
      </c>
      <c r="L421" t="str">
        <f>IF(物品!U448="",0,""""&amp;物品!U448&amp;"""")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IF(物品!B449="",0,"'"&amp;物品!B449&amp;"'")</f>
        <v>'IK7G'</v>
      </c>
      <c r="B422">
        <f>物品!D449</f>
        <v>0</v>
      </c>
      <c r="C422">
        <f>物品!E449</f>
        <v>0</v>
      </c>
      <c r="D422">
        <f>物品!F449</f>
        <v>0</v>
      </c>
      <c r="E422">
        <f>IF(ISTEXT(物品!G449)=TRUE,"'"&amp;物品!G449&amp;"'",物品!G449)</f>
        <v>0</v>
      </c>
      <c r="F422">
        <f>IF(ISTEXT(物品!H449)=TRUE,"'"&amp;物品!H449&amp;"'",物品!H449)</f>
        <v>0</v>
      </c>
      <c r="G422">
        <f>IF(物品!I449="",0,"'"&amp;物品!I449&amp;"'")</f>
        <v>0</v>
      </c>
      <c r="H422">
        <f>IF(物品!R449="",0,物品!R449)</f>
        <v>0</v>
      </c>
      <c r="I422">
        <f>IF(物品!S449="",0,物品!S449)</f>
        <v>0</v>
      </c>
      <c r="J422" t="str">
        <f>IF(物品!C449="",0,""""&amp;物品!C449&amp;"""")</f>
        <v>"|CffFFD24D【史诗】腾蛇之牙|r"</v>
      </c>
      <c r="K422" t="str">
        <f>IF(物品!T449="","""""",""""&amp;物品!T449&amp;"""")</f>
        <v>"护甲|Cffffc926+100|n|n|r|Cffaaaaaa○|CffFFD24D光之符印+1|r|r|n|n|Cff00ff7f点击穿戴或脱卸。|r"</v>
      </c>
      <c r="L422" t="str">
        <f>IF(物品!U449="",0,""""&amp;物品!U449&amp;"""")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IF(物品!B450="",0,"'"&amp;物品!B450&amp;"'")</f>
        <v>'IK7H'</v>
      </c>
      <c r="B423">
        <f>物品!D450</f>
        <v>0</v>
      </c>
      <c r="C423">
        <f>物品!E450</f>
        <v>0</v>
      </c>
      <c r="D423">
        <f>物品!F450</f>
        <v>0</v>
      </c>
      <c r="E423">
        <f>IF(ISTEXT(物品!G450)=TRUE,"'"&amp;物品!G450&amp;"'",物品!G450)</f>
        <v>0</v>
      </c>
      <c r="F423">
        <f>IF(ISTEXT(物品!H450)=TRUE,"'"&amp;物品!H450&amp;"'",物品!H450)</f>
        <v>0</v>
      </c>
      <c r="G423">
        <f>IF(物品!I450="",0,"'"&amp;物品!I450&amp;"'")</f>
        <v>0</v>
      </c>
      <c r="H423">
        <f>IF(物品!R450="",0,物品!R450)</f>
        <v>0</v>
      </c>
      <c r="I423">
        <f>IF(物品!S450="",0,物品!S450)</f>
        <v>0</v>
      </c>
      <c r="J423" t="str">
        <f>IF(物品!C450="",0,""""&amp;物品!C450&amp;"""")</f>
        <v>"|CffFFD24D【史诗】腾蛇之牙|r"</v>
      </c>
      <c r="K423" t="str">
        <f>IF(物品!T450="","""""",""""&amp;物品!T450&amp;"""")</f>
        <v>"护甲|Cffffc926+100|n|n|r|Cffaaaaaa○|CffFFD24D雷之符印+1|r|r|n|n|Cff00ff7f点击穿戴或脱卸。|r"</v>
      </c>
      <c r="L423" t="str">
        <f>IF(物品!U450="",0,""""&amp;物品!U450&amp;"""")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IF(物品!B451="",0,"'"&amp;物品!B451&amp;"'")</f>
        <v>'IK7I'</v>
      </c>
      <c r="B424">
        <f>物品!D451</f>
        <v>0</v>
      </c>
      <c r="C424">
        <f>物品!E451</f>
        <v>0</v>
      </c>
      <c r="D424">
        <f>物品!F451</f>
        <v>0</v>
      </c>
      <c r="E424">
        <f>IF(ISTEXT(物品!G451)=TRUE,"'"&amp;物品!G451&amp;"'",物品!G451)</f>
        <v>0</v>
      </c>
      <c r="F424">
        <f>IF(ISTEXT(物品!H451)=TRUE,"'"&amp;物品!H451&amp;"'",物品!H451)</f>
        <v>0</v>
      </c>
      <c r="G424">
        <f>IF(物品!I451="",0,"'"&amp;物品!I451&amp;"'")</f>
        <v>0</v>
      </c>
      <c r="H424">
        <f>IF(物品!R451="",0,物品!R451)</f>
        <v>0</v>
      </c>
      <c r="I424">
        <f>IF(物品!S451="",0,物品!S451)</f>
        <v>0</v>
      </c>
      <c r="J424" t="str">
        <f>IF(物品!C451="",0,""""&amp;物品!C451&amp;"""")</f>
        <v>"|CffFFD24D【史诗】腾蛇之牙|r"</v>
      </c>
      <c r="K424" t="str">
        <f>IF(物品!T451="","""""",""""&amp;物品!T451&amp;"""")</f>
        <v>"护甲|Cffffc926+100|n|n|r|Cffaaaaaa○|CffFFD24D暗之符印+1|r|r|n|n|Cff00ff7f点击穿戴或脱卸。|r"</v>
      </c>
      <c r="L424" t="str">
        <f>IF(物品!U451="",0,""""&amp;物品!U451&amp;"""")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IF(物品!B452="",0,"'"&amp;物品!B452&amp;"'")</f>
        <v>'IK8A'</v>
      </c>
      <c r="B425">
        <f>物品!D452</f>
        <v>0</v>
      </c>
      <c r="C425">
        <f>物品!E452</f>
        <v>0</v>
      </c>
      <c r="D425">
        <f>物品!F452</f>
        <v>0</v>
      </c>
      <c r="E425">
        <f>IF(ISTEXT(物品!G452)=TRUE,"'"&amp;物品!G452&amp;"'",物品!G452)</f>
        <v>0</v>
      </c>
      <c r="F425">
        <f>IF(ISTEXT(物品!H452)=TRUE,"'"&amp;物品!H452&amp;"'",物品!H452)</f>
        <v>0</v>
      </c>
      <c r="G425">
        <f>IF(物品!I452="",0,"'"&amp;物品!I452&amp;"'")</f>
        <v>0</v>
      </c>
      <c r="H425">
        <f>IF(物品!R452="",0,物品!R452)</f>
        <v>0</v>
      </c>
      <c r="I425">
        <f>IF(物品!S452="",0,物品!S452)</f>
        <v>0</v>
      </c>
      <c r="J425" t="str">
        <f>IF(物品!C452="",0,""""&amp;物品!C452&amp;"""")</f>
        <v>"|CffFFD24D【史诗】悟道碑石|r"</v>
      </c>
      <c r="K425" t="str">
        <f>IF(物品!T452="","""""",""""&amp;物品!T452&amp;"""")</f>
        <v>"业力|Cffffc926+50000|r，业力|Cffffc926+12%|n|n|r|Cffaaaaaa○刻印槽 【空】|r|n|n|Cff00ff7f点击穿戴或脱卸。|r"</v>
      </c>
      <c r="L425" t="str">
        <f>IF(物品!U452="",0,""""&amp;物品!U452&amp;"""")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IF(物品!B453="",0,"'"&amp;物品!B453&amp;"'")</f>
        <v>'IK8B'</v>
      </c>
      <c r="B426">
        <f>物品!D453</f>
        <v>0</v>
      </c>
      <c r="C426">
        <f>物品!E453</f>
        <v>0</v>
      </c>
      <c r="D426">
        <f>物品!F453</f>
        <v>0</v>
      </c>
      <c r="E426">
        <f>IF(ISTEXT(物品!G453)=TRUE,"'"&amp;物品!G453&amp;"'",物品!G453)</f>
        <v>0</v>
      </c>
      <c r="F426">
        <f>IF(ISTEXT(物品!H453)=TRUE,"'"&amp;物品!H453&amp;"'",物品!H453)</f>
        <v>0</v>
      </c>
      <c r="G426">
        <f>IF(物品!I453="",0,"'"&amp;物品!I453&amp;"'")</f>
        <v>0</v>
      </c>
      <c r="H426">
        <f>IF(物品!R453="",0,物品!R453)</f>
        <v>0</v>
      </c>
      <c r="I426">
        <f>IF(物品!S453="",0,物品!S453)</f>
        <v>0</v>
      </c>
      <c r="J426" t="str">
        <f>IF(物品!C453="",0,""""&amp;物品!C453&amp;"""")</f>
        <v>"|CffFFD24D【史诗】悟道碑石|r"</v>
      </c>
      <c r="K426" t="str">
        <f>IF(物品!T453="","""""",""""&amp;物品!T453&amp;"""")</f>
        <v>"业力|Cffffc926+50000|r，业力|Cffffc926+12%|n|n|r|Cffaaaaaa○|CffFFD24D金之符印+1|r|r|n|n|Cff00ff7f点击穿戴或脱卸。|r"</v>
      </c>
      <c r="L426" t="str">
        <f>IF(物品!U453="",0,""""&amp;物品!U453&amp;"""")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IF(物品!B454="",0,"'"&amp;物品!B454&amp;"'")</f>
        <v>'IK8C'</v>
      </c>
      <c r="B427">
        <f>物品!D454</f>
        <v>0</v>
      </c>
      <c r="C427">
        <f>物品!E454</f>
        <v>0</v>
      </c>
      <c r="D427">
        <f>物品!F454</f>
        <v>0</v>
      </c>
      <c r="E427">
        <f>IF(ISTEXT(物品!G454)=TRUE,"'"&amp;物品!G454&amp;"'",物品!G454)</f>
        <v>0</v>
      </c>
      <c r="F427">
        <f>IF(ISTEXT(物品!H454)=TRUE,"'"&amp;物品!H454&amp;"'",物品!H454)</f>
        <v>0</v>
      </c>
      <c r="G427">
        <f>IF(物品!I454="",0,"'"&amp;物品!I454&amp;"'")</f>
        <v>0</v>
      </c>
      <c r="H427">
        <f>IF(物品!R454="",0,物品!R454)</f>
        <v>0</v>
      </c>
      <c r="I427">
        <f>IF(物品!S454="",0,物品!S454)</f>
        <v>0</v>
      </c>
      <c r="J427" t="str">
        <f>IF(物品!C454="",0,""""&amp;物品!C454&amp;"""")</f>
        <v>"|CffFFD24D【史诗】悟道碑石|r"</v>
      </c>
      <c r="K427" t="str">
        <f>IF(物品!T454="","""""",""""&amp;物品!T454&amp;"""")</f>
        <v>"业力|Cffffc926+50000|r，业力|Cffffc926+12%|n|n|r|Cffaaaaaa○|CffFFD24D木之符印+1|r|r|n|n|Cff00ff7f点击穿戴或脱卸。|r"</v>
      </c>
      <c r="L427" t="str">
        <f>IF(物品!U454="",0,""""&amp;物品!U454&amp;"""")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IF(物品!B455="",0,"'"&amp;物品!B455&amp;"'")</f>
        <v>'IK8D'</v>
      </c>
      <c r="B428">
        <f>物品!D455</f>
        <v>0</v>
      </c>
      <c r="C428">
        <f>物品!E455</f>
        <v>0</v>
      </c>
      <c r="D428">
        <f>物品!F455</f>
        <v>0</v>
      </c>
      <c r="E428">
        <f>IF(ISTEXT(物品!G455)=TRUE,"'"&amp;物品!G455&amp;"'",物品!G455)</f>
        <v>0</v>
      </c>
      <c r="F428">
        <f>IF(ISTEXT(物品!H455)=TRUE,"'"&amp;物品!H455&amp;"'",物品!H455)</f>
        <v>0</v>
      </c>
      <c r="G428">
        <f>IF(物品!I455="",0,"'"&amp;物品!I455&amp;"'")</f>
        <v>0</v>
      </c>
      <c r="H428">
        <f>IF(物品!R455="",0,物品!R455)</f>
        <v>0</v>
      </c>
      <c r="I428">
        <f>IF(物品!S455="",0,物品!S455)</f>
        <v>0</v>
      </c>
      <c r="J428" t="str">
        <f>IF(物品!C455="",0,""""&amp;物品!C455&amp;"""")</f>
        <v>"|CffFFD24D【史诗】悟道碑石|r"</v>
      </c>
      <c r="K428" t="str">
        <f>IF(物品!T455="","""""",""""&amp;物品!T455&amp;"""")</f>
        <v>"业力|Cffffc926+50000|r，业力|Cffffc926+12%|n|n|r|Cffaaaaaa○|CffFFD24D水之符印+1|r|r|n|n|Cff00ff7f点击穿戴或脱卸。|r"</v>
      </c>
      <c r="L428" t="str">
        <f>IF(物品!U455="",0,""""&amp;物品!U455&amp;"""")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IF(物品!B456="",0,"'"&amp;物品!B456&amp;"'")</f>
        <v>'IK8E'</v>
      </c>
      <c r="B429">
        <f>物品!D456</f>
        <v>0</v>
      </c>
      <c r="C429">
        <f>物品!E456</f>
        <v>0</v>
      </c>
      <c r="D429">
        <f>物品!F456</f>
        <v>0</v>
      </c>
      <c r="E429">
        <f>IF(ISTEXT(物品!G456)=TRUE,"'"&amp;物品!G456&amp;"'",物品!G456)</f>
        <v>0</v>
      </c>
      <c r="F429">
        <f>IF(ISTEXT(物品!H456)=TRUE,"'"&amp;物品!H456&amp;"'",物品!H456)</f>
        <v>0</v>
      </c>
      <c r="G429">
        <f>IF(物品!I456="",0,"'"&amp;物品!I456&amp;"'")</f>
        <v>0</v>
      </c>
      <c r="H429">
        <f>IF(物品!R456="",0,物品!R456)</f>
        <v>0</v>
      </c>
      <c r="I429">
        <f>IF(物品!S456="",0,物品!S456)</f>
        <v>0</v>
      </c>
      <c r="J429" t="str">
        <f>IF(物品!C456="",0,""""&amp;物品!C456&amp;"""")</f>
        <v>"|CffFFD24D【史诗】悟道碑石|r"</v>
      </c>
      <c r="K429" t="str">
        <f>IF(物品!T456="","""""",""""&amp;物品!T456&amp;"""")</f>
        <v>"业力|Cffffc926+50000|r，业力|Cffffc926+12%|n|n|r|Cffaaaaaa○|CffFFD24D火之符印+1|r|r|n|n|Cff00ff7f点击穿戴或脱卸。|r"</v>
      </c>
      <c r="L429" t="str">
        <f>IF(物品!U456="",0,""""&amp;物品!U456&amp;"""")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IF(物品!B457="",0,"'"&amp;物品!B457&amp;"'")</f>
        <v>'IK8F'</v>
      </c>
      <c r="B430">
        <f>物品!D457</f>
        <v>0</v>
      </c>
      <c r="C430">
        <f>物品!E457</f>
        <v>0</v>
      </c>
      <c r="D430">
        <f>物品!F457</f>
        <v>0</v>
      </c>
      <c r="E430">
        <f>IF(ISTEXT(物品!G457)=TRUE,"'"&amp;物品!G457&amp;"'",物品!G457)</f>
        <v>0</v>
      </c>
      <c r="F430">
        <f>IF(ISTEXT(物品!H457)=TRUE,"'"&amp;物品!H457&amp;"'",物品!H457)</f>
        <v>0</v>
      </c>
      <c r="G430">
        <f>IF(物品!I457="",0,"'"&amp;物品!I457&amp;"'")</f>
        <v>0</v>
      </c>
      <c r="H430">
        <f>IF(物品!R457="",0,物品!R457)</f>
        <v>0</v>
      </c>
      <c r="I430">
        <f>IF(物品!S457="",0,物品!S457)</f>
        <v>0</v>
      </c>
      <c r="J430" t="str">
        <f>IF(物品!C457="",0,""""&amp;物品!C457&amp;"""")</f>
        <v>"|CffFFD24D【史诗】悟道碑石|r"</v>
      </c>
      <c r="K430" t="str">
        <f>IF(物品!T457="","""""",""""&amp;物品!T457&amp;"""")</f>
        <v>"业力|Cffffc926+50000|r，业力|Cffffc926+12%|n|n|r|Cffaaaaaa○|CffFFD24D土之符印+1|r|r|n|n|Cff00ff7f点击穿戴或脱卸。|r"</v>
      </c>
      <c r="L430" t="str">
        <f>IF(物品!U457="",0,""""&amp;物品!U457&amp;"""")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IF(物品!B458="",0,"'"&amp;物品!B458&amp;"'")</f>
        <v>'IK8G'</v>
      </c>
      <c r="B431">
        <f>物品!D458</f>
        <v>0</v>
      </c>
      <c r="C431">
        <f>物品!E458</f>
        <v>0</v>
      </c>
      <c r="D431">
        <f>物品!F458</f>
        <v>0</v>
      </c>
      <c r="E431">
        <f>IF(ISTEXT(物品!G458)=TRUE,"'"&amp;物品!G458&amp;"'",物品!G458)</f>
        <v>0</v>
      </c>
      <c r="F431">
        <f>IF(ISTEXT(物品!H458)=TRUE,"'"&amp;物品!H458&amp;"'",物品!H458)</f>
        <v>0</v>
      </c>
      <c r="G431">
        <f>IF(物品!I458="",0,"'"&amp;物品!I458&amp;"'")</f>
        <v>0</v>
      </c>
      <c r="H431">
        <f>IF(物品!R458="",0,物品!R458)</f>
        <v>0</v>
      </c>
      <c r="I431">
        <f>IF(物品!S458="",0,物品!S458)</f>
        <v>0</v>
      </c>
      <c r="J431" t="str">
        <f>IF(物品!C458="",0,""""&amp;物品!C458&amp;"""")</f>
        <v>"|CffFFD24D【史诗】悟道碑石|r"</v>
      </c>
      <c r="K431" t="str">
        <f>IF(物品!T458="","""""",""""&amp;物品!T458&amp;"""")</f>
        <v>"业力|Cffffc926+50000|r，业力|Cffffc926+12%|n|n|r|Cffaaaaaa○|CffFFD24D光之符印+1|r|r|n|n|Cff00ff7f点击穿戴或脱卸。|r"</v>
      </c>
      <c r="L431" t="str">
        <f>IF(物品!U458="",0,""""&amp;物品!U458&amp;"""")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IF(物品!B459="",0,"'"&amp;物品!B459&amp;"'")</f>
        <v>'IK8H'</v>
      </c>
      <c r="B432">
        <f>物品!D459</f>
        <v>0</v>
      </c>
      <c r="C432">
        <f>物品!E459</f>
        <v>0</v>
      </c>
      <c r="D432">
        <f>物品!F459</f>
        <v>0</v>
      </c>
      <c r="E432">
        <f>IF(ISTEXT(物品!G459)=TRUE,"'"&amp;物品!G459&amp;"'",物品!G459)</f>
        <v>0</v>
      </c>
      <c r="F432">
        <f>IF(ISTEXT(物品!H459)=TRUE,"'"&amp;物品!H459&amp;"'",物品!H459)</f>
        <v>0</v>
      </c>
      <c r="G432">
        <f>IF(物品!I459="",0,"'"&amp;物品!I459&amp;"'")</f>
        <v>0</v>
      </c>
      <c r="H432">
        <f>IF(物品!R459="",0,物品!R459)</f>
        <v>0</v>
      </c>
      <c r="I432">
        <f>IF(物品!S459="",0,物品!S459)</f>
        <v>0</v>
      </c>
      <c r="J432" t="str">
        <f>IF(物品!C459="",0,""""&amp;物品!C459&amp;"""")</f>
        <v>"|CffFFD24D【史诗】悟道碑石|r"</v>
      </c>
      <c r="K432" t="str">
        <f>IF(物品!T459="","""""",""""&amp;物品!T459&amp;"""")</f>
        <v>"业力|Cffffc926+50000|r，业力|Cffffc926+12%|n|n|r|Cffaaaaaa○|CffFFD24D雷之符印+1|r|r|n|n|Cff00ff7f点击穿戴或脱卸。|r"</v>
      </c>
      <c r="L432" t="str">
        <f>IF(物品!U459="",0,""""&amp;物品!U459&amp;"""")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IF(物品!B460="",0,"'"&amp;物品!B460&amp;"'")</f>
        <v>'IK8I'</v>
      </c>
      <c r="B433">
        <f>物品!D460</f>
        <v>0</v>
      </c>
      <c r="C433">
        <f>物品!E460</f>
        <v>0</v>
      </c>
      <c r="D433">
        <f>物品!F460</f>
        <v>0</v>
      </c>
      <c r="E433">
        <f>IF(ISTEXT(物品!G460)=TRUE,"'"&amp;物品!G460&amp;"'",物品!G460)</f>
        <v>0</v>
      </c>
      <c r="F433">
        <f>IF(ISTEXT(物品!H460)=TRUE,"'"&amp;物品!H460&amp;"'",物品!H460)</f>
        <v>0</v>
      </c>
      <c r="G433">
        <f>IF(物品!I460="",0,"'"&amp;物品!I460&amp;"'")</f>
        <v>0</v>
      </c>
      <c r="H433">
        <f>IF(物品!R460="",0,物品!R460)</f>
        <v>0</v>
      </c>
      <c r="I433">
        <f>IF(物品!S460="",0,物品!S460)</f>
        <v>0</v>
      </c>
      <c r="J433" t="str">
        <f>IF(物品!C460="",0,""""&amp;物品!C460&amp;"""")</f>
        <v>"|CffFFD24D【史诗】悟道碑石|r"</v>
      </c>
      <c r="K433" t="str">
        <f>IF(物品!T460="","""""",""""&amp;物品!T460&amp;"""")</f>
        <v>"业力|Cffffc926+50000|r，业力|Cffffc926+12%|n|n|r|Cffaaaaaa○|CffFFD24D暗之符印+1|r|r|n|n|Cff00ff7f点击穿戴或脱卸。|r"</v>
      </c>
      <c r="L433" t="str">
        <f>IF(物品!U460="",0,""""&amp;物品!U460&amp;"""")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IF(物品!B461="",0,"'"&amp;物品!B461&amp;"'")</f>
        <v>'IK91'</v>
      </c>
      <c r="B434">
        <f>物品!D461</f>
        <v>0</v>
      </c>
      <c r="C434">
        <f>物品!E461</f>
        <v>0</v>
      </c>
      <c r="D434">
        <f>物品!F461</f>
        <v>0</v>
      </c>
      <c r="E434">
        <f>IF(ISTEXT(物品!G461)=TRUE,"'"&amp;物品!G461&amp;"'",物品!G461)</f>
        <v>0</v>
      </c>
      <c r="F434">
        <f>IF(ISTEXT(物品!H461)=TRUE,"'"&amp;物品!H461&amp;"'",物品!H461)</f>
        <v>0</v>
      </c>
      <c r="G434">
        <f>IF(物品!I461="",0,"'"&amp;物品!I461&amp;"'")</f>
        <v>0</v>
      </c>
      <c r="H434">
        <f>IF(物品!R461="",0,物品!R461)</f>
        <v>0</v>
      </c>
      <c r="I434">
        <f>IF(物品!S461="",0,物品!S461)</f>
        <v>0</v>
      </c>
      <c r="J434" t="str">
        <f>IF(物品!C461="",0,""""&amp;物品!C461&amp;"""")</f>
        <v>"|CffFFD24D金之刻印|r"</v>
      </c>
      <c r="K434" t="str">
        <f>IF(物品!T461="","""""",""""&amp;物品!T461&amp;"""")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IF(物品!U461="",0,""""&amp;物品!U461&amp;"""")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IF(物品!B462="",0,"'"&amp;物品!B462&amp;"'")</f>
        <v>'IK92'</v>
      </c>
      <c r="B435">
        <f>物品!D462</f>
        <v>0</v>
      </c>
      <c r="C435">
        <f>物品!E462</f>
        <v>0</v>
      </c>
      <c r="D435">
        <f>物品!F462</f>
        <v>0</v>
      </c>
      <c r="E435">
        <f>IF(ISTEXT(物品!G462)=TRUE,"'"&amp;物品!G462&amp;"'",物品!G462)</f>
        <v>0</v>
      </c>
      <c r="F435">
        <f>IF(ISTEXT(物品!H462)=TRUE,"'"&amp;物品!H462&amp;"'",物品!H462)</f>
        <v>0</v>
      </c>
      <c r="G435">
        <f>IF(物品!I462="",0,"'"&amp;物品!I462&amp;"'")</f>
        <v>0</v>
      </c>
      <c r="H435">
        <f>IF(物品!R462="",0,物品!R462)</f>
        <v>0</v>
      </c>
      <c r="I435">
        <f>IF(物品!S462="",0,物品!S462)</f>
        <v>0</v>
      </c>
      <c r="J435" t="str">
        <f>IF(物品!C462="",0,""""&amp;物品!C462&amp;"""")</f>
        <v>"|CffFFD24D木之刻印|r"</v>
      </c>
      <c r="K435" t="str">
        <f>IF(物品!T462="","""""",""""&amp;物品!T462&amp;"""")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IF(物品!U462="",0,""""&amp;物品!U462&amp;"""")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IF(物品!B463="",0,"'"&amp;物品!B463&amp;"'")</f>
        <v>'IK93'</v>
      </c>
      <c r="B436">
        <f>物品!D463</f>
        <v>0</v>
      </c>
      <c r="C436">
        <f>物品!E463</f>
        <v>0</v>
      </c>
      <c r="D436">
        <f>物品!F463</f>
        <v>0</v>
      </c>
      <c r="E436">
        <f>IF(ISTEXT(物品!G463)=TRUE,"'"&amp;物品!G463&amp;"'",物品!G463)</f>
        <v>0</v>
      </c>
      <c r="F436">
        <f>IF(ISTEXT(物品!H463)=TRUE,"'"&amp;物品!H463&amp;"'",物品!H463)</f>
        <v>0</v>
      </c>
      <c r="G436">
        <f>IF(物品!I463="",0,"'"&amp;物品!I463&amp;"'")</f>
        <v>0</v>
      </c>
      <c r="H436">
        <f>IF(物品!R463="",0,物品!R463)</f>
        <v>0</v>
      </c>
      <c r="I436">
        <f>IF(物品!S463="",0,物品!S463)</f>
        <v>0</v>
      </c>
      <c r="J436" t="str">
        <f>IF(物品!C463="",0,""""&amp;物品!C463&amp;"""")</f>
        <v>"|CffFFD24D水之刻印|r"</v>
      </c>
      <c r="K436" t="str">
        <f>IF(物品!T463="","""""",""""&amp;物品!T463&amp;"""")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IF(物品!U463="",0,""""&amp;物品!U463&amp;"""")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IF(物品!B464="",0,"'"&amp;物品!B464&amp;"'")</f>
        <v>'IK94'</v>
      </c>
      <c r="B437">
        <f>物品!D464</f>
        <v>0</v>
      </c>
      <c r="C437">
        <f>物品!E464</f>
        <v>0</v>
      </c>
      <c r="D437">
        <f>物品!F464</f>
        <v>0</v>
      </c>
      <c r="E437">
        <f>IF(ISTEXT(物品!G464)=TRUE,"'"&amp;物品!G464&amp;"'",物品!G464)</f>
        <v>0</v>
      </c>
      <c r="F437">
        <f>IF(ISTEXT(物品!H464)=TRUE,"'"&amp;物品!H464&amp;"'",物品!H464)</f>
        <v>0</v>
      </c>
      <c r="G437">
        <f>IF(物品!I464="",0,"'"&amp;物品!I464&amp;"'")</f>
        <v>0</v>
      </c>
      <c r="H437">
        <f>IF(物品!R464="",0,物品!R464)</f>
        <v>0</v>
      </c>
      <c r="I437">
        <f>IF(物品!S464="",0,物品!S464)</f>
        <v>0</v>
      </c>
      <c r="J437" t="str">
        <f>IF(物品!C464="",0,""""&amp;物品!C464&amp;"""")</f>
        <v>"|CffFFD24D火之刻印|r"</v>
      </c>
      <c r="K437" t="str">
        <f>IF(物品!T464="","""""",""""&amp;物品!T464&amp;"""")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IF(物品!U464="",0,""""&amp;物品!U464&amp;"""")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IF(物品!B465="",0,"'"&amp;物品!B465&amp;"'")</f>
        <v>'IK95'</v>
      </c>
      <c r="B438">
        <f>物品!D465</f>
        <v>0</v>
      </c>
      <c r="C438">
        <f>物品!E465</f>
        <v>0</v>
      </c>
      <c r="D438">
        <f>物品!F465</f>
        <v>0</v>
      </c>
      <c r="E438">
        <f>IF(ISTEXT(物品!G465)=TRUE,"'"&amp;物品!G465&amp;"'",物品!G465)</f>
        <v>0</v>
      </c>
      <c r="F438">
        <f>IF(ISTEXT(物品!H465)=TRUE,"'"&amp;物品!H465&amp;"'",物品!H465)</f>
        <v>0</v>
      </c>
      <c r="G438">
        <f>IF(物品!I465="",0,"'"&amp;物品!I465&amp;"'")</f>
        <v>0</v>
      </c>
      <c r="H438">
        <f>IF(物品!R465="",0,物品!R465)</f>
        <v>0</v>
      </c>
      <c r="I438">
        <f>IF(物品!S465="",0,物品!S465)</f>
        <v>0</v>
      </c>
      <c r="J438" t="str">
        <f>IF(物品!C465="",0,""""&amp;物品!C465&amp;"""")</f>
        <v>"|CffFFD24D土之刻印|r"</v>
      </c>
      <c r="K438" t="str">
        <f>IF(物品!T465="","""""",""""&amp;物品!T465&amp;"""")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IF(物品!U465="",0,""""&amp;物品!U465&amp;"""")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IF(物品!B466="",0,"'"&amp;物品!B466&amp;"'")</f>
        <v>'IK96'</v>
      </c>
      <c r="B439">
        <f>物品!D466</f>
        <v>0</v>
      </c>
      <c r="C439">
        <f>物品!E466</f>
        <v>0</v>
      </c>
      <c r="D439">
        <f>物品!F466</f>
        <v>0</v>
      </c>
      <c r="E439">
        <f>IF(ISTEXT(物品!G466)=TRUE,"'"&amp;物品!G466&amp;"'",物品!G466)</f>
        <v>0</v>
      </c>
      <c r="F439">
        <f>IF(ISTEXT(物品!H466)=TRUE,"'"&amp;物品!H466&amp;"'",物品!H466)</f>
        <v>0</v>
      </c>
      <c r="G439">
        <f>IF(物品!I466="",0,"'"&amp;物品!I466&amp;"'")</f>
        <v>0</v>
      </c>
      <c r="H439">
        <f>IF(物品!R466="",0,物品!R466)</f>
        <v>0</v>
      </c>
      <c r="I439">
        <f>IF(物品!S466="",0,物品!S466)</f>
        <v>0</v>
      </c>
      <c r="J439" t="str">
        <f>IF(物品!C466="",0,""""&amp;物品!C466&amp;"""")</f>
        <v>"|CffFFD24D光之刻印|r"</v>
      </c>
      <c r="K439" t="str">
        <f>IF(物品!T466="","""""",""""&amp;物品!T466&amp;"""")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IF(物品!U466="",0,""""&amp;物品!U466&amp;"""")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IF(物品!B467="",0,"'"&amp;物品!B467&amp;"'")</f>
        <v>'IK97'</v>
      </c>
      <c r="B440">
        <f>物品!D467</f>
        <v>0</v>
      </c>
      <c r="C440">
        <f>物品!E467</f>
        <v>0</v>
      </c>
      <c r="D440">
        <f>物品!F467</f>
        <v>0</v>
      </c>
      <c r="E440">
        <f>IF(ISTEXT(物品!G467)=TRUE,"'"&amp;物品!G467&amp;"'",物品!G467)</f>
        <v>0</v>
      </c>
      <c r="F440">
        <f>IF(ISTEXT(物品!H467)=TRUE,"'"&amp;物品!H467&amp;"'",物品!H467)</f>
        <v>0</v>
      </c>
      <c r="G440">
        <f>IF(物品!I467="",0,"'"&amp;物品!I467&amp;"'")</f>
        <v>0</v>
      </c>
      <c r="H440">
        <f>IF(物品!R467="",0,物品!R467)</f>
        <v>0</v>
      </c>
      <c r="I440">
        <f>IF(物品!S467="",0,物品!S467)</f>
        <v>0</v>
      </c>
      <c r="J440" t="str">
        <f>IF(物品!C467="",0,""""&amp;物品!C467&amp;"""")</f>
        <v>"|CffFFD24D雷之刻印|r"</v>
      </c>
      <c r="K440" t="str">
        <f>IF(物品!T467="","""""",""""&amp;物品!T467&amp;"""")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IF(物品!U467="",0,""""&amp;物品!U467&amp;"""")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IF(物品!B468="",0,"'"&amp;物品!B468&amp;"'")</f>
        <v>'IK98'</v>
      </c>
      <c r="B441">
        <f>物品!D468</f>
        <v>0</v>
      </c>
      <c r="C441">
        <f>物品!E468</f>
        <v>0</v>
      </c>
      <c r="D441">
        <f>物品!F468</f>
        <v>0</v>
      </c>
      <c r="E441">
        <f>IF(ISTEXT(物品!G468)=TRUE,"'"&amp;物品!G468&amp;"'",物品!G468)</f>
        <v>0</v>
      </c>
      <c r="F441">
        <f>IF(ISTEXT(物品!H468)=TRUE,"'"&amp;物品!H468&amp;"'",物品!H468)</f>
        <v>0</v>
      </c>
      <c r="G441">
        <f>IF(物品!I468="",0,"'"&amp;物品!I468&amp;"'")</f>
        <v>0</v>
      </c>
      <c r="H441">
        <f>IF(物品!R468="",0,物品!R468)</f>
        <v>0</v>
      </c>
      <c r="I441">
        <f>IF(物品!S468="",0,物品!S468)</f>
        <v>0</v>
      </c>
      <c r="J441" t="str">
        <f>IF(物品!C468="",0,""""&amp;物品!C468&amp;"""")</f>
        <v>"|CffFFD24D暗之刻印|r"</v>
      </c>
      <c r="K441" t="str">
        <f>IF(物品!T468="","""""",""""&amp;物品!T468&amp;"""")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IF(物品!U468="",0,""""&amp;物品!U468&amp;"""")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IF(物品!B469="",0,"'"&amp;物品!B469&amp;"'")</f>
        <v>'IL1A'</v>
      </c>
      <c r="B442">
        <f>物品!D469</f>
        <v>0</v>
      </c>
      <c r="C442">
        <f>物品!E469</f>
        <v>0</v>
      </c>
      <c r="D442">
        <f>物品!F469</f>
        <v>6</v>
      </c>
      <c r="E442">
        <f>IF(ISTEXT(物品!G469)=TRUE,"'"&amp;物品!G469&amp;"'",物品!G469)</f>
        <v>0</v>
      </c>
      <c r="F442">
        <f>IF(ISTEXT(物品!H469)=TRUE,"'"&amp;物品!H469&amp;"'",物品!H469)</f>
        <v>0</v>
      </c>
      <c r="G442" t="str">
        <f>IF(物品!I469="",0,"'"&amp;物品!I469&amp;"'")</f>
        <v>'IN31'</v>
      </c>
      <c r="H442">
        <f>IF(物品!R469="",0,物品!R469)</f>
        <v>0</v>
      </c>
      <c r="I442">
        <f>IF(物品!S469="",0,物品!S469)</f>
        <v>0</v>
      </c>
      <c r="J442" t="str">
        <f>IF(物品!C469="",0,""""&amp;物品!C469&amp;"""")</f>
        <v>"兑换：|CffFFD24D炽星魔盒|r"</v>
      </c>
      <c r="K442" t="str">
        <f>IF(物品!T469="","""""",""""&amp;物品!T469&amp;"""")</f>
        <v>"|cffffcc00需求：|r钻石x6|n|n开启后获得|Cffffd24d随机奖励|r。"</v>
      </c>
      <c r="L442" t="str">
        <f>IF(物品!U469="",0,""""&amp;物品!U469&amp;"""")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IF(物品!B470="",0,"'"&amp;物品!B470&amp;"'")</f>
        <v>'IL1B'</v>
      </c>
      <c r="B443">
        <f>物品!D470</f>
        <v>0</v>
      </c>
      <c r="C443">
        <f>物品!E470</f>
        <v>0</v>
      </c>
      <c r="D443">
        <f>物品!F470</f>
        <v>2</v>
      </c>
      <c r="E443">
        <f>IF(ISTEXT(物品!G470)=TRUE,"'"&amp;物品!G470&amp;"'",物品!G470)</f>
        <v>0</v>
      </c>
      <c r="F443">
        <f>IF(ISTEXT(物品!H470)=TRUE,"'"&amp;物品!H470&amp;"'",物品!H470)</f>
        <v>0</v>
      </c>
      <c r="G443" t="str">
        <f>IF(物品!I470="",0,"'"&amp;物品!I470&amp;"'")</f>
        <v>'CS51'</v>
      </c>
      <c r="H443">
        <f>IF(物品!R470="",0,物品!R470)</f>
        <v>0</v>
      </c>
      <c r="I443">
        <f>IF(物品!S470="",0,物品!S470)</f>
        <v>0</v>
      </c>
      <c r="J443" t="str">
        <f>IF(物品!C470="",0,""""&amp;物品!C470&amp;"""")</f>
        <v>"兑换：|cff00BFFF初级附魔石|r"</v>
      </c>
      <c r="K443" t="str">
        <f>IF(物品!T470="","""""",""""&amp;物品!T470&amp;"""")</f>
        <v>"|cffffcc00需求：|r钻石x2|n|n为指定的装备附魔一条额外属性。|n|n|cffff0000只可附魔紫色及以上品质装备|r"</v>
      </c>
      <c r="L443" t="str">
        <f>IF(物品!U470="",0,""""&amp;物品!U470&amp;"""")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IF(物品!B471="",0,"'"&amp;物品!B471&amp;"'")</f>
        <v>'IL1C'</v>
      </c>
      <c r="B444">
        <f>物品!D471</f>
        <v>0</v>
      </c>
      <c r="C444">
        <f>物品!E471</f>
        <v>0</v>
      </c>
      <c r="D444">
        <f>物品!F471</f>
        <v>4</v>
      </c>
      <c r="E444">
        <f>IF(ISTEXT(物品!G471)=TRUE,"'"&amp;物品!G471&amp;"'",物品!G471)</f>
        <v>0</v>
      </c>
      <c r="F444">
        <f>IF(ISTEXT(物品!H471)=TRUE,"'"&amp;物品!H471&amp;"'",物品!H471)</f>
        <v>0</v>
      </c>
      <c r="G444" t="str">
        <f>IF(物品!I471="",0,"'"&amp;物品!I471&amp;"'")</f>
        <v>'CS52'</v>
      </c>
      <c r="H444">
        <f>IF(物品!R471="",0,物品!R471)</f>
        <v>0</v>
      </c>
      <c r="I444">
        <f>IF(物品!S471="",0,物品!S471)</f>
        <v>0</v>
      </c>
      <c r="J444" t="str">
        <f>IF(物品!C471="",0,""""&amp;物品!C471&amp;"""")</f>
        <v>"兑换：|cffffff00中级附魔石|r"</v>
      </c>
      <c r="K444" t="str">
        <f>IF(物品!T471="","""""",""""&amp;物品!T471&amp;"""")</f>
        <v>"|cffffcc00需求：|r钻石x4|n|n为指定装备附魔一条较强的额外属性。|n|n|cffff0000只可附魔紫色及以上品质装备|r"</v>
      </c>
      <c r="L444" t="str">
        <f>IF(物品!U471="",0,""""&amp;物品!U471&amp;"""")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IF(物品!B472="",0,"'"&amp;物品!B472&amp;"'")</f>
        <v>'IL1D'</v>
      </c>
      <c r="B445">
        <f>物品!D472</f>
        <v>0</v>
      </c>
      <c r="C445">
        <f>物品!E472</f>
        <v>0</v>
      </c>
      <c r="D445">
        <f>物品!F472</f>
        <v>8</v>
      </c>
      <c r="E445">
        <f>IF(ISTEXT(物品!G472)=TRUE,"'"&amp;物品!G472&amp;"'",物品!G472)</f>
        <v>0</v>
      </c>
      <c r="F445">
        <f>IF(ISTEXT(物品!H472)=TRUE,"'"&amp;物品!H472&amp;"'",物品!H472)</f>
        <v>0</v>
      </c>
      <c r="G445" t="str">
        <f>IF(物品!I472="",0,"'"&amp;物品!I472&amp;"'")</f>
        <v>'CS53'</v>
      </c>
      <c r="H445">
        <f>IF(物品!R472="",0,物品!R472)</f>
        <v>0</v>
      </c>
      <c r="I445">
        <f>IF(物品!S472="",0,物品!S472)</f>
        <v>0</v>
      </c>
      <c r="J445" t="str">
        <f>IF(物品!C472="",0,""""&amp;物品!C472&amp;"""")</f>
        <v>"兑换：|cffff0033高级附魔石|r"</v>
      </c>
      <c r="K445" t="str">
        <f>IF(物品!T472="","""""",""""&amp;物品!T472&amp;"""")</f>
        <v>"|cffffcc00需求：|r钻石x8|n|n为指定装备附魔一条强大的额外属性。|n|n|cffff0000只可附魔紫色及以上品质装备|r"</v>
      </c>
      <c r="L445" t="str">
        <f>IF(物品!U472="",0,""""&amp;物品!U472&amp;"""")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IF(物品!B473="",0,"'"&amp;物品!B473&amp;"'")</f>
        <v>'IL1E'</v>
      </c>
      <c r="B446">
        <f>物品!D473</f>
        <v>0</v>
      </c>
      <c r="C446">
        <f>物品!E473</f>
        <v>0</v>
      </c>
      <c r="D446">
        <f>物品!F473</f>
        <v>1</v>
      </c>
      <c r="E446">
        <f>IF(ISTEXT(物品!G473)=TRUE,"'"&amp;物品!G473&amp;"'",物品!G473)</f>
        <v>0</v>
      </c>
      <c r="F446">
        <f>IF(ISTEXT(物品!H473)=TRUE,"'"&amp;物品!H473&amp;"'",物品!H473)</f>
        <v>0</v>
      </c>
      <c r="G446" t="str">
        <f>IF(物品!I473="",0,"'"&amp;物品!I473&amp;"'")</f>
        <v>'IN17'</v>
      </c>
      <c r="H446">
        <f>IF(物品!R473="",0,物品!R473)</f>
        <v>0</v>
      </c>
      <c r="I446">
        <f>IF(物品!S473="",0,物品!S473)</f>
        <v>0</v>
      </c>
      <c r="J446" t="str">
        <f>IF(物品!C473="",0,""""&amp;物品!C473&amp;"""")</f>
        <v>"兑换：|Cff00BFFF来点玄铁|r"</v>
      </c>
      <c r="K446" t="str">
        <f>IF(物品!T473="","""""",""""&amp;物品!T473&amp;"""")</f>
        <v>"|cffffcc00需求：|r钻石x1|n|n玄铁|Cffffc926+5~20|r"</v>
      </c>
      <c r="L446" t="str">
        <f>IF(物品!U473="",0,""""&amp;物品!U473&amp;"""")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IF(物品!B474="",0,"'"&amp;物品!B474&amp;"'")</f>
        <v>'IL1F'</v>
      </c>
      <c r="B447">
        <f>物品!D474</f>
        <v>0</v>
      </c>
      <c r="C447">
        <f>物品!E474</f>
        <v>0</v>
      </c>
      <c r="D447">
        <f>物品!F474</f>
        <v>4</v>
      </c>
      <c r="E447">
        <f>IF(ISTEXT(物品!G474)=TRUE,"'"&amp;物品!G474&amp;"'",物品!G474)</f>
        <v>0</v>
      </c>
      <c r="F447">
        <f>IF(ISTEXT(物品!H474)=TRUE,"'"&amp;物品!H474&amp;"'",物品!H474)</f>
        <v>0</v>
      </c>
      <c r="G447" t="str">
        <f>IF(物品!I474="",0,"'"&amp;物品!I474&amp;"'")</f>
        <v>'IN23'</v>
      </c>
      <c r="H447">
        <f>IF(物品!R474="",0,物品!R474)</f>
        <v>0</v>
      </c>
      <c r="I447">
        <f>IF(物品!S474="",0,物品!S474)</f>
        <v>0</v>
      </c>
      <c r="J447" t="str">
        <f>IF(物品!C474="",0,""""&amp;物品!C474&amp;"""")</f>
        <v>"兑换：|CffFFC926大金矿|r"</v>
      </c>
      <c r="K447" t="str">
        <f>IF(物品!T474="","""""",""""&amp;物品!T474&amp;"""")</f>
        <v>"|cffffcc00需求：|r钻石x4|n|n金币|Cffffc926+8888~88888|r"</v>
      </c>
      <c r="L447" t="str">
        <f>IF(物品!U474="",0,""""&amp;物品!U474&amp;"""")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IF(物品!B475="",0,"'"&amp;物品!B475&amp;"'")</f>
        <v>'IL1G'</v>
      </c>
      <c r="B448">
        <f>物品!D475</f>
        <v>0</v>
      </c>
      <c r="C448">
        <f>物品!E475</f>
        <v>0</v>
      </c>
      <c r="D448">
        <f>物品!F475</f>
        <v>8</v>
      </c>
      <c r="E448">
        <f>IF(ISTEXT(物品!G475)=TRUE,"'"&amp;物品!G475&amp;"'",物品!G475)</f>
        <v>0</v>
      </c>
      <c r="F448">
        <f>IF(ISTEXT(物品!H475)=TRUE,"'"&amp;物品!H475&amp;"'",物品!H475)</f>
        <v>0</v>
      </c>
      <c r="G448" t="str">
        <f>IF(物品!I475="",0,"'"&amp;物品!I475&amp;"'")</f>
        <v>'CS41'</v>
      </c>
      <c r="H448">
        <f>IF(物品!R475="",0,物品!R475)</f>
        <v>0</v>
      </c>
      <c r="I448">
        <f>IF(物品!S475="",0,物品!S475)</f>
        <v>0</v>
      </c>
      <c r="J448" t="str">
        <f>IF(物品!C475="",0,""""&amp;物品!C475&amp;"""")</f>
        <v>"兑换：|cffff0000虚空神石|r"</v>
      </c>
      <c r="K448" t="str">
        <f>IF(物品!T475="","""""",""""&amp;物品!T475&amp;"""")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IF(物品!U475="",0,""""&amp;物品!U475&amp;"""")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IF(物品!B476="",0,"'"&amp;物品!B476&amp;"'")</f>
        <v>'IL1H'</v>
      </c>
      <c r="B449">
        <f>物品!D476</f>
        <v>0</v>
      </c>
      <c r="C449">
        <f>物品!E476</f>
        <v>0</v>
      </c>
      <c r="D449">
        <f>物品!F476</f>
        <v>1</v>
      </c>
      <c r="E449">
        <f>IF(ISTEXT(物品!G476)=TRUE,"'"&amp;物品!G476&amp;"'",物品!G476)</f>
        <v>0</v>
      </c>
      <c r="F449">
        <f>IF(ISTEXT(物品!H476)=TRUE,"'"&amp;物品!H476&amp;"'",物品!H476)</f>
        <v>0</v>
      </c>
      <c r="G449" t="str">
        <f>IF(物品!I476="",0,"'"&amp;物品!I476&amp;"'")</f>
        <v>'IN22'</v>
      </c>
      <c r="H449">
        <f>IF(物品!R476="",0,物品!R476)</f>
        <v>0</v>
      </c>
      <c r="I449">
        <f>IF(物品!S476="",0,物品!S476)</f>
        <v>0</v>
      </c>
      <c r="J449" t="str">
        <f>IF(物品!C476="",0,""""&amp;物品!C476&amp;"""")</f>
        <v>"兑换：|Cff00BFFF小银行|r"</v>
      </c>
      <c r="K449" t="str">
        <f>IF(物品!T476="","""""",""""&amp;物品!T476&amp;"""")</f>
        <v>"|cffffcc00需求：|r钻石x1|n|n金币|Cffffc926+2888~18888|r"</v>
      </c>
      <c r="L449" t="str">
        <f>IF(物品!U476="",0,""""&amp;物品!U476&amp;"""")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IF(物品!B477="",0,"'"&amp;物品!B477&amp;"'")</f>
        <v>'IL1I'</v>
      </c>
      <c r="B450">
        <f>物品!D477</f>
        <v>0</v>
      </c>
      <c r="C450">
        <f>物品!E477</f>
        <v>0</v>
      </c>
      <c r="D450">
        <f>物品!F477</f>
        <v>4</v>
      </c>
      <c r="E450">
        <f>IF(ISTEXT(物品!G477)=TRUE,"'"&amp;物品!G477&amp;"'",物品!G477)</f>
        <v>0</v>
      </c>
      <c r="F450">
        <f>IF(ISTEXT(物品!H477)=TRUE,"'"&amp;物品!H477&amp;"'",物品!H477)</f>
        <v>0</v>
      </c>
      <c r="G450" t="str">
        <f>IF(物品!I477="",0,"'"&amp;物品!I477&amp;"'")</f>
        <v>'IP02'</v>
      </c>
      <c r="H450">
        <f>IF(物品!R477="",0,物品!R477)</f>
        <v>0</v>
      </c>
      <c r="I450">
        <f>IF(物品!S477="",0,物品!S477)</f>
        <v>0</v>
      </c>
      <c r="J450" t="str">
        <f>IF(物品!C477="",0,""""&amp;物品!C477&amp;"""")</f>
        <v>"兑换：|CffFFD24D补天石|r"</v>
      </c>
      <c r="K450" t="str">
        <f>IF(物品!T477="","""""",""""&amp;物品!T477&amp;"""")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IF(物品!U477="",0,""""&amp;物品!U477&amp;"""")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IF(物品!B478="",0,"'"&amp;物品!B478&amp;"'")</f>
        <v>'IL2A'</v>
      </c>
      <c r="B451">
        <f>物品!D478</f>
        <v>0</v>
      </c>
      <c r="C451">
        <f>物品!E478</f>
        <v>0</v>
      </c>
      <c r="D451">
        <f>物品!F478</f>
        <v>6</v>
      </c>
      <c r="E451">
        <f>IF(ISTEXT(物品!G478)=TRUE,"'"&amp;物品!G478&amp;"'",物品!G478)</f>
        <v>0</v>
      </c>
      <c r="F451">
        <f>IF(ISTEXT(物品!H478)=TRUE,"'"&amp;物品!H478&amp;"'",物品!H478)</f>
        <v>0</v>
      </c>
      <c r="G451" t="str">
        <f>IF(物品!I478="",0,"'"&amp;物品!I478&amp;"'")</f>
        <v>'IN31'</v>
      </c>
      <c r="H451">
        <f>IF(物品!R478="",0,物品!R478)</f>
        <v>0</v>
      </c>
      <c r="I451">
        <f>IF(物品!S478="",0,物品!S478)</f>
        <v>0</v>
      </c>
      <c r="J451" t="str">
        <f>IF(物品!C478="",0,""""&amp;物品!C478&amp;"""")</f>
        <v>"兑换：|CffFFD24D炽星魔盒|r"</v>
      </c>
      <c r="K451" t="str">
        <f>IF(物品!T478="","""""",""""&amp;物品!T478&amp;"""")</f>
        <v>"|cffffcc00需求：|r钻石x6|n|n开启后获得|Cffffd24d随机奖励|r。"</v>
      </c>
      <c r="L451" t="str">
        <f>IF(物品!U478="",0,""""&amp;物品!U478&amp;"""")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IF(物品!B479="",0,"'"&amp;物品!B479&amp;"'")</f>
        <v>'IL2B'</v>
      </c>
      <c r="B452">
        <f>物品!D479</f>
        <v>0</v>
      </c>
      <c r="C452">
        <f>物品!E479</f>
        <v>0</v>
      </c>
      <c r="D452">
        <f>物品!F479</f>
        <v>2</v>
      </c>
      <c r="E452">
        <f>IF(ISTEXT(物品!G479)=TRUE,"'"&amp;物品!G479&amp;"'",物品!G479)</f>
        <v>0</v>
      </c>
      <c r="F452">
        <f>IF(ISTEXT(物品!H479)=TRUE,"'"&amp;物品!H479&amp;"'",物品!H479)</f>
        <v>0</v>
      </c>
      <c r="G452" t="str">
        <f>IF(物品!I479="",0,"'"&amp;物品!I479&amp;"'")</f>
        <v>'CS51'</v>
      </c>
      <c r="H452">
        <f>IF(物品!R479="",0,物品!R479)</f>
        <v>0</v>
      </c>
      <c r="I452">
        <f>IF(物品!S479="",0,物品!S479)</f>
        <v>0</v>
      </c>
      <c r="J452" t="str">
        <f>IF(物品!C479="",0,""""&amp;物品!C479&amp;"""")</f>
        <v>"兑换：|cff00BFFF初级附魔石|r"</v>
      </c>
      <c r="K452" t="str">
        <f>IF(物品!T479="","""""",""""&amp;物品!T479&amp;"""")</f>
        <v>"|cffffcc00需求：|r钻石x2|n|n为指定的装备附魔一条额外属性。|n|n|cffff0000只可附魔紫色及以上品质装备|r"</v>
      </c>
      <c r="L452" t="str">
        <f>IF(物品!U479="",0,""""&amp;物品!U479&amp;"""")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IF(物品!B480="",0,"'"&amp;物品!B480&amp;"'")</f>
        <v>'IL2C'</v>
      </c>
      <c r="B453">
        <f>物品!D480</f>
        <v>0</v>
      </c>
      <c r="C453">
        <f>物品!E480</f>
        <v>0</v>
      </c>
      <c r="D453">
        <f>物品!F480</f>
        <v>4</v>
      </c>
      <c r="E453">
        <f>IF(ISTEXT(物品!G480)=TRUE,"'"&amp;物品!G480&amp;"'",物品!G480)</f>
        <v>0</v>
      </c>
      <c r="F453">
        <f>IF(ISTEXT(物品!H480)=TRUE,"'"&amp;物品!H480&amp;"'",物品!H480)</f>
        <v>0</v>
      </c>
      <c r="G453" t="str">
        <f>IF(物品!I480="",0,"'"&amp;物品!I480&amp;"'")</f>
        <v>'CS52'</v>
      </c>
      <c r="H453">
        <f>IF(物品!R480="",0,物品!R480)</f>
        <v>0</v>
      </c>
      <c r="I453">
        <f>IF(物品!S480="",0,物品!S480)</f>
        <v>0</v>
      </c>
      <c r="J453" t="str">
        <f>IF(物品!C480="",0,""""&amp;物品!C480&amp;"""")</f>
        <v>"兑换：|cffffff00中级附魔石|r"</v>
      </c>
      <c r="K453" t="str">
        <f>IF(物品!T480="","""""",""""&amp;物品!T480&amp;"""")</f>
        <v>"|cffffcc00需求：|r钻石x4|n|n为指定装备附魔一条较强的额外属性。|n|n|cffff0000只可附魔紫色及以上品质装备|r"</v>
      </c>
      <c r="L453" t="str">
        <f>IF(物品!U480="",0,""""&amp;物品!U480&amp;"""")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IF(物品!B481="",0,"'"&amp;物品!B481&amp;"'")</f>
        <v>'IL2D'</v>
      </c>
      <c r="B454">
        <f>物品!D481</f>
        <v>0</v>
      </c>
      <c r="C454">
        <f>物品!E481</f>
        <v>0</v>
      </c>
      <c r="D454">
        <f>物品!F481</f>
        <v>8</v>
      </c>
      <c r="E454">
        <f>IF(ISTEXT(物品!G481)=TRUE,"'"&amp;物品!G481&amp;"'",物品!G481)</f>
        <v>0</v>
      </c>
      <c r="F454">
        <f>IF(ISTEXT(物品!H481)=TRUE,"'"&amp;物品!H481&amp;"'",物品!H481)</f>
        <v>0</v>
      </c>
      <c r="G454" t="str">
        <f>IF(物品!I481="",0,"'"&amp;物品!I481&amp;"'")</f>
        <v>'CS53'</v>
      </c>
      <c r="H454">
        <f>IF(物品!R481="",0,物品!R481)</f>
        <v>0</v>
      </c>
      <c r="I454">
        <f>IF(物品!S481="",0,物品!S481)</f>
        <v>0</v>
      </c>
      <c r="J454" t="str">
        <f>IF(物品!C481="",0,""""&amp;物品!C481&amp;"""")</f>
        <v>"兑换：|cffff0033高级附魔石|r"</v>
      </c>
      <c r="K454" t="str">
        <f>IF(物品!T481="","""""",""""&amp;物品!T481&amp;"""")</f>
        <v>"|cffffcc00需求：|r钻石x8|n|n为指定装备附魔一条强大的额外属性。|n|n|cffff0000只可附魔紫色及以上品质装备|r"</v>
      </c>
      <c r="L454" t="str">
        <f>IF(物品!U481="",0,""""&amp;物品!U481&amp;"""")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IF(物品!B482="",0,"'"&amp;物品!B482&amp;"'")</f>
        <v>'IL2E'</v>
      </c>
      <c r="B455">
        <f>物品!D482</f>
        <v>0</v>
      </c>
      <c r="C455">
        <f>物品!E482</f>
        <v>0</v>
      </c>
      <c r="D455">
        <f>物品!F482</f>
        <v>1</v>
      </c>
      <c r="E455">
        <f>IF(ISTEXT(物品!G482)=TRUE,"'"&amp;物品!G482&amp;"'",物品!G482)</f>
        <v>0</v>
      </c>
      <c r="F455">
        <f>IF(ISTEXT(物品!H482)=TRUE,"'"&amp;物品!H482&amp;"'",物品!H482)</f>
        <v>0</v>
      </c>
      <c r="G455" t="str">
        <f>IF(物品!I482="",0,"'"&amp;物品!I482&amp;"'")</f>
        <v>'IN17'</v>
      </c>
      <c r="H455">
        <f>IF(物品!R482="",0,物品!R482)</f>
        <v>0</v>
      </c>
      <c r="I455">
        <f>IF(物品!S482="",0,物品!S482)</f>
        <v>0</v>
      </c>
      <c r="J455" t="str">
        <f>IF(物品!C482="",0,""""&amp;物品!C482&amp;"""")</f>
        <v>"兑换：|Cff00BFFF来点玄铁|r"</v>
      </c>
      <c r="K455" t="str">
        <f>IF(物品!T482="","""""",""""&amp;物品!T482&amp;"""")</f>
        <v>"|cffffcc00需求：|r钻石x1|n|n玄铁|Cffffc926+5~20|r"</v>
      </c>
      <c r="L455" t="str">
        <f>IF(物品!U482="",0,""""&amp;物品!U482&amp;"""")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IF(物品!B483="",0,"'"&amp;物品!B483&amp;"'")</f>
        <v>'IL2F'</v>
      </c>
      <c r="B456">
        <f>物品!D483</f>
        <v>0</v>
      </c>
      <c r="C456">
        <f>物品!E483</f>
        <v>0</v>
      </c>
      <c r="D456">
        <f>物品!F483</f>
        <v>4</v>
      </c>
      <c r="E456">
        <f>IF(ISTEXT(物品!G483)=TRUE,"'"&amp;物品!G483&amp;"'",物品!G483)</f>
        <v>0</v>
      </c>
      <c r="F456">
        <f>IF(ISTEXT(物品!H483)=TRUE,"'"&amp;物品!H483&amp;"'",物品!H483)</f>
        <v>0</v>
      </c>
      <c r="G456" t="str">
        <f>IF(物品!I483="",0,"'"&amp;物品!I483&amp;"'")</f>
        <v>'IN23'</v>
      </c>
      <c r="H456">
        <f>IF(物品!R483="",0,物品!R483)</f>
        <v>0</v>
      </c>
      <c r="I456">
        <f>IF(物品!S483="",0,物品!S483)</f>
        <v>0</v>
      </c>
      <c r="J456" t="str">
        <f>IF(物品!C483="",0,""""&amp;物品!C483&amp;"""")</f>
        <v>"兑换：|CffFFC926大金矿|r"</v>
      </c>
      <c r="K456" t="str">
        <f>IF(物品!T483="","""""",""""&amp;物品!T483&amp;"""")</f>
        <v>"|cffffcc00需求：|r钻石x4|n|n金币|Cffffc926+8888~88888|r"</v>
      </c>
      <c r="L456" t="str">
        <f>IF(物品!U483="",0,""""&amp;物品!U483&amp;"""")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IF(物品!B484="",0,"'"&amp;物品!B484&amp;"'")</f>
        <v>'IL2G'</v>
      </c>
      <c r="B457">
        <f>物品!D484</f>
        <v>0</v>
      </c>
      <c r="C457">
        <f>物品!E484</f>
        <v>0</v>
      </c>
      <c r="D457">
        <f>物品!F484</f>
        <v>8</v>
      </c>
      <c r="E457">
        <f>IF(ISTEXT(物品!G484)=TRUE,"'"&amp;物品!G484&amp;"'",物品!G484)</f>
        <v>0</v>
      </c>
      <c r="F457">
        <f>IF(ISTEXT(物品!H484)=TRUE,"'"&amp;物品!H484&amp;"'",物品!H484)</f>
        <v>0</v>
      </c>
      <c r="G457" t="str">
        <f>IF(物品!I484="",0,"'"&amp;物品!I484&amp;"'")</f>
        <v>'CS41'</v>
      </c>
      <c r="H457">
        <f>IF(物品!R484="",0,物品!R484)</f>
        <v>0</v>
      </c>
      <c r="I457">
        <f>IF(物品!S484="",0,物品!S484)</f>
        <v>0</v>
      </c>
      <c r="J457" t="str">
        <f>IF(物品!C484="",0,""""&amp;物品!C484&amp;"""")</f>
        <v>"兑换：|cffff0000虚空神石|r"</v>
      </c>
      <c r="K457" t="str">
        <f>IF(物品!T484="","""""",""""&amp;物品!T484&amp;"""")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IF(物品!U484="",0,""""&amp;物品!U484&amp;"""")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IF(物品!B485="",0,"'"&amp;物品!B485&amp;"'")</f>
        <v>'IL2H'</v>
      </c>
      <c r="B458">
        <f>物品!D485</f>
        <v>0</v>
      </c>
      <c r="C458">
        <f>物品!E485</f>
        <v>0</v>
      </c>
      <c r="D458">
        <f>物品!F485</f>
        <v>1</v>
      </c>
      <c r="E458">
        <f>IF(ISTEXT(物品!G485)=TRUE,"'"&amp;物品!G485&amp;"'",物品!G485)</f>
        <v>0</v>
      </c>
      <c r="F458">
        <f>IF(ISTEXT(物品!H485)=TRUE,"'"&amp;物品!H485&amp;"'",物品!H485)</f>
        <v>0</v>
      </c>
      <c r="G458" t="str">
        <f>IF(物品!I485="",0,"'"&amp;物品!I485&amp;"'")</f>
        <v>'IN22'</v>
      </c>
      <c r="H458">
        <f>IF(物品!R485="",0,物品!R485)</f>
        <v>0</v>
      </c>
      <c r="I458">
        <f>IF(物品!S485="",0,物品!S485)</f>
        <v>0</v>
      </c>
      <c r="J458" t="str">
        <f>IF(物品!C485="",0,""""&amp;物品!C485&amp;"""")</f>
        <v>"兑换：|Cff00BFFF小银行|r"</v>
      </c>
      <c r="K458" t="str">
        <f>IF(物品!T485="","""""",""""&amp;物品!T485&amp;"""")</f>
        <v>"|cffffcc00需求：|r钻石x1|n|n金币|Cffffc926+2888~18888|r"</v>
      </c>
      <c r="L458" t="str">
        <f>IF(物品!U485="",0,""""&amp;物品!U485&amp;"""")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IF(物品!B486="",0,"'"&amp;物品!B486&amp;"'")</f>
        <v>'IL2I'</v>
      </c>
      <c r="B459">
        <f>物品!D486</f>
        <v>0</v>
      </c>
      <c r="C459">
        <f>物品!E486</f>
        <v>0</v>
      </c>
      <c r="D459">
        <f>物品!F486</f>
        <v>4</v>
      </c>
      <c r="E459">
        <f>IF(ISTEXT(物品!G486)=TRUE,"'"&amp;物品!G486&amp;"'",物品!G486)</f>
        <v>0</v>
      </c>
      <c r="F459">
        <f>IF(ISTEXT(物品!H486)=TRUE,"'"&amp;物品!H486&amp;"'",物品!H486)</f>
        <v>0</v>
      </c>
      <c r="G459" t="str">
        <f>IF(物品!I486="",0,"'"&amp;物品!I486&amp;"'")</f>
        <v>'IP02'</v>
      </c>
      <c r="H459">
        <f>IF(物品!R486="",0,物品!R486)</f>
        <v>0</v>
      </c>
      <c r="I459">
        <f>IF(物品!S486="",0,物品!S486)</f>
        <v>0</v>
      </c>
      <c r="J459" t="str">
        <f>IF(物品!C486="",0,""""&amp;物品!C486&amp;"""")</f>
        <v>"兑换：|CffFFD24D补天石|r"</v>
      </c>
      <c r="K459" t="str">
        <f>IF(物品!T486="","""""",""""&amp;物品!T486&amp;"""")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IF(物品!U486="",0,""""&amp;物品!U486&amp;"""")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IF(物品!B487="",0,"'"&amp;物品!B487&amp;"'")</f>
        <v>'IL3A'</v>
      </c>
      <c r="B460">
        <f>物品!D487</f>
        <v>0</v>
      </c>
      <c r="C460">
        <f>物品!E487</f>
        <v>0</v>
      </c>
      <c r="D460">
        <f>物品!F487</f>
        <v>6</v>
      </c>
      <c r="E460">
        <f>IF(ISTEXT(物品!G487)=TRUE,"'"&amp;物品!G487&amp;"'",物品!G487)</f>
        <v>0</v>
      </c>
      <c r="F460">
        <f>IF(ISTEXT(物品!H487)=TRUE,"'"&amp;物品!H487&amp;"'",物品!H487)</f>
        <v>0</v>
      </c>
      <c r="G460" t="str">
        <f>IF(物品!I487="",0,"'"&amp;物品!I487&amp;"'")</f>
        <v>'IN31'</v>
      </c>
      <c r="H460">
        <f>IF(物品!R487="",0,物品!R487)</f>
        <v>0</v>
      </c>
      <c r="I460">
        <f>IF(物品!S487="",0,物品!S487)</f>
        <v>0</v>
      </c>
      <c r="J460" t="str">
        <f>IF(物品!C487="",0,""""&amp;物品!C487&amp;"""")</f>
        <v>"兑换：|CffFFD24D炽星魔盒|r"</v>
      </c>
      <c r="K460" t="str">
        <f>IF(物品!T487="","""""",""""&amp;物品!T487&amp;"""")</f>
        <v>"|cffffcc00需求：|r钻石x6|n|n开启后获得|Cffffd24d随机奖励|r。"</v>
      </c>
      <c r="L460" t="str">
        <f>IF(物品!U487="",0,""""&amp;物品!U487&amp;"""")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IF(物品!B488="",0,"'"&amp;物品!B488&amp;"'")</f>
        <v>'IL3B'</v>
      </c>
      <c r="B461">
        <f>物品!D488</f>
        <v>0</v>
      </c>
      <c r="C461">
        <f>物品!E488</f>
        <v>0</v>
      </c>
      <c r="D461">
        <f>物品!F488</f>
        <v>2</v>
      </c>
      <c r="E461">
        <f>IF(ISTEXT(物品!G488)=TRUE,"'"&amp;物品!G488&amp;"'",物品!G488)</f>
        <v>0</v>
      </c>
      <c r="F461">
        <f>IF(ISTEXT(物品!H488)=TRUE,"'"&amp;物品!H488&amp;"'",物品!H488)</f>
        <v>0</v>
      </c>
      <c r="G461" t="str">
        <f>IF(物品!I488="",0,"'"&amp;物品!I488&amp;"'")</f>
        <v>'CS51'</v>
      </c>
      <c r="H461">
        <f>IF(物品!R488="",0,物品!R488)</f>
        <v>0</v>
      </c>
      <c r="I461">
        <f>IF(物品!S488="",0,物品!S488)</f>
        <v>0</v>
      </c>
      <c r="J461" t="str">
        <f>IF(物品!C488="",0,""""&amp;物品!C488&amp;"""")</f>
        <v>"兑换：|cff00BFFF初级附魔石|r"</v>
      </c>
      <c r="K461" t="str">
        <f>IF(物品!T488="","""""",""""&amp;物品!T488&amp;"""")</f>
        <v>"|cffffcc00需求：|r钻石x2|n|n为指定的装备附魔一条额外属性。|n|n|cffff0000只可附魔紫色及以上品质装备|r"</v>
      </c>
      <c r="L461" t="str">
        <f>IF(物品!U488="",0,""""&amp;物品!U488&amp;"""")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IF(物品!B489="",0,"'"&amp;物品!B489&amp;"'")</f>
        <v>'IL3C'</v>
      </c>
      <c r="B462">
        <f>物品!D489</f>
        <v>0</v>
      </c>
      <c r="C462">
        <f>物品!E489</f>
        <v>0</v>
      </c>
      <c r="D462">
        <f>物品!F489</f>
        <v>4</v>
      </c>
      <c r="E462">
        <f>IF(ISTEXT(物品!G489)=TRUE,"'"&amp;物品!G489&amp;"'",物品!G489)</f>
        <v>0</v>
      </c>
      <c r="F462">
        <f>IF(ISTEXT(物品!H489)=TRUE,"'"&amp;物品!H489&amp;"'",物品!H489)</f>
        <v>0</v>
      </c>
      <c r="G462" t="str">
        <f>IF(物品!I489="",0,"'"&amp;物品!I489&amp;"'")</f>
        <v>'CS52'</v>
      </c>
      <c r="H462">
        <f>IF(物品!R489="",0,物品!R489)</f>
        <v>0</v>
      </c>
      <c r="I462">
        <f>IF(物品!S489="",0,物品!S489)</f>
        <v>0</v>
      </c>
      <c r="J462" t="str">
        <f>IF(物品!C489="",0,""""&amp;物品!C489&amp;"""")</f>
        <v>"兑换：|cffffff00中级附魔石|r"</v>
      </c>
      <c r="K462" t="str">
        <f>IF(物品!T489="","""""",""""&amp;物品!T489&amp;"""")</f>
        <v>"|cffffcc00需求：|r钻石x4|n|n为指定装备附魔一条较强的额外属性。|n|n|cffff0000只可附魔紫色及以上品质装备|r"</v>
      </c>
      <c r="L462" t="str">
        <f>IF(物品!U489="",0,""""&amp;物品!U489&amp;"""")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IF(物品!B490="",0,"'"&amp;物品!B490&amp;"'")</f>
        <v>'IL3D'</v>
      </c>
      <c r="B463">
        <f>物品!D490</f>
        <v>0</v>
      </c>
      <c r="C463">
        <f>物品!E490</f>
        <v>0</v>
      </c>
      <c r="D463">
        <f>物品!F490</f>
        <v>8</v>
      </c>
      <c r="E463">
        <f>IF(ISTEXT(物品!G490)=TRUE,"'"&amp;物品!G490&amp;"'",物品!G490)</f>
        <v>0</v>
      </c>
      <c r="F463">
        <f>IF(ISTEXT(物品!H490)=TRUE,"'"&amp;物品!H490&amp;"'",物品!H490)</f>
        <v>0</v>
      </c>
      <c r="G463" t="str">
        <f>IF(物品!I490="",0,"'"&amp;物品!I490&amp;"'")</f>
        <v>'CS53'</v>
      </c>
      <c r="H463">
        <f>IF(物品!R490="",0,物品!R490)</f>
        <v>0</v>
      </c>
      <c r="I463">
        <f>IF(物品!S490="",0,物品!S490)</f>
        <v>0</v>
      </c>
      <c r="J463" t="str">
        <f>IF(物品!C490="",0,""""&amp;物品!C490&amp;"""")</f>
        <v>"兑换：|cffff0033高级附魔石|r"</v>
      </c>
      <c r="K463" t="str">
        <f>IF(物品!T490="","""""",""""&amp;物品!T490&amp;"""")</f>
        <v>"|cffffcc00需求：|r钻石x8|n|n为指定装备附魔一条强大的额外属性。|n|n|cffff0000只可附魔紫色及以上品质装备|r"</v>
      </c>
      <c r="L463" t="str">
        <f>IF(物品!U490="",0,""""&amp;物品!U490&amp;"""")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IF(物品!B491="",0,"'"&amp;物品!B491&amp;"'")</f>
        <v>'IL3E'</v>
      </c>
      <c r="B464">
        <f>物品!D491</f>
        <v>0</v>
      </c>
      <c r="C464">
        <f>物品!E491</f>
        <v>0</v>
      </c>
      <c r="D464">
        <f>物品!F491</f>
        <v>1</v>
      </c>
      <c r="E464">
        <f>IF(ISTEXT(物品!G491)=TRUE,"'"&amp;物品!G491&amp;"'",物品!G491)</f>
        <v>0</v>
      </c>
      <c r="F464">
        <f>IF(ISTEXT(物品!H491)=TRUE,"'"&amp;物品!H491&amp;"'",物品!H491)</f>
        <v>0</v>
      </c>
      <c r="G464" t="str">
        <f>IF(物品!I491="",0,"'"&amp;物品!I491&amp;"'")</f>
        <v>'IN17'</v>
      </c>
      <c r="H464">
        <f>IF(物品!R491="",0,物品!R491)</f>
        <v>0</v>
      </c>
      <c r="I464">
        <f>IF(物品!S491="",0,物品!S491)</f>
        <v>0</v>
      </c>
      <c r="J464" t="str">
        <f>IF(物品!C491="",0,""""&amp;物品!C491&amp;"""")</f>
        <v>"兑换：|Cff00BFFF来点玄铁|r"</v>
      </c>
      <c r="K464" t="str">
        <f>IF(物品!T491="","""""",""""&amp;物品!T491&amp;"""")</f>
        <v>"|cffffcc00需求：|r钻石x1|n|n玄铁|Cffffc926+5~20|r"</v>
      </c>
      <c r="L464" t="str">
        <f>IF(物品!U491="",0,""""&amp;物品!U491&amp;"""")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IF(物品!B492="",0,"'"&amp;物品!B492&amp;"'")</f>
        <v>'IL3F'</v>
      </c>
      <c r="B465">
        <f>物品!D492</f>
        <v>0</v>
      </c>
      <c r="C465">
        <f>物品!E492</f>
        <v>0</v>
      </c>
      <c r="D465">
        <f>物品!F492</f>
        <v>4</v>
      </c>
      <c r="E465">
        <f>IF(ISTEXT(物品!G492)=TRUE,"'"&amp;物品!G492&amp;"'",物品!G492)</f>
        <v>0</v>
      </c>
      <c r="F465">
        <f>IF(ISTEXT(物品!H492)=TRUE,"'"&amp;物品!H492&amp;"'",物品!H492)</f>
        <v>0</v>
      </c>
      <c r="G465" t="str">
        <f>IF(物品!I492="",0,"'"&amp;物品!I492&amp;"'")</f>
        <v>'IN23'</v>
      </c>
      <c r="H465">
        <f>IF(物品!R492="",0,物品!R492)</f>
        <v>0</v>
      </c>
      <c r="I465">
        <f>IF(物品!S492="",0,物品!S492)</f>
        <v>0</v>
      </c>
      <c r="J465" t="str">
        <f>IF(物品!C492="",0,""""&amp;物品!C492&amp;"""")</f>
        <v>"兑换：|CffFFC926大金矿|r"</v>
      </c>
      <c r="K465" t="str">
        <f>IF(物品!T492="","""""",""""&amp;物品!T492&amp;"""")</f>
        <v>"|cffffcc00需求：|r钻石x4|n|n金币|Cffffc926+8888~88888|r"</v>
      </c>
      <c r="L465" t="str">
        <f>IF(物品!U492="",0,""""&amp;物品!U492&amp;"""")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IF(物品!B493="",0,"'"&amp;物品!B493&amp;"'")</f>
        <v>'IL3G'</v>
      </c>
      <c r="B466">
        <f>物品!D493</f>
        <v>0</v>
      </c>
      <c r="C466">
        <f>物品!E493</f>
        <v>0</v>
      </c>
      <c r="D466">
        <f>物品!F493</f>
        <v>8</v>
      </c>
      <c r="E466">
        <f>IF(ISTEXT(物品!G493)=TRUE,"'"&amp;物品!G493&amp;"'",物品!G493)</f>
        <v>0</v>
      </c>
      <c r="F466">
        <f>IF(ISTEXT(物品!H493)=TRUE,"'"&amp;物品!H493&amp;"'",物品!H493)</f>
        <v>0</v>
      </c>
      <c r="G466" t="str">
        <f>IF(物品!I493="",0,"'"&amp;物品!I493&amp;"'")</f>
        <v>'CS41'</v>
      </c>
      <c r="H466">
        <f>IF(物品!R493="",0,物品!R493)</f>
        <v>0</v>
      </c>
      <c r="I466">
        <f>IF(物品!S493="",0,物品!S493)</f>
        <v>0</v>
      </c>
      <c r="J466" t="str">
        <f>IF(物品!C493="",0,""""&amp;物品!C493&amp;"""")</f>
        <v>"兑换：|cffff0000虚空神石|r"</v>
      </c>
      <c r="K466" t="str">
        <f>IF(物品!T493="","""""",""""&amp;物品!T493&amp;"""")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IF(物品!U493="",0,""""&amp;物品!U493&amp;"""")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IF(物品!B494="",0,"'"&amp;物品!B494&amp;"'")</f>
        <v>'IL3H'</v>
      </c>
      <c r="B467">
        <f>物品!D494</f>
        <v>0</v>
      </c>
      <c r="C467">
        <f>物品!E494</f>
        <v>0</v>
      </c>
      <c r="D467">
        <f>物品!F494</f>
        <v>1</v>
      </c>
      <c r="E467">
        <f>IF(ISTEXT(物品!G494)=TRUE,"'"&amp;物品!G494&amp;"'",物品!G494)</f>
        <v>0</v>
      </c>
      <c r="F467">
        <f>IF(ISTEXT(物品!H494)=TRUE,"'"&amp;物品!H494&amp;"'",物品!H494)</f>
        <v>0</v>
      </c>
      <c r="G467" t="str">
        <f>IF(物品!I494="",0,"'"&amp;物品!I494&amp;"'")</f>
        <v>'IN22'</v>
      </c>
      <c r="H467">
        <f>IF(物品!R494="",0,物品!R494)</f>
        <v>0</v>
      </c>
      <c r="I467">
        <f>IF(物品!S494="",0,物品!S494)</f>
        <v>0</v>
      </c>
      <c r="J467" t="str">
        <f>IF(物品!C494="",0,""""&amp;物品!C494&amp;"""")</f>
        <v>"兑换：|Cff00BFFF小银行|r"</v>
      </c>
      <c r="K467" t="str">
        <f>IF(物品!T494="","""""",""""&amp;物品!T494&amp;"""")</f>
        <v>"|cffffcc00需求：|r钻石x1|n|n金币|Cffffc926+2888~18888|r"</v>
      </c>
      <c r="L467" t="str">
        <f>IF(物品!U494="",0,""""&amp;物品!U494&amp;"""")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IF(物品!B495="",0,"'"&amp;物品!B495&amp;"'")</f>
        <v>'IL3I'</v>
      </c>
      <c r="B468">
        <f>物品!D495</f>
        <v>0</v>
      </c>
      <c r="C468">
        <f>物品!E495</f>
        <v>0</v>
      </c>
      <c r="D468">
        <f>物品!F495</f>
        <v>4</v>
      </c>
      <c r="E468">
        <f>IF(ISTEXT(物品!G495)=TRUE,"'"&amp;物品!G495&amp;"'",物品!G495)</f>
        <v>0</v>
      </c>
      <c r="F468">
        <f>IF(ISTEXT(物品!H495)=TRUE,"'"&amp;物品!H495&amp;"'",物品!H495)</f>
        <v>0</v>
      </c>
      <c r="G468" t="str">
        <f>IF(物品!I495="",0,"'"&amp;物品!I495&amp;"'")</f>
        <v>'IP02'</v>
      </c>
      <c r="H468">
        <f>IF(物品!R495="",0,物品!R495)</f>
        <v>0</v>
      </c>
      <c r="I468">
        <f>IF(物品!S495="",0,物品!S495)</f>
        <v>0</v>
      </c>
      <c r="J468" t="str">
        <f>IF(物品!C495="",0,""""&amp;物品!C495&amp;"""")</f>
        <v>"兑换：|CffFFD24D补天石|r"</v>
      </c>
      <c r="K468" t="str">
        <f>IF(物品!T495="","""""",""""&amp;物品!T495&amp;"""")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IF(物品!U495="",0,""""&amp;物品!U495&amp;"""")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IF(物品!B496="",0,"'"&amp;物品!B496&amp;"'")</f>
        <v>'IL4A'</v>
      </c>
      <c r="B469">
        <f>物品!D496</f>
        <v>0</v>
      </c>
      <c r="C469">
        <f>物品!E496</f>
        <v>0</v>
      </c>
      <c r="D469">
        <f>物品!F496</f>
        <v>15</v>
      </c>
      <c r="E469">
        <f>IF(ISTEXT(物品!G496)=TRUE,"'"&amp;物品!G496&amp;"'",物品!G496)</f>
        <v>0</v>
      </c>
      <c r="F469">
        <f>IF(ISTEXT(物品!H496)=TRUE,"'"&amp;物品!H496&amp;"'",物品!H496)</f>
        <v>0</v>
      </c>
      <c r="G469" t="str">
        <f>IF(物品!I496="",0,"'"&amp;物品!I496&amp;"'")</f>
        <v>'CS22'</v>
      </c>
      <c r="H469">
        <f>IF(物品!R496="",0,物品!R496)</f>
        <v>0</v>
      </c>
      <c r="I469">
        <f>IF(物品!S496="",0,物品!S496)</f>
        <v>0</v>
      </c>
      <c r="J469" t="str">
        <f>IF(物品!C496="",0,""""&amp;物品!C496&amp;"""")</f>
        <v>"兑换：|CffFF0000技能进化石|r"</v>
      </c>
      <c r="K469" t="str">
        <f>IF(物品!T496="","""""",""""&amp;物品!T496&amp;"""")</f>
        <v>"|cffffcc00需求：|r钻石x15|n|n使指定的|Cffffc926A级|r技能进化为|Cffff0000S级|r。"</v>
      </c>
      <c r="L469" t="str">
        <f>IF(物品!U496="",0,""""&amp;物品!U496&amp;"""")</f>
        <v>"ReplaceableTextures\\CommandButtons\\BTNIN04.blp"</v>
      </c>
      <c r="M469" t="str">
        <f t="shared" ref="M469:M485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85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IF(物品!B497="",0,"'"&amp;物品!B497&amp;"'")</f>
        <v>'IL4B'</v>
      </c>
      <c r="B470">
        <f>物品!D497</f>
        <v>0</v>
      </c>
      <c r="C470">
        <f>物品!E497</f>
        <v>0</v>
      </c>
      <c r="D470">
        <f>物品!F497</f>
        <v>6</v>
      </c>
      <c r="E470">
        <f>IF(ISTEXT(物品!G497)=TRUE,"'"&amp;物品!G497&amp;"'",物品!G497)</f>
        <v>0</v>
      </c>
      <c r="F470">
        <f>IF(ISTEXT(物品!H497)=TRUE,"'"&amp;物品!H497&amp;"'",物品!H497)</f>
        <v>0</v>
      </c>
      <c r="G470" t="str">
        <f>IF(物品!I497="",0,"'"&amp;物品!I497&amp;"'")</f>
        <v>'I015'</v>
      </c>
      <c r="H470">
        <f>IF(物品!R497="",0,物品!R497)</f>
        <v>0</v>
      </c>
      <c r="I470">
        <f>IF(物品!S497="",0,物品!S497)</f>
        <v>0</v>
      </c>
      <c r="J470" t="str">
        <f>IF(物品!C497="",0,""""&amp;物品!C497&amp;"""")</f>
        <v>"兑换：|CffFF0000招魂幡Lv5|r"</v>
      </c>
      <c r="K470" t="str">
        <f>IF(物品!T497="","""""",""""&amp;物品!T497&amp;"""")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IF(物品!U497="",0,""""&amp;物品!U497&amp;"""")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IF(物品!B498="",0,"'"&amp;物品!B498&amp;"'")</f>
        <v>'IL4C'</v>
      </c>
      <c r="B471">
        <f>物品!D498</f>
        <v>0</v>
      </c>
      <c r="C471">
        <f>物品!E498</f>
        <v>0</v>
      </c>
      <c r="D471">
        <f>物品!F498</f>
        <v>6</v>
      </c>
      <c r="E471">
        <f>IF(ISTEXT(物品!G498)=TRUE,"'"&amp;物品!G498&amp;"'",物品!G498)</f>
        <v>0</v>
      </c>
      <c r="F471">
        <f>IF(ISTEXT(物品!H498)=TRUE,"'"&amp;物品!H498&amp;"'",物品!H498)</f>
        <v>0</v>
      </c>
      <c r="G471" t="str">
        <f>IF(物品!I498="",0,"'"&amp;物品!I498&amp;"'")</f>
        <v>'IP01'</v>
      </c>
      <c r="H471">
        <f>IF(物品!R498="",0,物品!R498)</f>
        <v>0</v>
      </c>
      <c r="I471">
        <f>IF(物品!S498="",0,物品!S498)</f>
        <v>0</v>
      </c>
      <c r="J471" t="str">
        <f>IF(物品!C498="",0,""""&amp;物品!C498&amp;"""")</f>
        <v>"兑换：|CffFF0000时渊入场券|r"</v>
      </c>
      <c r="K471" t="str">
        <f>IF(物品!T498="","""""",""""&amp;物品!T498&amp;"""")</f>
        <v>"|cffffcc00需求：|r钻石x6|n|n每次|Cffffd24d完成|r时渊副本将消耗|Cffffd24d1|r个|Cffffd24d时渊入场券|r"</v>
      </c>
      <c r="L471" t="str">
        <f>IF(物品!U498="",0,""""&amp;物品!U498&amp;"""")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IF(物品!B499="",0,"'"&amp;物品!B499&amp;"'")</f>
        <v>'IL4D'</v>
      </c>
      <c r="B472">
        <f>物品!D499</f>
        <v>0</v>
      </c>
      <c r="C472">
        <f>物品!E499</f>
        <v>0</v>
      </c>
      <c r="D472">
        <f>物品!F499</f>
        <v>30</v>
      </c>
      <c r="E472">
        <f>IF(ISTEXT(物品!G499)=TRUE,"'"&amp;物品!G499&amp;"'",物品!G499)</f>
        <v>0</v>
      </c>
      <c r="F472">
        <f>IF(ISTEXT(物品!H499)=TRUE,"'"&amp;物品!H499&amp;"'",物品!H499)</f>
        <v>0</v>
      </c>
      <c r="G472" t="str">
        <f>IF(物品!I499="",0,"'"&amp;物品!I499&amp;"'")</f>
        <v>'IP03'</v>
      </c>
      <c r="H472">
        <f>IF(物品!R499="",0,物品!R499)</f>
        <v>0</v>
      </c>
      <c r="I472">
        <f>IF(物品!S499="",0,物品!S499)</f>
        <v>0</v>
      </c>
      <c r="J472" t="str">
        <f>IF(物品!C499="",0,""""&amp;物品!C499&amp;"""")</f>
        <v>"兑换：|CffFF0000鸿蒙结晶|r"</v>
      </c>
      <c r="K472" t="str">
        <f>IF(物品!T499="","""""",""""&amp;物品!T499&amp;"""")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IF(物品!U499="",0,""""&amp;物品!U499&amp;"""")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IF(物品!B500="",0,"'"&amp;物品!B500&amp;"'")</f>
        <v>'IL4E'</v>
      </c>
      <c r="B473">
        <f>物品!D500</f>
        <v>0</v>
      </c>
      <c r="C473">
        <f>物品!E500</f>
        <v>0</v>
      </c>
      <c r="D473">
        <f>物品!F500</f>
        <v>20</v>
      </c>
      <c r="E473">
        <f>IF(ISTEXT(物品!G500)=TRUE,"'"&amp;物品!G500&amp;"'",物品!G500)</f>
        <v>0</v>
      </c>
      <c r="F473">
        <f>IF(ISTEXT(物品!H500)=TRUE,"'"&amp;物品!H500&amp;"'",物品!H500)</f>
        <v>0</v>
      </c>
      <c r="G473" t="str">
        <f>IF(物品!I500="",0,"'"&amp;物品!I500&amp;"'")</f>
        <v>'CS42'</v>
      </c>
      <c r="H473">
        <f>IF(物品!R500="",0,物品!R500)</f>
        <v>0</v>
      </c>
      <c r="I473">
        <f>IF(物品!S500="",0,物品!S500)</f>
        <v>0</v>
      </c>
      <c r="J473" t="str">
        <f>IF(物品!C500="",0,""""&amp;物品!C500&amp;"""")</f>
        <v>"兑换：|cffff0033创世碎片|r"</v>
      </c>
      <c r="K473" t="str">
        <f>IF(物品!T500="","""""",""""&amp;物品!T500&amp;"""")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IF(物品!U500="",0,""""&amp;物品!U500&amp;"""")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IF(物品!B501="",0,"'"&amp;物品!B501&amp;"'")</f>
        <v>'IL4F'</v>
      </c>
      <c r="B474">
        <f>物品!D501</f>
        <v>0</v>
      </c>
      <c r="C474">
        <f>物品!E501</f>
        <v>0</v>
      </c>
      <c r="D474">
        <f>物品!F501</f>
        <v>20</v>
      </c>
      <c r="E474">
        <f>IF(ISTEXT(物品!G501)=TRUE,"'"&amp;物品!G501&amp;"'",物品!G501)</f>
        <v>0</v>
      </c>
      <c r="F474">
        <f>IF(ISTEXT(物品!H501)=TRUE,"'"&amp;物品!H501&amp;"'",物品!H501)</f>
        <v>0</v>
      </c>
      <c r="G474" t="str">
        <f>IF(物品!I501="",0,"'"&amp;物品!I501&amp;"'")</f>
        <v>'IP08'</v>
      </c>
      <c r="H474">
        <f>IF(物品!R501="",0,物品!R501)</f>
        <v>0</v>
      </c>
      <c r="I474">
        <f>IF(物品!S501="",0,物品!S501)</f>
        <v>0</v>
      </c>
      <c r="J474" t="str">
        <f>IF(物品!C501="",0,""""&amp;物品!C501&amp;"""")</f>
        <v>"兑换：|CffBF00FF稀有宝物箱|r"</v>
      </c>
      <c r="K474" t="str">
        <f>IF(物品!T501="","""""",""""&amp;物品!T501&amp;"""")</f>
        <v>"|cffffcc00需求：|r钻石x20|n|n使用后自选一个|CffBF00FF稀有品质宝物|r"</v>
      </c>
      <c r="L474" t="str">
        <f>IF(物品!U501="",0,""""&amp;物品!U501&amp;"""")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IF(物品!B502="",0,"'"&amp;物品!B502&amp;"'")</f>
        <v>'IL4G'</v>
      </c>
      <c r="B475">
        <f>物品!D502</f>
        <v>0</v>
      </c>
      <c r="C475">
        <f>物品!E502</f>
        <v>0</v>
      </c>
      <c r="D475">
        <f>物品!F502</f>
        <v>30</v>
      </c>
      <c r="E475">
        <f>IF(ISTEXT(物品!G502)=TRUE,"'"&amp;物品!G502&amp;"'",物品!G502)</f>
        <v>0</v>
      </c>
      <c r="F475">
        <f>IF(ISTEXT(物品!H502)=TRUE,"'"&amp;物品!H502&amp;"'",物品!H502)</f>
        <v>0</v>
      </c>
      <c r="G475" t="str">
        <f>IF(物品!I502="",0,"'"&amp;物品!I502&amp;"'")</f>
        <v>'IP09'</v>
      </c>
      <c r="H475">
        <f>IF(物品!R502="",0,物品!R502)</f>
        <v>0</v>
      </c>
      <c r="I475">
        <f>IF(物品!S502="",0,物品!S502)</f>
        <v>0</v>
      </c>
      <c r="J475" t="str">
        <f>IF(物品!C502="",0,""""&amp;物品!C502&amp;"""")</f>
        <v>"兑换：|CffFFD24D刻印宝箱|r"</v>
      </c>
      <c r="K475" t="str">
        <f>IF(物品!T502="","""""",""""&amp;物品!T502&amp;"""")</f>
        <v>"|cffffcc00需求：|r钻石x30|n|n使用后自选一个|CffFFD24D宝物刻印|r"</v>
      </c>
      <c r="L475" t="str">
        <f>IF(物品!U502="",0,""""&amp;物品!U502&amp;"""")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>
        <f>IF(物品!B503="",0,"'"&amp;物品!B503&amp;"'")</f>
        <v>0</v>
      </c>
      <c r="B476">
        <f>物品!D503</f>
        <v>0</v>
      </c>
      <c r="C476">
        <f>物品!E503</f>
        <v>0</v>
      </c>
      <c r="D476">
        <f>物品!F503</f>
        <v>0</v>
      </c>
      <c r="E476">
        <f>IF(ISTEXT(物品!G503)=TRUE,"'"&amp;物品!G503&amp;"'",物品!G503)</f>
        <v>0</v>
      </c>
      <c r="F476">
        <f>IF(ISTEXT(物品!H503)=TRUE,"'"&amp;物品!H503&amp;"'",物品!H503)</f>
        <v>0</v>
      </c>
      <c r="G476">
        <f>IF(物品!I503="",0,"'"&amp;物品!I503&amp;"'")</f>
        <v>0</v>
      </c>
      <c r="H476">
        <f>IF(物品!R503="",0,物品!R503)</f>
        <v>0</v>
      </c>
      <c r="I476">
        <f>IF(物品!S503="",0,物品!S503)</f>
        <v>0</v>
      </c>
      <c r="J476">
        <f>IF(物品!C503="",0,""""&amp;物品!C503&amp;"""")</f>
        <v>0</v>
      </c>
      <c r="K476" t="str">
        <f>IF(物品!T503="","""""",""""&amp;物品!T503&amp;"""")</f>
        <v>""</v>
      </c>
      <c r="L476">
        <f>IF(物品!U503="",0,""""&amp;物品!U503&amp;"""")</f>
        <v>0</v>
      </c>
      <c r="M476" t="str">
        <f t="shared" si="18"/>
        <v/>
      </c>
      <c r="N476" t="str">
        <f t="shared" si="19"/>
        <v>call InitTypeIdStrings(0,0,0,"")</v>
      </c>
    </row>
    <row r="477" spans="1:14">
      <c r="A477">
        <f>IF(物品!B504="",0,"'"&amp;物品!B504&amp;"'")</f>
        <v>0</v>
      </c>
      <c r="B477">
        <f>物品!D504</f>
        <v>0</v>
      </c>
      <c r="C477">
        <f>物品!E504</f>
        <v>0</v>
      </c>
      <c r="D477">
        <f>物品!F504</f>
        <v>0</v>
      </c>
      <c r="E477">
        <f>IF(ISTEXT(物品!G504)=TRUE,"'"&amp;物品!G504&amp;"'",物品!G504)</f>
        <v>0</v>
      </c>
      <c r="F477">
        <f>IF(ISTEXT(物品!H504)=TRUE,"'"&amp;物品!H504&amp;"'",物品!H504)</f>
        <v>0</v>
      </c>
      <c r="G477">
        <f>IF(物品!I504="",0,"'"&amp;物品!I504&amp;"'")</f>
        <v>0</v>
      </c>
      <c r="H477">
        <f>IF(物品!R504="",0,物品!R504)</f>
        <v>0</v>
      </c>
      <c r="I477">
        <f>IF(物品!S504="",0,物品!S504)</f>
        <v>0</v>
      </c>
      <c r="J477">
        <f>IF(物品!C504="",0,""""&amp;物品!C504&amp;"""")</f>
        <v>0</v>
      </c>
      <c r="K477" t="str">
        <f>IF(物品!T504="","""""",""""&amp;物品!T504&amp;"""")</f>
        <v>""</v>
      </c>
      <c r="L477">
        <f>IF(物品!U504="",0,""""&amp;物品!U504&amp;"""")</f>
        <v>0</v>
      </c>
      <c r="M477" t="str">
        <f t="shared" si="18"/>
        <v/>
      </c>
      <c r="N477" t="str">
        <f t="shared" si="19"/>
        <v>call InitTypeIdStrings(0,0,0,"")</v>
      </c>
    </row>
    <row r="478" spans="1:14">
      <c r="A478">
        <f>IF(物品!B505="",0,"'"&amp;物品!B505&amp;"'")</f>
        <v>0</v>
      </c>
      <c r="B478">
        <f>物品!D505</f>
        <v>0</v>
      </c>
      <c r="C478">
        <f>物品!E505</f>
        <v>0</v>
      </c>
      <c r="D478">
        <f>物品!F505</f>
        <v>0</v>
      </c>
      <c r="E478">
        <f>IF(ISTEXT(物品!G505)=TRUE,"'"&amp;物品!G505&amp;"'",物品!G505)</f>
        <v>0</v>
      </c>
      <c r="F478">
        <f>IF(ISTEXT(物品!H505)=TRUE,"'"&amp;物品!H505&amp;"'",物品!H505)</f>
        <v>0</v>
      </c>
      <c r="G478">
        <f>IF(物品!I505="",0,"'"&amp;物品!I505&amp;"'")</f>
        <v>0</v>
      </c>
      <c r="H478">
        <f>IF(物品!R505="",0,物品!R505)</f>
        <v>0</v>
      </c>
      <c r="I478">
        <f>IF(物品!S505="",0,物品!S505)</f>
        <v>0</v>
      </c>
      <c r="J478">
        <f>IF(物品!C505="",0,""""&amp;物品!C505&amp;"""")</f>
        <v>0</v>
      </c>
      <c r="K478" t="str">
        <f>IF(物品!T505="","""""",""""&amp;物品!T505&amp;"""")</f>
        <v>""</v>
      </c>
      <c r="L478">
        <f>IF(物品!U505="",0,""""&amp;物品!U505&amp;"""")</f>
        <v>0</v>
      </c>
      <c r="M478" t="str">
        <f t="shared" si="18"/>
        <v/>
      </c>
      <c r="N478" t="str">
        <f t="shared" si="19"/>
        <v>call InitTypeIdStrings(0,0,0,"")</v>
      </c>
    </row>
    <row r="479" spans="1:14">
      <c r="A479">
        <f>IF(物品!B506="",0,"'"&amp;物品!B506&amp;"'")</f>
        <v>0</v>
      </c>
      <c r="B479">
        <f>物品!D506</f>
        <v>0</v>
      </c>
      <c r="C479">
        <f>物品!E506</f>
        <v>0</v>
      </c>
      <c r="D479">
        <f>物品!F506</f>
        <v>0</v>
      </c>
      <c r="E479">
        <f>IF(ISTEXT(物品!G506)=TRUE,"'"&amp;物品!G506&amp;"'",物品!G506)</f>
        <v>0</v>
      </c>
      <c r="F479">
        <f>IF(ISTEXT(物品!H506)=TRUE,"'"&amp;物品!H506&amp;"'",物品!H506)</f>
        <v>0</v>
      </c>
      <c r="G479">
        <f>IF(物品!I506="",0,"'"&amp;物品!I506&amp;"'")</f>
        <v>0</v>
      </c>
      <c r="H479">
        <f>IF(物品!R506="",0,物品!R506)</f>
        <v>0</v>
      </c>
      <c r="I479">
        <f>IF(物品!S506="",0,物品!S506)</f>
        <v>0</v>
      </c>
      <c r="J479">
        <f>IF(物品!C506="",0,""""&amp;物品!C506&amp;"""")</f>
        <v>0</v>
      </c>
      <c r="K479" t="str">
        <f>IF(物品!T506="","""""",""""&amp;物品!T506&amp;"""")</f>
        <v>""</v>
      </c>
      <c r="L479">
        <f>IF(物品!U506="",0,""""&amp;物品!U506&amp;"""")</f>
        <v>0</v>
      </c>
      <c r="M479" t="str">
        <f t="shared" si="18"/>
        <v/>
      </c>
      <c r="N479" t="str">
        <f t="shared" si="19"/>
        <v>call InitTypeIdStrings(0,0,0,"")</v>
      </c>
    </row>
    <row r="480" spans="1:14">
      <c r="A480">
        <f>IF(物品!B507="",0,"'"&amp;物品!B507&amp;"'")</f>
        <v>0</v>
      </c>
      <c r="B480">
        <f>物品!D507</f>
        <v>0</v>
      </c>
      <c r="C480">
        <f>物品!E507</f>
        <v>0</v>
      </c>
      <c r="D480">
        <f>物品!F507</f>
        <v>0</v>
      </c>
      <c r="E480">
        <f>IF(ISTEXT(物品!G507)=TRUE,"'"&amp;物品!G507&amp;"'",物品!G507)</f>
        <v>0</v>
      </c>
      <c r="F480">
        <f>IF(ISTEXT(物品!H507)=TRUE,"'"&amp;物品!H507&amp;"'",物品!H507)</f>
        <v>0</v>
      </c>
      <c r="G480">
        <f>IF(物品!I507="",0,"'"&amp;物品!I507&amp;"'")</f>
        <v>0</v>
      </c>
      <c r="H480">
        <f>IF(物品!R507="",0,物品!R507)</f>
        <v>0</v>
      </c>
      <c r="I480">
        <f>IF(物品!S507="",0,物品!S507)</f>
        <v>0</v>
      </c>
      <c r="J480">
        <f>IF(物品!C507="",0,""""&amp;物品!C507&amp;"""")</f>
        <v>0</v>
      </c>
      <c r="K480" t="str">
        <f>IF(物品!T507="","""""",""""&amp;物品!T507&amp;"""")</f>
        <v>""</v>
      </c>
      <c r="L480">
        <f>IF(物品!U507="",0,""""&amp;物品!U507&amp;"""")</f>
        <v>0</v>
      </c>
      <c r="M480" t="str">
        <f t="shared" si="18"/>
        <v/>
      </c>
      <c r="N480" t="str">
        <f t="shared" si="19"/>
        <v>call InitTypeIdStrings(0,0,0,"")</v>
      </c>
    </row>
    <row r="481" spans="1:14">
      <c r="A481">
        <f>IF(物品!B508="",0,"'"&amp;物品!B508&amp;"'")</f>
        <v>0</v>
      </c>
      <c r="B481">
        <f>物品!D508</f>
        <v>0</v>
      </c>
      <c r="C481">
        <f>物品!E508</f>
        <v>0</v>
      </c>
      <c r="D481">
        <f>物品!F508</f>
        <v>0</v>
      </c>
      <c r="E481">
        <f>IF(ISTEXT(物品!G508)=TRUE,"'"&amp;物品!G508&amp;"'",物品!G508)</f>
        <v>0</v>
      </c>
      <c r="F481">
        <f>IF(ISTEXT(物品!H508)=TRUE,"'"&amp;物品!H508&amp;"'",物品!H508)</f>
        <v>0</v>
      </c>
      <c r="G481">
        <f>IF(物品!I508="",0,"'"&amp;物品!I508&amp;"'")</f>
        <v>0</v>
      </c>
      <c r="H481">
        <f>IF(物品!R508="",0,物品!R508)</f>
        <v>0</v>
      </c>
      <c r="I481">
        <f>IF(物品!S508="",0,物品!S508)</f>
        <v>0</v>
      </c>
      <c r="J481">
        <f>IF(物品!C508="",0,""""&amp;物品!C508&amp;"""")</f>
        <v>0</v>
      </c>
      <c r="K481" t="str">
        <f>IF(物品!T508="","""""",""""&amp;物品!T508&amp;"""")</f>
        <v>""</v>
      </c>
      <c r="L481">
        <f>IF(物品!U508="",0,""""&amp;物品!U508&amp;"""")</f>
        <v>0</v>
      </c>
      <c r="M481" t="str">
        <f t="shared" si="18"/>
        <v/>
      </c>
      <c r="N481" t="str">
        <f t="shared" si="19"/>
        <v>call InitTypeIdStrings(0,0,0,"")</v>
      </c>
    </row>
    <row r="482" spans="1:14">
      <c r="A482">
        <f>IF(物品!B509="",0,"'"&amp;物品!B509&amp;"'")</f>
        <v>0</v>
      </c>
      <c r="B482">
        <f>物品!D509</f>
        <v>0</v>
      </c>
      <c r="C482">
        <f>物品!E509</f>
        <v>0</v>
      </c>
      <c r="D482">
        <f>物品!F509</f>
        <v>0</v>
      </c>
      <c r="E482">
        <f>IF(ISTEXT(物品!G509)=TRUE,"'"&amp;物品!G509&amp;"'",物品!G509)</f>
        <v>0</v>
      </c>
      <c r="F482">
        <f>IF(ISTEXT(物品!H509)=TRUE,"'"&amp;物品!H509&amp;"'",物品!H509)</f>
        <v>0</v>
      </c>
      <c r="G482">
        <f>IF(物品!I509="",0,"'"&amp;物品!I509&amp;"'")</f>
        <v>0</v>
      </c>
      <c r="H482">
        <f>IF(物品!R509="",0,物品!R509)</f>
        <v>0</v>
      </c>
      <c r="I482">
        <f>IF(物品!S509="",0,物品!S509)</f>
        <v>0</v>
      </c>
      <c r="J482">
        <f>IF(物品!C509="",0,""""&amp;物品!C509&amp;"""")</f>
        <v>0</v>
      </c>
      <c r="K482" t="str">
        <f>IF(物品!T509="","""""",""""&amp;物品!T509&amp;"""")</f>
        <v>""</v>
      </c>
      <c r="L482">
        <f>IF(物品!U509="",0,""""&amp;物品!U509&amp;"""")</f>
        <v>0</v>
      </c>
      <c r="M482" t="str">
        <f t="shared" si="18"/>
        <v/>
      </c>
      <c r="N482" t="str">
        <f t="shared" si="19"/>
        <v>call InitTypeIdStrings(0,0,0,"")</v>
      </c>
    </row>
    <row r="483" spans="1:14">
      <c r="A483">
        <f>IF(物品!B510="",0,"'"&amp;物品!B510&amp;"'")</f>
        <v>0</v>
      </c>
      <c r="B483">
        <f>物品!D510</f>
        <v>0</v>
      </c>
      <c r="C483">
        <f>物品!E510</f>
        <v>0</v>
      </c>
      <c r="D483">
        <f>物品!F510</f>
        <v>0</v>
      </c>
      <c r="E483">
        <f>IF(ISTEXT(物品!G510)=TRUE,"'"&amp;物品!G510&amp;"'",物品!G510)</f>
        <v>0</v>
      </c>
      <c r="F483">
        <f>IF(ISTEXT(物品!H510)=TRUE,"'"&amp;物品!H510&amp;"'",物品!H510)</f>
        <v>0</v>
      </c>
      <c r="G483">
        <f>IF(物品!I510="",0,"'"&amp;物品!I510&amp;"'")</f>
        <v>0</v>
      </c>
      <c r="H483">
        <f>IF(物品!R510="",0,物品!R510)</f>
        <v>0</v>
      </c>
      <c r="I483">
        <f>IF(物品!S510="",0,物品!S510)</f>
        <v>0</v>
      </c>
      <c r="J483">
        <f>IF(物品!C510="",0,""""&amp;物品!C510&amp;"""")</f>
        <v>0</v>
      </c>
      <c r="K483" t="str">
        <f>IF(物品!T510="","""""",""""&amp;物品!T510&amp;"""")</f>
        <v>""</v>
      </c>
      <c r="L483">
        <f>IF(物品!U510="",0,""""&amp;物品!U510&amp;"""")</f>
        <v>0</v>
      </c>
      <c r="M483" t="str">
        <f t="shared" si="18"/>
        <v/>
      </c>
      <c r="N483" t="str">
        <f t="shared" si="19"/>
        <v>call InitTypeIdStrings(0,0,0,"")</v>
      </c>
    </row>
    <row r="484" spans="1:14">
      <c r="A484">
        <f>IF(物品!B511="",0,"'"&amp;物品!B511&amp;"'")</f>
        <v>0</v>
      </c>
      <c r="B484">
        <f>物品!D511</f>
        <v>0</v>
      </c>
      <c r="C484">
        <f>物品!E511</f>
        <v>0</v>
      </c>
      <c r="D484">
        <f>物品!F511</f>
        <v>0</v>
      </c>
      <c r="E484">
        <f>IF(ISTEXT(物品!G511)=TRUE,"'"&amp;物品!G511&amp;"'",物品!G511)</f>
        <v>0</v>
      </c>
      <c r="F484">
        <f>IF(ISTEXT(物品!H511)=TRUE,"'"&amp;物品!H511&amp;"'",物品!H511)</f>
        <v>0</v>
      </c>
      <c r="G484">
        <f>IF(物品!I511="",0,"'"&amp;物品!I511&amp;"'")</f>
        <v>0</v>
      </c>
      <c r="H484">
        <f>IF(物品!R511="",0,物品!R511)</f>
        <v>0</v>
      </c>
      <c r="I484">
        <f>IF(物品!S511="",0,物品!S511)</f>
        <v>0</v>
      </c>
      <c r="J484">
        <f>IF(物品!C511="",0,""""&amp;物品!C511&amp;"""")</f>
        <v>0</v>
      </c>
      <c r="K484" t="str">
        <f>IF(物品!T511="","""""",""""&amp;物品!T511&amp;"""")</f>
        <v>""</v>
      </c>
      <c r="L484">
        <f>IF(物品!U511="",0,""""&amp;物品!U511&amp;"""")</f>
        <v>0</v>
      </c>
      <c r="M484" t="str">
        <f t="shared" si="18"/>
        <v/>
      </c>
      <c r="N484" t="str">
        <f t="shared" si="19"/>
        <v>call InitTypeIdStrings(0,0,0,"")</v>
      </c>
    </row>
    <row r="485" spans="1:14">
      <c r="A485">
        <f>IF(物品!B512="",0,"'"&amp;物品!B512&amp;"'")</f>
        <v>0</v>
      </c>
      <c r="B485">
        <f>物品!D512</f>
        <v>0</v>
      </c>
      <c r="C485">
        <f>物品!E512</f>
        <v>0</v>
      </c>
      <c r="D485">
        <f>物品!F512</f>
        <v>0</v>
      </c>
      <c r="E485">
        <f>IF(ISTEXT(物品!G512)=TRUE,"'"&amp;物品!G512&amp;"'",物品!G512)</f>
        <v>0</v>
      </c>
      <c r="F485">
        <f>IF(ISTEXT(物品!H512)=TRUE,"'"&amp;物品!H512&amp;"'",物品!H512)</f>
        <v>0</v>
      </c>
      <c r="G485">
        <f>IF(物品!I512="",0,"'"&amp;物品!I512&amp;"'")</f>
        <v>0</v>
      </c>
      <c r="H485">
        <f>IF(物品!R512="",0,物品!R512)</f>
        <v>0</v>
      </c>
      <c r="I485">
        <f>IF(物品!S512="",0,物品!S512)</f>
        <v>0</v>
      </c>
      <c r="J485">
        <f>IF(物品!C512="",0,""""&amp;物品!C512&amp;"""")</f>
        <v>0</v>
      </c>
      <c r="K485" t="str">
        <f>IF(物品!T512="","""""",""""&amp;物品!T512&amp;"""")</f>
        <v>""</v>
      </c>
      <c r="L485">
        <f>IF(物品!U512="",0,""""&amp;物品!U512&amp;"""")</f>
        <v>0</v>
      </c>
      <c r="M485" t="str">
        <f t="shared" si="18"/>
        <v/>
      </c>
      <c r="N485" t="str">
        <f t="shared" si="19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1184</v>
      </c>
      <c r="CD1" s="10" t="s">
        <v>1184</v>
      </c>
      <c r="CE1" s="10" t="s">
        <v>1184</v>
      </c>
      <c r="CF1" s="10" t="s">
        <v>1184</v>
      </c>
      <c r="CH1" s="10" t="s">
        <v>1184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1185</v>
      </c>
      <c r="CC2" s="10" t="s">
        <v>1186</v>
      </c>
      <c r="CD2" s="10" t="s">
        <v>1187</v>
      </c>
      <c r="CE2" s="10" t="s">
        <v>1188</v>
      </c>
      <c r="CF2" s="10" t="s">
        <v>1189</v>
      </c>
      <c r="CG2" s="10" t="s">
        <v>1190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1191</v>
      </c>
      <c r="B1" s="10" t="s">
        <v>1192</v>
      </c>
      <c r="C1" s="10" t="s">
        <v>1193</v>
      </c>
      <c r="D1" s="10" t="s">
        <v>1194</v>
      </c>
      <c r="E1" s="10" t="s">
        <v>1195</v>
      </c>
    </row>
    <row r="2" spans="1:11" ht="16.5">
      <c r="A2" s="9">
        <v>1</v>
      </c>
      <c r="B2" s="9" t="s">
        <v>1196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1197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1198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1199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1200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1201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897</v>
      </c>
      <c r="C21" s="19">
        <v>3</v>
      </c>
      <c r="D21" s="10" t="str">
        <f>VLOOKUP(B21,物品!B:E,2,FALSE)</f>
        <v>|CffFFD24D打神鞭|r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899</v>
      </c>
      <c r="C22" s="19">
        <v>3</v>
      </c>
      <c r="D22" s="10" t="str">
        <f>VLOOKUP(B22,物品!B:E,2,FALSE)</f>
        <v>|Cff00FF7F中央戊己旗|r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900</v>
      </c>
      <c r="C23" s="19">
        <v>1</v>
      </c>
      <c r="D23" s="10" t="str">
        <f>VLOOKUP(B23,物品!B:E,2,FALSE)</f>
        <v>|CffFFD24D四不像|r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901</v>
      </c>
      <c r="C24" s="19">
        <v>1</v>
      </c>
      <c r="D24" s="10" t="str">
        <f>VLOOKUP(B24,物品!B:E,2,FALSE)</f>
        <v>|Cff00BFFF三尖两刃刀|r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902</v>
      </c>
      <c r="C25" s="19">
        <v>1</v>
      </c>
      <c r="D25" s="10" t="str">
        <f>VLOOKUP(B25,物品!B:E,2,FALSE)</f>
        <v>|Cff00BFFF八爪龙纹黄袍|r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903</v>
      </c>
      <c r="C26" s="19">
        <v>1</v>
      </c>
      <c r="D26" s="10" t="str">
        <f>VLOOKUP(B26,物品!B:E,2,FALSE)</f>
        <v>|Cff00BFFF捆仙绳|r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904</v>
      </c>
      <c r="C27" s="19">
        <v>3</v>
      </c>
      <c r="D27" s="10" t="str">
        <f>VLOOKUP(B27,物品!B:E,2,FALSE)</f>
        <v>|CffFFD24D哮天犬|r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905</v>
      </c>
      <c r="C28" s="19">
        <v>3</v>
      </c>
      <c r="D28" s="10" t="str">
        <f>VLOOKUP(B28,物品!B:E,2,FALSE)</f>
        <v>|CffFFD24D乾坤弓|r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906</v>
      </c>
      <c r="C29" s="19">
        <v>1</v>
      </c>
      <c r="D29" s="10" t="str">
        <f>VLOOKUP(B29,物品!B:E,2,FALSE)</f>
        <v>|Cff00BFFF震天箭|r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907</v>
      </c>
      <c r="C30" s="19">
        <v>1</v>
      </c>
      <c r="D30" s="10" t="str">
        <f>VLOOKUP(B30,物品!B:E,2,FALSE)</f>
        <v>|CffFF0000玲珑黄金塔|r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908</v>
      </c>
      <c r="C31" s="19">
        <v>2</v>
      </c>
      <c r="D31" s="10" t="str">
        <f>VLOOKUP(B31,物品!B:E,2,FALSE)</f>
        <v>|CffBF00FF火尖枪|r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909</v>
      </c>
      <c r="C32" s="19">
        <v>1</v>
      </c>
      <c r="D32" s="10" t="str">
        <f>VLOOKUP(B32,物品!B:E,2,FALSE)</f>
        <v>|CffBF00FF乾坤圈|r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910</v>
      </c>
      <c r="C33" s="19">
        <v>3</v>
      </c>
      <c r="D33" s="10" t="str">
        <f>VLOOKUP(B33,物品!B:E,2,FALSE)</f>
        <v>|Cff00FF7F阴阳剑|r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911</v>
      </c>
      <c r="C34" s="19">
        <v>2</v>
      </c>
      <c r="D34" s="10" t="str">
        <f>VLOOKUP(B34,物品!B:E,2,FALSE)</f>
        <v>|CffBF00FF混天绫|r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912</v>
      </c>
      <c r="C35" s="19">
        <v>1</v>
      </c>
      <c r="D35" s="10" t="str">
        <f>VLOOKUP(B35,物品!B:E,2,FALSE)</f>
        <v>|CffFFD24D九龙神火罩|r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913</v>
      </c>
      <c r="C36" s="19">
        <v>2</v>
      </c>
      <c r="D36" s="10" t="str">
        <f>VLOOKUP(B36,物品!B:E,2,FALSE)</f>
        <v>|CffFFD24D风火轮|r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914</v>
      </c>
      <c r="C37" s="19">
        <v>1</v>
      </c>
      <c r="D37" s="10" t="str">
        <f>VLOOKUP(B37,物品!B:E,2,FALSE)</f>
        <v>|CffBF00FF八棱双银锤|r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915</v>
      </c>
      <c r="C38" s="19">
        <v>2</v>
      </c>
      <c r="D38" s="10" t="str">
        <f>VLOOKUP(B38,物品!B:E,2,FALSE)</f>
        <v>|CffBF00FF莫邪宝剑|r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916</v>
      </c>
      <c r="C39" s="19">
        <v>1</v>
      </c>
      <c r="D39" s="10" t="str">
        <f>VLOOKUP(B39,物品!B:E,2,FALSE)</f>
        <v>|Cff00FF7F火龙标|r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917</v>
      </c>
      <c r="C40" s="19">
        <v>3</v>
      </c>
      <c r="D40" s="10" t="str">
        <f>VLOOKUP(B40,物品!B:E,2,FALSE)</f>
        <v>|CffFFD24D攒心钉|r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918</v>
      </c>
      <c r="C41" s="19">
        <v>1</v>
      </c>
      <c r="D41" s="10" t="str">
        <f>VLOOKUP(B41,物品!B:E,2,FALSE)</f>
        <v>|CffBF00FF玉麒麟|r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919</v>
      </c>
      <c r="C42" s="19">
        <v>3</v>
      </c>
      <c r="D42" s="10" t="str">
        <f>VLOOKUP(B42,物品!B:E,2,FALSE)</f>
        <v>|CffBF00FF方天画戟|r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920</v>
      </c>
      <c r="C43" s="19">
        <v>1</v>
      </c>
      <c r="D43" s="10" t="str">
        <f>VLOOKUP(B43,物品!B:E,2,FALSE)</f>
        <v>|CffFFD24D落魂钟|r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921</v>
      </c>
      <c r="C44" s="19">
        <v>2</v>
      </c>
      <c r="D44" s="10" t="str">
        <f>VLOOKUP(B44,物品!B:E,2,FALSE)</f>
        <v>|Cff00BFFF扫霞衣|r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922</v>
      </c>
      <c r="C45" s="19">
        <v>2</v>
      </c>
      <c r="D45" s="10" t="str">
        <f>VLOOKUP(B45,物品!B:E,2,FALSE)</f>
        <v>|CffFFD24D翻天印|r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923</v>
      </c>
      <c r="C46" s="19">
        <v>3</v>
      </c>
      <c r="D46" s="10" t="str">
        <f>VLOOKUP(B46,物品!B:E,2,FALSE)</f>
        <v>|CffBF00FF雾露乾坤网|r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924</v>
      </c>
      <c r="C47" s="19">
        <v>3</v>
      </c>
      <c r="D47" s="10" t="str">
        <f>VLOOKUP(B47,物品!B:E,2,FALSE)</f>
        <v>|CffFFD24D四海瓶|r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1202</v>
      </c>
      <c r="G1" t="s">
        <v>1203</v>
      </c>
      <c r="I1" t="s">
        <v>1204</v>
      </c>
      <c r="J1">
        <v>11</v>
      </c>
      <c r="P1" t="s">
        <v>1205</v>
      </c>
      <c r="U1" t="s">
        <v>1206</v>
      </c>
      <c r="V1" t="s">
        <v>1207</v>
      </c>
      <c r="X1" s="10" t="s">
        <v>1208</v>
      </c>
    </row>
    <row r="2" spans="1:25">
      <c r="A2" t="s">
        <v>1209</v>
      </c>
      <c r="D2">
        <v>800</v>
      </c>
      <c r="E2" s="30">
        <v>1</v>
      </c>
      <c r="F2" s="31">
        <f>D2/E2</f>
        <v>800</v>
      </c>
      <c r="I2" t="s">
        <v>1210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1211</v>
      </c>
      <c r="D3">
        <v>800</v>
      </c>
      <c r="E3" s="30">
        <v>1</v>
      </c>
      <c r="F3" s="31">
        <f t="shared" ref="F3:F25" si="1">D3/E3</f>
        <v>800</v>
      </c>
      <c r="I3" t="s">
        <v>1212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1213</v>
      </c>
      <c r="D4">
        <v>800</v>
      </c>
      <c r="E4" s="30">
        <v>1</v>
      </c>
      <c r="F4" s="31">
        <f t="shared" si="1"/>
        <v>800</v>
      </c>
      <c r="I4" t="s">
        <v>1214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1215</v>
      </c>
      <c r="D5">
        <v>800</v>
      </c>
      <c r="E5" s="30">
        <v>1</v>
      </c>
      <c r="F5" s="31">
        <f t="shared" si="1"/>
        <v>800</v>
      </c>
      <c r="I5" t="s">
        <v>1216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1217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1218</v>
      </c>
      <c r="D7">
        <v>2500</v>
      </c>
      <c r="E7" s="30">
        <v>0.85</v>
      </c>
      <c r="F7" s="31">
        <f t="shared" si="1"/>
        <v>2941.1764705882401</v>
      </c>
      <c r="J7" t="s">
        <v>1219</v>
      </c>
      <c r="K7" s="10" t="s">
        <v>1220</v>
      </c>
      <c r="L7" s="10" t="s">
        <v>1221</v>
      </c>
      <c r="M7" t="s">
        <v>1222</v>
      </c>
      <c r="N7" t="s">
        <v>1223</v>
      </c>
      <c r="P7">
        <f t="shared" si="0"/>
        <v>85</v>
      </c>
    </row>
    <row r="8" spans="1:25">
      <c r="A8" t="s">
        <v>1224</v>
      </c>
      <c r="D8">
        <v>2500</v>
      </c>
      <c r="E8" s="30">
        <v>0.85</v>
      </c>
      <c r="F8" s="31">
        <f t="shared" si="1"/>
        <v>2941.1764705882401</v>
      </c>
      <c r="I8" t="s">
        <v>1225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1226</v>
      </c>
      <c r="D9">
        <v>2500</v>
      </c>
      <c r="E9" s="30">
        <v>0.85</v>
      </c>
      <c r="F9" s="31">
        <f t="shared" si="1"/>
        <v>2941.1764705882401</v>
      </c>
      <c r="I9" t="s">
        <v>1227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1228</v>
      </c>
      <c r="D10">
        <v>2500</v>
      </c>
      <c r="E10" s="30">
        <v>0.85</v>
      </c>
      <c r="F10" s="31">
        <f t="shared" si="1"/>
        <v>2941.1764705882401</v>
      </c>
      <c r="I10" t="s">
        <v>1229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1230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1231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1232</v>
      </c>
      <c r="D12">
        <v>8000</v>
      </c>
      <c r="E12" s="30">
        <v>0.7</v>
      </c>
      <c r="F12" s="31">
        <f t="shared" si="1"/>
        <v>11428.5714285714</v>
      </c>
      <c r="I12" t="s">
        <v>1233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1234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1235</v>
      </c>
      <c r="N13">
        <f>SUM(N8:N12)</f>
        <v>1061280</v>
      </c>
      <c r="P13">
        <f t="shared" si="0"/>
        <v>70</v>
      </c>
    </row>
    <row r="14" spans="1:25">
      <c r="A14" t="s">
        <v>1236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1237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1238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1239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1240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1241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1242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1243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1244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1245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1246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1247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1248</v>
      </c>
      <c r="E26" t="s">
        <v>1249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1250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1251</v>
      </c>
      <c r="B31" s="10" t="s">
        <v>128</v>
      </c>
      <c r="C31" s="10" t="s">
        <v>138</v>
      </c>
      <c r="F31" s="10" t="s">
        <v>1252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1253</v>
      </c>
      <c r="G32" s="10" t="s">
        <v>1254</v>
      </c>
      <c r="H32" s="10" t="s">
        <v>1202</v>
      </c>
      <c r="J32" s="10" t="s">
        <v>1255</v>
      </c>
      <c r="K32" s="10" t="s">
        <v>1256</v>
      </c>
      <c r="L32" s="10" t="s">
        <v>1</v>
      </c>
      <c r="M32" s="10" t="s">
        <v>1202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1249</v>
      </c>
      <c r="N41">
        <f>SUM(N33:N40)</f>
        <v>28860</v>
      </c>
      <c r="O41">
        <f>SUM(O33:O40)</f>
        <v>9600</v>
      </c>
    </row>
    <row r="42" spans="1:15">
      <c r="A42" s="10" t="s">
        <v>1249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1257</v>
      </c>
      <c r="B45" s="10" t="s">
        <v>1258</v>
      </c>
      <c r="C45" s="10" t="s">
        <v>1259</v>
      </c>
      <c r="F45" s="10" t="s">
        <v>1260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1261</v>
      </c>
      <c r="G46" s="32" t="s">
        <v>1262</v>
      </c>
      <c r="H46" s="32" t="s">
        <v>179</v>
      </c>
      <c r="I46" s="10" t="s">
        <v>1263</v>
      </c>
      <c r="K46" s="10"/>
    </row>
    <row r="47" spans="1:15">
      <c r="A47">
        <v>2</v>
      </c>
      <c r="B47">
        <f t="shared" si="11"/>
        <v>200</v>
      </c>
      <c r="C47" s="10" t="s">
        <v>1264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1265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1249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935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937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941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943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947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949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1266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1267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1268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930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1269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937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939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943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945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949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951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1268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1266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930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1266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1267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1266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1267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932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934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935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937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939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941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943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945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947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949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951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930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1270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1271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1272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1273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1274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1275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1276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1277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1278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1279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1280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1281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1282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935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941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947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1283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1284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1285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1286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1287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1288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1289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1290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1291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1292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1293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1294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1295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1296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1297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1298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1299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897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899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900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901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902</v>
      </c>
      <c r="H145" t="str">
        <f t="shared" si="2"/>
        <v>附魔</v>
      </c>
    </row>
    <row r="146" spans="1:8" ht="16.5">
      <c r="A146" s="24" t="s">
        <v>665</v>
      </c>
      <c r="B146" s="20" t="s">
        <v>1300</v>
      </c>
      <c r="G146" s="9" t="s">
        <v>903</v>
      </c>
      <c r="H146" t="str">
        <f t="shared" si="2"/>
        <v>附魔</v>
      </c>
    </row>
    <row r="147" spans="1:8" ht="16.5">
      <c r="A147" s="24" t="s">
        <v>669</v>
      </c>
      <c r="B147" s="20" t="s">
        <v>1301</v>
      </c>
      <c r="G147" s="9" t="s">
        <v>904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905</v>
      </c>
      <c r="H148" t="str">
        <f t="shared" si="2"/>
        <v>附魔</v>
      </c>
    </row>
    <row r="149" spans="1:8" ht="16.5">
      <c r="A149" s="9" t="s">
        <v>697</v>
      </c>
      <c r="B149" s="9" t="s">
        <v>1302</v>
      </c>
      <c r="G149" s="9" t="s">
        <v>906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907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908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909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910</v>
      </c>
      <c r="H153" t="str">
        <f t="shared" si="2"/>
        <v>附魔</v>
      </c>
    </row>
    <row r="154" spans="1:8" ht="16.5">
      <c r="A154" s="9" t="s">
        <v>712</v>
      </c>
      <c r="B154" s="25" t="s">
        <v>1303</v>
      </c>
      <c r="G154" s="9" t="s">
        <v>911</v>
      </c>
      <c r="H154" t="str">
        <f t="shared" si="2"/>
        <v>附魔</v>
      </c>
    </row>
    <row r="155" spans="1:8" ht="16.5">
      <c r="A155" s="9" t="s">
        <v>715</v>
      </c>
      <c r="B155" s="25" t="s">
        <v>1304</v>
      </c>
      <c r="G155" s="9" t="s">
        <v>912</v>
      </c>
      <c r="H155" t="str">
        <f t="shared" si="2"/>
        <v>附魔</v>
      </c>
    </row>
    <row r="156" spans="1:8" ht="16.5">
      <c r="A156" s="9" t="s">
        <v>1266</v>
      </c>
      <c r="B156" s="25" t="s">
        <v>1305</v>
      </c>
      <c r="G156" s="9" t="s">
        <v>913</v>
      </c>
      <c r="H156" t="str">
        <f t="shared" si="2"/>
        <v>附魔</v>
      </c>
    </row>
    <row r="157" spans="1:8" ht="16.5">
      <c r="A157" s="9" t="s">
        <v>1267</v>
      </c>
      <c r="B157" s="25" t="s">
        <v>1306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914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915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916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917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918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919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920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921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922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923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924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925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926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927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928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929</v>
      </c>
      <c r="H174" t="e">
        <f t="shared" si="2"/>
        <v>#N/A</v>
      </c>
    </row>
    <row r="175" spans="1:8" ht="16.5">
      <c r="A175" s="9" t="s">
        <v>779</v>
      </c>
      <c r="B175" s="15" t="s">
        <v>1307</v>
      </c>
    </row>
    <row r="176" spans="1:8" ht="16.5">
      <c r="A176" s="9" t="s">
        <v>782</v>
      </c>
      <c r="B176" s="15" t="s">
        <v>1308</v>
      </c>
    </row>
    <row r="177" spans="1:2" ht="16.5">
      <c r="A177" s="9" t="s">
        <v>785</v>
      </c>
      <c r="B177" s="15" t="s">
        <v>1309</v>
      </c>
    </row>
    <row r="178" spans="1:2" ht="16.5">
      <c r="A178" s="9" t="s">
        <v>797</v>
      </c>
      <c r="B178" s="15" t="s">
        <v>1310</v>
      </c>
    </row>
    <row r="179" spans="1:2" ht="16.5">
      <c r="A179" s="9" t="s">
        <v>801</v>
      </c>
      <c r="B179" s="15" t="s">
        <v>1311</v>
      </c>
    </row>
    <row r="180" spans="1:2" ht="16.5">
      <c r="A180" s="9" t="s">
        <v>805</v>
      </c>
      <c r="B180" s="15" t="s">
        <v>1312</v>
      </c>
    </row>
    <row r="181" spans="1:2" ht="16.5">
      <c r="A181" s="9" t="s">
        <v>809</v>
      </c>
      <c r="B181" s="25" t="s">
        <v>1313</v>
      </c>
    </row>
    <row r="182" spans="1:2" ht="16.5">
      <c r="A182" s="9" t="s">
        <v>812</v>
      </c>
      <c r="B182" s="26" t="s">
        <v>1314</v>
      </c>
    </row>
    <row r="183" spans="1:2" ht="16.5">
      <c r="A183" s="9" t="s">
        <v>815</v>
      </c>
      <c r="B183" s="26" t="s">
        <v>1315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857</v>
      </c>
      <c r="B194" s="28" t="s">
        <v>858</v>
      </c>
    </row>
    <row r="195" spans="1:2">
      <c r="A195" s="27" t="s">
        <v>860</v>
      </c>
      <c r="B195" s="28" t="s">
        <v>861</v>
      </c>
    </row>
    <row r="196" spans="1:2">
      <c r="A196" s="27" t="s">
        <v>862</v>
      </c>
      <c r="B196" s="28" t="s">
        <v>863</v>
      </c>
    </row>
    <row r="197" spans="1:2">
      <c r="A197" s="27" t="s">
        <v>1316</v>
      </c>
      <c r="B197" s="28" t="str">
        <f>"已领取"&amp;B188</f>
        <v>已领取公众号礼包</v>
      </c>
    </row>
    <row r="198" spans="1:2">
      <c r="A198" s="27" t="s">
        <v>1317</v>
      </c>
      <c r="B198" s="28" t="str">
        <f t="shared" ref="B198:B205" si="3">"已领取"&amp;B189</f>
        <v>已领取入群礼包</v>
      </c>
    </row>
    <row r="199" spans="1:2">
      <c r="A199" s="27" t="s">
        <v>1318</v>
      </c>
      <c r="B199" s="28" t="str">
        <f t="shared" si="3"/>
        <v>已领取拜年礼包</v>
      </c>
    </row>
    <row r="200" spans="1:2">
      <c r="A200" s="27" t="s">
        <v>1319</v>
      </c>
      <c r="B200" s="28" t="str">
        <f t="shared" si="3"/>
        <v>已领取收藏礼包</v>
      </c>
    </row>
    <row r="201" spans="1:2">
      <c r="A201" s="27" t="s">
        <v>1320</v>
      </c>
      <c r="B201" s="28" t="str">
        <f t="shared" si="3"/>
        <v>已领取重置版礼包</v>
      </c>
    </row>
    <row r="202" spans="1:2">
      <c r="A202" s="27" t="s">
        <v>1321</v>
      </c>
      <c r="B202" s="28" t="str">
        <f t="shared" si="3"/>
        <v>已领取公会福利</v>
      </c>
    </row>
    <row r="203" spans="1:2">
      <c r="A203" s="27" t="s">
        <v>1322</v>
      </c>
      <c r="B203" s="28" t="str">
        <f t="shared" si="3"/>
        <v>已领取星耀礼包</v>
      </c>
    </row>
    <row r="204" spans="1:2">
      <c r="A204" s="27" t="s">
        <v>1323</v>
      </c>
      <c r="B204" s="28" t="str">
        <f t="shared" si="3"/>
        <v>已领取魔芝RPG礼包</v>
      </c>
    </row>
    <row r="205" spans="1:2">
      <c r="A205" s="27" t="s">
        <v>1324</v>
      </c>
      <c r="B205" s="28" t="str">
        <f t="shared" si="3"/>
        <v>已领取老铁礼包</v>
      </c>
    </row>
    <row r="206" spans="1:2">
      <c r="A206" s="27" t="s">
        <v>897</v>
      </c>
      <c r="B206" s="29" t="s">
        <v>898</v>
      </c>
    </row>
    <row r="207" spans="1:2">
      <c r="A207" s="27" t="s">
        <v>899</v>
      </c>
      <c r="B207" s="29" t="s">
        <v>898</v>
      </c>
    </row>
    <row r="208" spans="1:2">
      <c r="A208" s="27" t="s">
        <v>900</v>
      </c>
      <c r="B208" s="29" t="s">
        <v>898</v>
      </c>
    </row>
    <row r="209" spans="1:2">
      <c r="A209" s="27" t="s">
        <v>901</v>
      </c>
      <c r="B209" s="29" t="s">
        <v>898</v>
      </c>
    </row>
    <row r="210" spans="1:2">
      <c r="A210" s="27" t="s">
        <v>902</v>
      </c>
      <c r="B210" s="29" t="s">
        <v>898</v>
      </c>
    </row>
    <row r="211" spans="1:2">
      <c r="A211" s="27" t="s">
        <v>903</v>
      </c>
      <c r="B211" s="29" t="s">
        <v>898</v>
      </c>
    </row>
    <row r="212" spans="1:2">
      <c r="A212" s="27" t="s">
        <v>904</v>
      </c>
      <c r="B212" s="29" t="s">
        <v>898</v>
      </c>
    </row>
    <row r="213" spans="1:2">
      <c r="A213" s="27" t="s">
        <v>905</v>
      </c>
      <c r="B213" s="29" t="s">
        <v>898</v>
      </c>
    </row>
    <row r="214" spans="1:2">
      <c r="A214" s="27" t="s">
        <v>906</v>
      </c>
      <c r="B214" s="29" t="s">
        <v>898</v>
      </c>
    </row>
    <row r="215" spans="1:2">
      <c r="A215" s="27" t="s">
        <v>907</v>
      </c>
      <c r="B215" s="29" t="s">
        <v>898</v>
      </c>
    </row>
    <row r="216" spans="1:2">
      <c r="A216" s="27" t="s">
        <v>908</v>
      </c>
      <c r="B216" s="29" t="s">
        <v>898</v>
      </c>
    </row>
    <row r="217" spans="1:2">
      <c r="A217" s="27" t="s">
        <v>909</v>
      </c>
      <c r="B217" s="29" t="s">
        <v>898</v>
      </c>
    </row>
    <row r="218" spans="1:2">
      <c r="A218" s="27" t="s">
        <v>910</v>
      </c>
      <c r="B218" s="29" t="s">
        <v>898</v>
      </c>
    </row>
    <row r="219" spans="1:2">
      <c r="A219" s="27" t="s">
        <v>911</v>
      </c>
      <c r="B219" s="29" t="s">
        <v>898</v>
      </c>
    </row>
    <row r="220" spans="1:2">
      <c r="A220" s="27" t="s">
        <v>912</v>
      </c>
      <c r="B220" s="29" t="s">
        <v>898</v>
      </c>
    </row>
    <row r="221" spans="1:2">
      <c r="A221" s="27" t="s">
        <v>913</v>
      </c>
      <c r="B221" s="29" t="s">
        <v>898</v>
      </c>
    </row>
    <row r="222" spans="1:2">
      <c r="A222" s="27" t="s">
        <v>914</v>
      </c>
      <c r="B222" s="29" t="s">
        <v>898</v>
      </c>
    </row>
    <row r="223" spans="1:2">
      <c r="A223" s="27" t="s">
        <v>915</v>
      </c>
      <c r="B223" s="29" t="s">
        <v>898</v>
      </c>
    </row>
    <row r="224" spans="1:2">
      <c r="A224" s="27" t="s">
        <v>916</v>
      </c>
      <c r="B224" s="29" t="s">
        <v>898</v>
      </c>
    </row>
    <row r="225" spans="1:2">
      <c r="A225" s="27" t="s">
        <v>917</v>
      </c>
      <c r="B225" s="29" t="s">
        <v>898</v>
      </c>
    </row>
    <row r="226" spans="1:2">
      <c r="A226" s="27" t="s">
        <v>918</v>
      </c>
      <c r="B226" s="29" t="s">
        <v>898</v>
      </c>
    </row>
    <row r="227" spans="1:2">
      <c r="A227" s="27" t="s">
        <v>919</v>
      </c>
      <c r="B227" s="29" t="s">
        <v>898</v>
      </c>
    </row>
    <row r="228" spans="1:2">
      <c r="A228" s="27" t="s">
        <v>920</v>
      </c>
      <c r="B228" s="29" t="s">
        <v>898</v>
      </c>
    </row>
    <row r="229" spans="1:2">
      <c r="A229" s="27" t="s">
        <v>921</v>
      </c>
      <c r="B229" s="29" t="s">
        <v>898</v>
      </c>
    </row>
    <row r="230" spans="1:2">
      <c r="A230" s="27" t="s">
        <v>922</v>
      </c>
      <c r="B230" s="29" t="s">
        <v>898</v>
      </c>
    </row>
    <row r="231" spans="1:2">
      <c r="A231" s="27" t="s">
        <v>923</v>
      </c>
      <c r="B231" s="29" t="s">
        <v>898</v>
      </c>
    </row>
    <row r="232" spans="1:2">
      <c r="A232" s="27" t="s">
        <v>924</v>
      </c>
      <c r="B232" s="29" t="s">
        <v>898</v>
      </c>
    </row>
    <row r="233" spans="1:2">
      <c r="A233" s="27" t="s">
        <v>925</v>
      </c>
      <c r="B233" s="29" t="s">
        <v>898</v>
      </c>
    </row>
    <row r="234" spans="1:2">
      <c r="A234" s="27" t="s">
        <v>926</v>
      </c>
      <c r="B234" s="29" t="s">
        <v>898</v>
      </c>
    </row>
    <row r="235" spans="1:2">
      <c r="A235" s="27" t="s">
        <v>927</v>
      </c>
      <c r="B235" s="29" t="s">
        <v>898</v>
      </c>
    </row>
    <row r="236" spans="1:2">
      <c r="A236" s="27" t="s">
        <v>928</v>
      </c>
      <c r="B236" s="29" t="s">
        <v>898</v>
      </c>
    </row>
    <row r="237" spans="1:2" ht="16.5">
      <c r="A237" s="9" t="s">
        <v>930</v>
      </c>
      <c r="B237" s="9" t="s">
        <v>931</v>
      </c>
    </row>
    <row r="238" spans="1:2" ht="16.5">
      <c r="A238" s="9" t="s">
        <v>932</v>
      </c>
      <c r="B238" s="9" t="s">
        <v>933</v>
      </c>
    </row>
    <row r="239" spans="1:2" ht="16.5">
      <c r="A239" s="9" t="s">
        <v>934</v>
      </c>
      <c r="B239" s="9" t="s">
        <v>130</v>
      </c>
    </row>
    <row r="240" spans="1:2" ht="16.5">
      <c r="A240" s="9" t="s">
        <v>935</v>
      </c>
      <c r="B240" s="9" t="s">
        <v>936</v>
      </c>
    </row>
    <row r="241" spans="1:2" ht="16.5">
      <c r="A241" s="9" t="s">
        <v>937</v>
      </c>
      <c r="B241" s="9" t="s">
        <v>938</v>
      </c>
    </row>
    <row r="242" spans="1:2" ht="16.5">
      <c r="A242" s="9" t="s">
        <v>939</v>
      </c>
      <c r="B242" s="9" t="s">
        <v>940</v>
      </c>
    </row>
    <row r="243" spans="1:2" ht="16.5">
      <c r="A243" s="9" t="s">
        <v>941</v>
      </c>
      <c r="B243" s="9" t="s">
        <v>942</v>
      </c>
    </row>
    <row r="244" spans="1:2" ht="16.5">
      <c r="A244" s="9" t="s">
        <v>943</v>
      </c>
      <c r="B244" s="9" t="s">
        <v>944</v>
      </c>
    </row>
    <row r="245" spans="1:2" ht="16.5">
      <c r="A245" s="9" t="s">
        <v>945</v>
      </c>
      <c r="B245" s="9" t="s">
        <v>946</v>
      </c>
    </row>
    <row r="246" spans="1:2" ht="16.5">
      <c r="A246" s="9" t="s">
        <v>947</v>
      </c>
      <c r="B246" s="9" t="s">
        <v>948</v>
      </c>
    </row>
    <row r="247" spans="1:2" ht="16.5">
      <c r="A247" s="9" t="s">
        <v>949</v>
      </c>
      <c r="B247" s="9" t="s">
        <v>950</v>
      </c>
    </row>
    <row r="248" spans="1:2" ht="16.5">
      <c r="A248" s="9" t="s">
        <v>951</v>
      </c>
      <c r="B248" s="9" t="s">
        <v>952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2020-05-18T05:06:32Z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