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P000!$A$1:$AP$782</definedName>
  </definedNames>
  <calcPr calcId="125725"/>
</workbook>
</file>

<file path=xl/calcChain.xml><?xml version="1.0" encoding="utf-8"?>
<calcChain xmlns="http://schemas.openxmlformats.org/spreadsheetml/2006/main">
  <c r="B292" i="1"/>
  <c r="H292" s="1"/>
  <c r="J292" s="1"/>
  <c r="B281"/>
  <c r="H281" s="1"/>
  <c r="J28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CU292" s="1"/>
  <c r="DC292"/>
  <c r="DB292"/>
  <c r="CR292"/>
  <c r="CQ292"/>
  <c r="CP292"/>
  <c r="CO292"/>
  <c r="CN292"/>
  <c r="T292"/>
  <c r="CV292" s="1"/>
  <c r="C29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V281"/>
  <c r="CR281"/>
  <c r="CQ281"/>
  <c r="CP281"/>
  <c r="CO281"/>
  <c r="CN281"/>
  <c r="L459" i="4"/>
  <c r="K459"/>
  <c r="J459"/>
  <c r="I459"/>
  <c r="H459"/>
  <c r="G459"/>
  <c r="F459"/>
  <c r="E459"/>
  <c r="D459"/>
  <c r="C459"/>
  <c r="B459"/>
  <c r="A459"/>
  <c r="L458"/>
  <c r="K458"/>
  <c r="J458"/>
  <c r="I458"/>
  <c r="H458"/>
  <c r="G458"/>
  <c r="F458"/>
  <c r="E458"/>
  <c r="D458"/>
  <c r="C458"/>
  <c r="B458"/>
  <c r="A458"/>
  <c r="L457"/>
  <c r="K457"/>
  <c r="J457"/>
  <c r="I457"/>
  <c r="H457"/>
  <c r="G457"/>
  <c r="F457"/>
  <c r="E457"/>
  <c r="D457"/>
  <c r="C457"/>
  <c r="B457"/>
  <c r="A457"/>
  <c r="L456"/>
  <c r="K456"/>
  <c r="J456"/>
  <c r="I456"/>
  <c r="H456"/>
  <c r="G456"/>
  <c r="F456"/>
  <c r="E456"/>
  <c r="D456"/>
  <c r="C456"/>
  <c r="B456"/>
  <c r="A456"/>
  <c r="L455"/>
  <c r="K455"/>
  <c r="J455"/>
  <c r="I455"/>
  <c r="H455"/>
  <c r="G455"/>
  <c r="F455"/>
  <c r="E455"/>
  <c r="D455"/>
  <c r="C455"/>
  <c r="B455"/>
  <c r="A455"/>
  <c r="L454"/>
  <c r="K454"/>
  <c r="J454"/>
  <c r="I454"/>
  <c r="H454"/>
  <c r="G454"/>
  <c r="F454"/>
  <c r="E454"/>
  <c r="D454"/>
  <c r="C454"/>
  <c r="B454"/>
  <c r="A454"/>
  <c r="L453"/>
  <c r="K453"/>
  <c r="J453"/>
  <c r="I453"/>
  <c r="H453"/>
  <c r="G453"/>
  <c r="F453"/>
  <c r="E453"/>
  <c r="D453"/>
  <c r="C453"/>
  <c r="B453"/>
  <c r="A453"/>
  <c r="L452"/>
  <c r="K452"/>
  <c r="J452"/>
  <c r="I452"/>
  <c r="H452"/>
  <c r="G452"/>
  <c r="F452"/>
  <c r="E452"/>
  <c r="D452"/>
  <c r="C452"/>
  <c r="B452"/>
  <c r="A452"/>
  <c r="L451"/>
  <c r="K451"/>
  <c r="J451"/>
  <c r="I451"/>
  <c r="H451"/>
  <c r="G451"/>
  <c r="F451"/>
  <c r="E451"/>
  <c r="D451"/>
  <c r="C451"/>
  <c r="B451"/>
  <c r="A451"/>
  <c r="M451" s="1"/>
  <c r="L450"/>
  <c r="K450"/>
  <c r="J450"/>
  <c r="I450"/>
  <c r="H450"/>
  <c r="G450"/>
  <c r="F450"/>
  <c r="E450"/>
  <c r="D450"/>
  <c r="C450"/>
  <c r="B450"/>
  <c r="A450"/>
  <c r="M450" s="1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M446" s="1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M442" s="1"/>
  <c r="I441"/>
  <c r="H441"/>
  <c r="G441"/>
  <c r="F441"/>
  <c r="E441"/>
  <c r="D441"/>
  <c r="C441"/>
  <c r="B441"/>
  <c r="A441"/>
  <c r="I440"/>
  <c r="H440"/>
  <c r="G440"/>
  <c r="F440"/>
  <c r="E440"/>
  <c r="D440"/>
  <c r="C440"/>
  <c r="B440"/>
  <c r="A440"/>
  <c r="I439"/>
  <c r="H439"/>
  <c r="G439"/>
  <c r="F439"/>
  <c r="E439"/>
  <c r="D439"/>
  <c r="C439"/>
  <c r="B439"/>
  <c r="A439"/>
  <c r="I438"/>
  <c r="H438"/>
  <c r="G438"/>
  <c r="F438"/>
  <c r="E438"/>
  <c r="D438"/>
  <c r="C438"/>
  <c r="B438"/>
  <c r="A438"/>
  <c r="M438" s="1"/>
  <c r="I437"/>
  <c r="H437"/>
  <c r="G437"/>
  <c r="F437"/>
  <c r="E437"/>
  <c r="D437"/>
  <c r="C437"/>
  <c r="B437"/>
  <c r="A437"/>
  <c r="I436"/>
  <c r="H436"/>
  <c r="G436"/>
  <c r="F436"/>
  <c r="E436"/>
  <c r="D436"/>
  <c r="C436"/>
  <c r="B436"/>
  <c r="A436"/>
  <c r="I435"/>
  <c r="H435"/>
  <c r="G435"/>
  <c r="F435"/>
  <c r="E435"/>
  <c r="D435"/>
  <c r="C435"/>
  <c r="B435"/>
  <c r="A435"/>
  <c r="I434"/>
  <c r="H434"/>
  <c r="G434"/>
  <c r="F434"/>
  <c r="E434"/>
  <c r="D434"/>
  <c r="C434"/>
  <c r="B434"/>
  <c r="A434"/>
  <c r="M434" s="1"/>
  <c r="L433"/>
  <c r="K433"/>
  <c r="J433"/>
  <c r="I433"/>
  <c r="H433"/>
  <c r="G433"/>
  <c r="F433"/>
  <c r="E433"/>
  <c r="D433"/>
  <c r="C433"/>
  <c r="B433"/>
  <c r="A433"/>
  <c r="M433" s="1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M396" s="1"/>
  <c r="L395"/>
  <c r="K395"/>
  <c r="J395"/>
  <c r="I395"/>
  <c r="H395"/>
  <c r="G395"/>
  <c r="F395"/>
  <c r="E395"/>
  <c r="D395"/>
  <c r="C395"/>
  <c r="B395"/>
  <c r="A395"/>
  <c r="M395" s="1"/>
  <c r="L394"/>
  <c r="K394"/>
  <c r="J394"/>
  <c r="I394"/>
  <c r="H394"/>
  <c r="G394"/>
  <c r="F394"/>
  <c r="E394"/>
  <c r="D394"/>
  <c r="C394"/>
  <c r="B394"/>
  <c r="A394"/>
  <c r="M394" s="1"/>
  <c r="L393"/>
  <c r="K393"/>
  <c r="J393"/>
  <c r="I393"/>
  <c r="H393"/>
  <c r="G393"/>
  <c r="F393"/>
  <c r="E393"/>
  <c r="D393"/>
  <c r="C393"/>
  <c r="B393"/>
  <c r="A393"/>
  <c r="M393" s="1"/>
  <c r="L392"/>
  <c r="K392"/>
  <c r="J392"/>
  <c r="I392"/>
  <c r="H392"/>
  <c r="G392"/>
  <c r="F392"/>
  <c r="E392"/>
  <c r="D392"/>
  <c r="C392"/>
  <c r="B392"/>
  <c r="A392"/>
  <c r="M392" s="1"/>
  <c r="L391"/>
  <c r="K391"/>
  <c r="J391"/>
  <c r="I391"/>
  <c r="H391"/>
  <c r="G391"/>
  <c r="F391"/>
  <c r="E391"/>
  <c r="D391"/>
  <c r="C391"/>
  <c r="B391"/>
  <c r="A391"/>
  <c r="M391" s="1"/>
  <c r="L390"/>
  <c r="K390"/>
  <c r="J390"/>
  <c r="I390"/>
  <c r="H390"/>
  <c r="G390"/>
  <c r="F390"/>
  <c r="E390"/>
  <c r="D390"/>
  <c r="C390"/>
  <c r="B390"/>
  <c r="A390"/>
  <c r="M390" s="1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N384" s="1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M353" s="1"/>
  <c r="L352"/>
  <c r="K352"/>
  <c r="J352"/>
  <c r="I352"/>
  <c r="H352"/>
  <c r="G352"/>
  <c r="F352"/>
  <c r="E352"/>
  <c r="D352"/>
  <c r="C352"/>
  <c r="B352"/>
  <c r="A352"/>
  <c r="M352" s="1"/>
  <c r="L351"/>
  <c r="K351"/>
  <c r="J351"/>
  <c r="I351"/>
  <c r="H351"/>
  <c r="G351"/>
  <c r="F351"/>
  <c r="E351"/>
  <c r="D351"/>
  <c r="C351"/>
  <c r="B351"/>
  <c r="A351"/>
  <c r="M351" s="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M322" s="1"/>
  <c r="L321"/>
  <c r="K321"/>
  <c r="J321"/>
  <c r="I321"/>
  <c r="H321"/>
  <c r="G321"/>
  <c r="F321"/>
  <c r="E321"/>
  <c r="D321"/>
  <c r="C321"/>
  <c r="B321"/>
  <c r="A321"/>
  <c r="M321" s="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L307"/>
  <c r="K307"/>
  <c r="J307"/>
  <c r="I307"/>
  <c r="H307"/>
  <c r="G307"/>
  <c r="F307"/>
  <c r="E307"/>
  <c r="D307"/>
  <c r="C307"/>
  <c r="B307"/>
  <c r="A307"/>
  <c r="L306"/>
  <c r="K306"/>
  <c r="J306"/>
  <c r="I306"/>
  <c r="H306"/>
  <c r="G306"/>
  <c r="F306"/>
  <c r="E306"/>
  <c r="D306"/>
  <c r="C306"/>
  <c r="B306"/>
  <c r="A306"/>
  <c r="L305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L302"/>
  <c r="K302"/>
  <c r="J302"/>
  <c r="I302"/>
  <c r="H302"/>
  <c r="G302"/>
  <c r="F302"/>
  <c r="E302"/>
  <c r="D302"/>
  <c r="C302"/>
  <c r="B302"/>
  <c r="A302"/>
  <c r="L301"/>
  <c r="K301"/>
  <c r="J301"/>
  <c r="I301"/>
  <c r="H301"/>
  <c r="G301"/>
  <c r="F301"/>
  <c r="E301"/>
  <c r="D301"/>
  <c r="C301"/>
  <c r="B301"/>
  <c r="A301"/>
  <c r="L300"/>
  <c r="K300"/>
  <c r="J300"/>
  <c r="I300"/>
  <c r="H300"/>
  <c r="G300"/>
  <c r="F300"/>
  <c r="E300"/>
  <c r="D300"/>
  <c r="C300"/>
  <c r="B300"/>
  <c r="A300"/>
  <c r="L299"/>
  <c r="K299"/>
  <c r="J299"/>
  <c r="I299"/>
  <c r="H299"/>
  <c r="G299"/>
  <c r="F299"/>
  <c r="E299"/>
  <c r="D299"/>
  <c r="C299"/>
  <c r="B299"/>
  <c r="A299"/>
  <c r="L298"/>
  <c r="K298"/>
  <c r="J298"/>
  <c r="I298"/>
  <c r="H298"/>
  <c r="G298"/>
  <c r="F298"/>
  <c r="E298"/>
  <c r="D298"/>
  <c r="C298"/>
  <c r="B298"/>
  <c r="A298"/>
  <c r="L297"/>
  <c r="K297"/>
  <c r="J297"/>
  <c r="I297"/>
  <c r="H297"/>
  <c r="G297"/>
  <c r="F297"/>
  <c r="E297"/>
  <c r="D297"/>
  <c r="C297"/>
  <c r="B297"/>
  <c r="A297"/>
  <c r="L296"/>
  <c r="K296"/>
  <c r="J296"/>
  <c r="I296"/>
  <c r="H296"/>
  <c r="G296"/>
  <c r="F296"/>
  <c r="E296"/>
  <c r="D296"/>
  <c r="C296"/>
  <c r="B296"/>
  <c r="A296"/>
  <c r="L295"/>
  <c r="K295"/>
  <c r="J295"/>
  <c r="I295"/>
  <c r="H295"/>
  <c r="G295"/>
  <c r="F295"/>
  <c r="E295"/>
  <c r="D295"/>
  <c r="C295"/>
  <c r="B295"/>
  <c r="A295"/>
  <c r="L294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K291"/>
  <c r="J291"/>
  <c r="I291"/>
  <c r="H291"/>
  <c r="G291"/>
  <c r="F291"/>
  <c r="E291"/>
  <c r="D291"/>
  <c r="C291"/>
  <c r="B291"/>
  <c r="A291"/>
  <c r="L290"/>
  <c r="K290"/>
  <c r="J290"/>
  <c r="I290"/>
  <c r="H290"/>
  <c r="G290"/>
  <c r="F290"/>
  <c r="E290"/>
  <c r="D290"/>
  <c r="C290"/>
  <c r="B290"/>
  <c r="A290"/>
  <c r="L289"/>
  <c r="K289"/>
  <c r="J289"/>
  <c r="I289"/>
  <c r="H289"/>
  <c r="G289"/>
  <c r="F289"/>
  <c r="E289"/>
  <c r="D289"/>
  <c r="C289"/>
  <c r="B289"/>
  <c r="A289"/>
  <c r="L288"/>
  <c r="N288" s="1"/>
  <c r="K288"/>
  <c r="J288"/>
  <c r="I288"/>
  <c r="H288"/>
  <c r="G288"/>
  <c r="F288"/>
  <c r="E288"/>
  <c r="D288"/>
  <c r="C288"/>
  <c r="B288"/>
  <c r="A288"/>
  <c r="L287"/>
  <c r="K287"/>
  <c r="J287"/>
  <c r="I287"/>
  <c r="H287"/>
  <c r="G287"/>
  <c r="F287"/>
  <c r="E287"/>
  <c r="D287"/>
  <c r="C287"/>
  <c r="B287"/>
  <c r="A287"/>
  <c r="M287" s="1"/>
  <c r="L286"/>
  <c r="K286"/>
  <c r="J286"/>
  <c r="I286"/>
  <c r="H286"/>
  <c r="G286"/>
  <c r="F286"/>
  <c r="E286"/>
  <c r="D286"/>
  <c r="C286"/>
  <c r="B286"/>
  <c r="A286"/>
  <c r="M286" s="1"/>
  <c r="L285"/>
  <c r="K285"/>
  <c r="J285"/>
  <c r="I285"/>
  <c r="H285"/>
  <c r="G285"/>
  <c r="F285"/>
  <c r="E285"/>
  <c r="D285"/>
  <c r="C285"/>
  <c r="B285"/>
  <c r="A285"/>
  <c r="M285" s="1"/>
  <c r="L284"/>
  <c r="K284"/>
  <c r="J284"/>
  <c r="I284"/>
  <c r="H284"/>
  <c r="G284"/>
  <c r="F284"/>
  <c r="E284"/>
  <c r="D284"/>
  <c r="C284"/>
  <c r="B284"/>
  <c r="A284"/>
  <c r="L283"/>
  <c r="J283"/>
  <c r="I283"/>
  <c r="H283"/>
  <c r="G283"/>
  <c r="F283"/>
  <c r="E283"/>
  <c r="D283"/>
  <c r="C283"/>
  <c r="B283"/>
  <c r="A283"/>
  <c r="L282"/>
  <c r="K282"/>
  <c r="J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L280"/>
  <c r="K280"/>
  <c r="J280"/>
  <c r="I280"/>
  <c r="H280"/>
  <c r="G280"/>
  <c r="F280"/>
  <c r="E280"/>
  <c r="D280"/>
  <c r="C280"/>
  <c r="B280"/>
  <c r="A280"/>
  <c r="L279"/>
  <c r="K279"/>
  <c r="J279"/>
  <c r="I279"/>
  <c r="H279"/>
  <c r="G279"/>
  <c r="F279"/>
  <c r="E279"/>
  <c r="D279"/>
  <c r="C279"/>
  <c r="B279"/>
  <c r="A279"/>
  <c r="L278"/>
  <c r="K278"/>
  <c r="J278"/>
  <c r="I278"/>
  <c r="H278"/>
  <c r="G278"/>
  <c r="F278"/>
  <c r="E278"/>
  <c r="D278"/>
  <c r="C278"/>
  <c r="B278"/>
  <c r="A278"/>
  <c r="L277"/>
  <c r="K277"/>
  <c r="J277"/>
  <c r="I277"/>
  <c r="H277"/>
  <c r="G277"/>
  <c r="F277"/>
  <c r="E277"/>
  <c r="D277"/>
  <c r="C277"/>
  <c r="B277"/>
  <c r="A277"/>
  <c r="L276"/>
  <c r="K276"/>
  <c r="J276"/>
  <c r="I276"/>
  <c r="H276"/>
  <c r="G276"/>
  <c r="F276"/>
  <c r="E276"/>
  <c r="D276"/>
  <c r="C276"/>
  <c r="B276"/>
  <c r="A276"/>
  <c r="L275"/>
  <c r="K275"/>
  <c r="J275"/>
  <c r="I275"/>
  <c r="H275"/>
  <c r="G275"/>
  <c r="F275"/>
  <c r="E275"/>
  <c r="D275"/>
  <c r="C275"/>
  <c r="B275"/>
  <c r="A275"/>
  <c r="L274"/>
  <c r="K274"/>
  <c r="J274"/>
  <c r="I274"/>
  <c r="H274"/>
  <c r="G274"/>
  <c r="F274"/>
  <c r="E274"/>
  <c r="D274"/>
  <c r="C274"/>
  <c r="B274"/>
  <c r="A274"/>
  <c r="L273"/>
  <c r="K273"/>
  <c r="J273"/>
  <c r="I273"/>
  <c r="H273"/>
  <c r="G273"/>
  <c r="F273"/>
  <c r="E273"/>
  <c r="D273"/>
  <c r="C273"/>
  <c r="B273"/>
  <c r="A273"/>
  <c r="L272"/>
  <c r="K272"/>
  <c r="J272"/>
  <c r="I272"/>
  <c r="H272"/>
  <c r="G272"/>
  <c r="F272"/>
  <c r="E272"/>
  <c r="D272"/>
  <c r="C272"/>
  <c r="B272"/>
  <c r="A272"/>
  <c r="L271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K266"/>
  <c r="J266"/>
  <c r="I266"/>
  <c r="H266"/>
  <c r="G266"/>
  <c r="F266"/>
  <c r="E266"/>
  <c r="D266"/>
  <c r="C266"/>
  <c r="B266"/>
  <c r="A266"/>
  <c r="L265"/>
  <c r="K265"/>
  <c r="J265"/>
  <c r="I265"/>
  <c r="H265"/>
  <c r="G265"/>
  <c r="F265"/>
  <c r="E265"/>
  <c r="D265"/>
  <c r="C265"/>
  <c r="B265"/>
  <c r="A265"/>
  <c r="L264"/>
  <c r="K264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L251"/>
  <c r="K251"/>
  <c r="J251"/>
  <c r="I251"/>
  <c r="H251"/>
  <c r="G251"/>
  <c r="F251"/>
  <c r="E251"/>
  <c r="D251"/>
  <c r="C251"/>
  <c r="B251"/>
  <c r="A251"/>
  <c r="L250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L247"/>
  <c r="K247"/>
  <c r="J247"/>
  <c r="I247"/>
  <c r="H247"/>
  <c r="G247"/>
  <c r="F247"/>
  <c r="E247"/>
  <c r="D247"/>
  <c r="C247"/>
  <c r="B247"/>
  <c r="A247"/>
  <c r="L246"/>
  <c r="K246"/>
  <c r="J246"/>
  <c r="I246"/>
  <c r="H246"/>
  <c r="G246"/>
  <c r="F246"/>
  <c r="E246"/>
  <c r="D246"/>
  <c r="C246"/>
  <c r="B246"/>
  <c r="A246"/>
  <c r="L245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L242"/>
  <c r="K242"/>
  <c r="J242"/>
  <c r="I242"/>
  <c r="H242"/>
  <c r="G242"/>
  <c r="F242"/>
  <c r="E242"/>
  <c r="D242"/>
  <c r="C242"/>
  <c r="B242"/>
  <c r="A242"/>
  <c r="L241"/>
  <c r="K241"/>
  <c r="J241"/>
  <c r="I241"/>
  <c r="H241"/>
  <c r="G241"/>
  <c r="F241"/>
  <c r="E241"/>
  <c r="D241"/>
  <c r="C241"/>
  <c r="B241"/>
  <c r="A241"/>
  <c r="L240"/>
  <c r="K240"/>
  <c r="J240"/>
  <c r="I240"/>
  <c r="H240"/>
  <c r="G240"/>
  <c r="F240"/>
  <c r="E240"/>
  <c r="D240"/>
  <c r="C240"/>
  <c r="B240"/>
  <c r="A240"/>
  <c r="L239"/>
  <c r="K239"/>
  <c r="J239"/>
  <c r="I239"/>
  <c r="H239"/>
  <c r="G239"/>
  <c r="F239"/>
  <c r="E239"/>
  <c r="D239"/>
  <c r="C239"/>
  <c r="B239"/>
  <c r="A239"/>
  <c r="L238"/>
  <c r="K238"/>
  <c r="J238"/>
  <c r="I238"/>
  <c r="H238"/>
  <c r="G238"/>
  <c r="F238"/>
  <c r="E238"/>
  <c r="D238"/>
  <c r="C238"/>
  <c r="B238"/>
  <c r="A238"/>
  <c r="L237"/>
  <c r="K237"/>
  <c r="J237"/>
  <c r="I237"/>
  <c r="H237"/>
  <c r="G237"/>
  <c r="F237"/>
  <c r="E237"/>
  <c r="D237"/>
  <c r="C237"/>
  <c r="B237"/>
  <c r="A237"/>
  <c r="L236"/>
  <c r="K236"/>
  <c r="J236"/>
  <c r="I236"/>
  <c r="H236"/>
  <c r="G236"/>
  <c r="F236"/>
  <c r="E236"/>
  <c r="D236"/>
  <c r="C236"/>
  <c r="B236"/>
  <c r="A236"/>
  <c r="L235"/>
  <c r="K235"/>
  <c r="J235"/>
  <c r="I235"/>
  <c r="H235"/>
  <c r="G235"/>
  <c r="F235"/>
  <c r="E235"/>
  <c r="D235"/>
  <c r="C235"/>
  <c r="B235"/>
  <c r="A235"/>
  <c r="L234"/>
  <c r="K234"/>
  <c r="J234"/>
  <c r="I234"/>
  <c r="H234"/>
  <c r="G234"/>
  <c r="F234"/>
  <c r="E234"/>
  <c r="D234"/>
  <c r="C234"/>
  <c r="B234"/>
  <c r="A234"/>
  <c r="L233"/>
  <c r="K233"/>
  <c r="J233"/>
  <c r="I233"/>
  <c r="H233"/>
  <c r="G233"/>
  <c r="F233"/>
  <c r="E233"/>
  <c r="D233"/>
  <c r="C233"/>
  <c r="B233"/>
  <c r="A233"/>
  <c r="L232"/>
  <c r="K232"/>
  <c r="J232"/>
  <c r="I232"/>
  <c r="H232"/>
  <c r="G232"/>
  <c r="F232"/>
  <c r="E232"/>
  <c r="D232"/>
  <c r="C232"/>
  <c r="B232"/>
  <c r="A232"/>
  <c r="L231"/>
  <c r="K231"/>
  <c r="J231"/>
  <c r="I231"/>
  <c r="H231"/>
  <c r="G231"/>
  <c r="F231"/>
  <c r="E231"/>
  <c r="D231"/>
  <c r="C231"/>
  <c r="B231"/>
  <c r="A231"/>
  <c r="L230"/>
  <c r="K230"/>
  <c r="J230"/>
  <c r="I230"/>
  <c r="H230"/>
  <c r="G230"/>
  <c r="F230"/>
  <c r="E230"/>
  <c r="D230"/>
  <c r="C230"/>
  <c r="B230"/>
  <c r="A230"/>
  <c r="L229"/>
  <c r="K229"/>
  <c r="J229"/>
  <c r="I229"/>
  <c r="H229"/>
  <c r="G229"/>
  <c r="F229"/>
  <c r="E229"/>
  <c r="D229"/>
  <c r="C229"/>
  <c r="B229"/>
  <c r="A229"/>
  <c r="L228"/>
  <c r="K228"/>
  <c r="J228"/>
  <c r="I228"/>
  <c r="H228"/>
  <c r="G228"/>
  <c r="F228"/>
  <c r="E228"/>
  <c r="D228"/>
  <c r="C228"/>
  <c r="B228"/>
  <c r="A228"/>
  <c r="L227"/>
  <c r="K227"/>
  <c r="J227"/>
  <c r="I227"/>
  <c r="H227"/>
  <c r="G227"/>
  <c r="F227"/>
  <c r="E227"/>
  <c r="D227"/>
  <c r="C227"/>
  <c r="B227"/>
  <c r="A227"/>
  <c r="L226"/>
  <c r="K226"/>
  <c r="J226"/>
  <c r="I226"/>
  <c r="H226"/>
  <c r="G226"/>
  <c r="F226"/>
  <c r="E226"/>
  <c r="D226"/>
  <c r="C226"/>
  <c r="B226"/>
  <c r="A226"/>
  <c r="L225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B457" i="1"/>
  <c r="B456"/>
  <c r="B455"/>
  <c r="B454"/>
  <c r="B453"/>
  <c r="B452"/>
  <c r="B451"/>
  <c r="B450"/>
  <c r="B449"/>
  <c r="B448"/>
  <c r="B447"/>
  <c r="B446"/>
  <c r="B445"/>
  <c r="B444"/>
  <c r="B443"/>
  <c r="B442"/>
  <c r="B221"/>
  <c r="H221" s="1"/>
  <c r="J221" s="1"/>
  <c r="B220"/>
  <c r="I220" s="1"/>
  <c r="K220" s="1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C457"/>
  <c r="J449" i="4" s="1"/>
  <c r="C456" i="2"/>
  <c r="J448" i="4" s="1"/>
  <c r="C455" i="2"/>
  <c r="J447" i="4" s="1"/>
  <c r="C454" i="2"/>
  <c r="J446" i="4" s="1"/>
  <c r="C453" i="2"/>
  <c r="J445" i="4" s="1"/>
  <c r="C452" i="2"/>
  <c r="J444" i="4" s="1"/>
  <c r="C451" i="2"/>
  <c r="J443" i="4" s="1"/>
  <c r="C450" i="2"/>
  <c r="J442" i="4" s="1"/>
  <c r="C449" i="2"/>
  <c r="J441" i="4" s="1"/>
  <c r="C448" i="2"/>
  <c r="J440" i="4" s="1"/>
  <c r="C447" i="2"/>
  <c r="J439" i="4" s="1"/>
  <c r="C446" i="2"/>
  <c r="J438" i="4" s="1"/>
  <c r="C445" i="2"/>
  <c r="J437" i="4" s="1"/>
  <c r="C444" i="2"/>
  <c r="J436" i="4" s="1"/>
  <c r="C443" i="2"/>
  <c r="J435" i="4" s="1"/>
  <c r="C442" i="2"/>
  <c r="H442" i="1" s="1"/>
  <c r="J442" s="1"/>
  <c r="U457" i="2"/>
  <c r="L449" i="4" s="1"/>
  <c r="U456" i="2"/>
  <c r="L448" i="4" s="1"/>
  <c r="U455" i="2"/>
  <c r="L447" i="4" s="1"/>
  <c r="U454" i="2"/>
  <c r="L446" i="4" s="1"/>
  <c r="U453" i="2"/>
  <c r="L445" i="4" s="1"/>
  <c r="U452" i="2"/>
  <c r="L444" i="4" s="1"/>
  <c r="U451" i="2"/>
  <c r="L443" i="4" s="1"/>
  <c r="U450" i="2"/>
  <c r="L442" i="4" s="1"/>
  <c r="U449" i="2"/>
  <c r="L441" i="4" s="1"/>
  <c r="U448" i="2"/>
  <c r="L440" i="4" s="1"/>
  <c r="U447" i="2"/>
  <c r="L439" i="4" s="1"/>
  <c r="U446" i="2"/>
  <c r="L438" i="4" s="1"/>
  <c r="U445" i="2"/>
  <c r="L437" i="4" s="1"/>
  <c r="U444" i="2"/>
  <c r="L436" i="4" s="1"/>
  <c r="U443" i="2"/>
  <c r="L435" i="4" s="1"/>
  <c r="U442" i="2"/>
  <c r="L434" i="4" s="1"/>
  <c r="T443" i="2"/>
  <c r="CV443" s="1"/>
  <c r="T457"/>
  <c r="CV457" s="1"/>
  <c r="T456"/>
  <c r="CV456" s="1"/>
  <c r="T455"/>
  <c r="CV455" s="1"/>
  <c r="T454"/>
  <c r="CV454" s="1"/>
  <c r="I454" i="1" s="1"/>
  <c r="K454" s="1"/>
  <c r="T453" i="2"/>
  <c r="CV453" s="1"/>
  <c r="T452"/>
  <c r="CV452" s="1"/>
  <c r="I452" i="1" s="1"/>
  <c r="K452" s="1"/>
  <c r="T451" i="2"/>
  <c r="CV451" s="1"/>
  <c r="T450"/>
  <c r="CV450" s="1"/>
  <c r="T449"/>
  <c r="CV449" s="1"/>
  <c r="T448"/>
  <c r="CV448" s="1"/>
  <c r="T447"/>
  <c r="CV447" s="1"/>
  <c r="T446"/>
  <c r="CV446" s="1"/>
  <c r="T445"/>
  <c r="CV445" s="1"/>
  <c r="T444"/>
  <c r="CV444" s="1"/>
  <c r="T442"/>
  <c r="CV442" s="1"/>
  <c r="B305" i="1"/>
  <c r="H305" s="1"/>
  <c r="J305" s="1"/>
  <c r="B304"/>
  <c r="I304" s="1"/>
  <c r="K304" s="1"/>
  <c r="U305" i="2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CU305" s="1"/>
  <c r="DF305"/>
  <c r="DE305"/>
  <c r="DD305"/>
  <c r="DC305"/>
  <c r="DB305"/>
  <c r="CV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CU304" s="1"/>
  <c r="DD304"/>
  <c r="DC304"/>
  <c r="DB304"/>
  <c r="CV304"/>
  <c r="B303" i="1"/>
  <c r="H303" s="1"/>
  <c r="J303" s="1"/>
  <c r="FS303" i="2"/>
  <c r="FR303"/>
  <c r="FQ303"/>
  <c r="FP303"/>
  <c r="FO303"/>
  <c r="FN303"/>
  <c r="FM303"/>
  <c r="FL303"/>
  <c r="FK303"/>
  <c r="FJ303"/>
  <c r="FI303"/>
  <c r="FH303"/>
  <c r="CU303" s="1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B309" i="1"/>
  <c r="I309" s="1"/>
  <c r="K309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V309"/>
  <c r="U25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B308" i="1"/>
  <c r="H308" s="1"/>
  <c r="J308" s="1"/>
  <c r="B307"/>
  <c r="B306"/>
  <c r="H306" s="1"/>
  <c r="J306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V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V307"/>
  <c r="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V306"/>
  <c r="U306"/>
  <c r="T233"/>
  <c r="T236"/>
  <c r="T235"/>
  <c r="T234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M292" i="1" l="1"/>
  <c r="I292"/>
  <c r="K292" s="1"/>
  <c r="M281"/>
  <c r="I281"/>
  <c r="K281" s="1"/>
  <c r="N404" i="4"/>
  <c r="M246"/>
  <c r="M247"/>
  <c r="N248"/>
  <c r="M282"/>
  <c r="M283"/>
  <c r="I456" i="1"/>
  <c r="K456" s="1"/>
  <c r="N228" i="4"/>
  <c r="N264"/>
  <c r="M452"/>
  <c r="H220" i="1"/>
  <c r="J220" s="1"/>
  <c r="M228" i="4"/>
  <c r="M229"/>
  <c r="M230"/>
  <c r="N230"/>
  <c r="M264"/>
  <c r="M265"/>
  <c r="M266"/>
  <c r="N266"/>
  <c r="M303"/>
  <c r="M304"/>
  <c r="M305"/>
  <c r="N305"/>
  <c r="M339"/>
  <c r="M340"/>
  <c r="M341"/>
  <c r="N341"/>
  <c r="M375"/>
  <c r="M376"/>
  <c r="M377"/>
  <c r="N377"/>
  <c r="N378"/>
  <c r="M421"/>
  <c r="M422"/>
  <c r="M423"/>
  <c r="N423"/>
  <c r="M225"/>
  <c r="M226"/>
  <c r="M227"/>
  <c r="N227"/>
  <c r="M261"/>
  <c r="M262"/>
  <c r="M263"/>
  <c r="N263"/>
  <c r="M300"/>
  <c r="M301"/>
  <c r="M302"/>
  <c r="N302"/>
  <c r="M336"/>
  <c r="M337"/>
  <c r="M338"/>
  <c r="N338"/>
  <c r="M372"/>
  <c r="M373"/>
  <c r="M374"/>
  <c r="N374"/>
  <c r="M418"/>
  <c r="M419"/>
  <c r="M420"/>
  <c r="N420"/>
  <c r="M222"/>
  <c r="M223"/>
  <c r="M224"/>
  <c r="N224"/>
  <c r="M258"/>
  <c r="M259"/>
  <c r="M260"/>
  <c r="N260"/>
  <c r="M297"/>
  <c r="M298"/>
  <c r="M299"/>
  <c r="N299"/>
  <c r="M333"/>
  <c r="M334"/>
  <c r="M335"/>
  <c r="N335"/>
  <c r="N336"/>
  <c r="M369"/>
  <c r="M370"/>
  <c r="M371"/>
  <c r="N371"/>
  <c r="M415"/>
  <c r="M416"/>
  <c r="M417"/>
  <c r="N417"/>
  <c r="M436"/>
  <c r="M440"/>
  <c r="M444"/>
  <c r="M448"/>
  <c r="M219"/>
  <c r="M220"/>
  <c r="M221"/>
  <c r="N221"/>
  <c r="N222"/>
  <c r="M255"/>
  <c r="M256"/>
  <c r="M257"/>
  <c r="N257"/>
  <c r="N258"/>
  <c r="M294"/>
  <c r="M295"/>
  <c r="M296"/>
  <c r="N296"/>
  <c r="M330"/>
  <c r="M331"/>
  <c r="M332"/>
  <c r="N332"/>
  <c r="M366"/>
  <c r="M367"/>
  <c r="M368"/>
  <c r="N368"/>
  <c r="M409"/>
  <c r="M410"/>
  <c r="M411"/>
  <c r="M412"/>
  <c r="M413"/>
  <c r="M414"/>
  <c r="N414"/>
  <c r="M217"/>
  <c r="M218"/>
  <c r="N218"/>
  <c r="M252"/>
  <c r="M253"/>
  <c r="M254"/>
  <c r="N254"/>
  <c r="M291"/>
  <c r="M292"/>
  <c r="M293"/>
  <c r="N293"/>
  <c r="M327"/>
  <c r="M328"/>
  <c r="M329"/>
  <c r="N329"/>
  <c r="M363"/>
  <c r="M364"/>
  <c r="M365"/>
  <c r="N365"/>
  <c r="M407"/>
  <c r="M408"/>
  <c r="N408"/>
  <c r="M248"/>
  <c r="M249"/>
  <c r="M250"/>
  <c r="M251"/>
  <c r="N251"/>
  <c r="N252"/>
  <c r="M288"/>
  <c r="M289"/>
  <c r="M290"/>
  <c r="N290"/>
  <c r="M324"/>
  <c r="M325"/>
  <c r="M326"/>
  <c r="N326"/>
  <c r="M360"/>
  <c r="M361"/>
  <c r="M362"/>
  <c r="N362"/>
  <c r="M403"/>
  <c r="M404"/>
  <c r="M405"/>
  <c r="M406"/>
  <c r="N406"/>
  <c r="N412"/>
  <c r="M437"/>
  <c r="M441"/>
  <c r="M445"/>
  <c r="M449"/>
  <c r="M459"/>
  <c r="N287"/>
  <c r="M323"/>
  <c r="N323"/>
  <c r="M357"/>
  <c r="M358"/>
  <c r="M359"/>
  <c r="N359"/>
  <c r="M401"/>
  <c r="M402"/>
  <c r="N402"/>
  <c r="N410"/>
  <c r="M456"/>
  <c r="M457"/>
  <c r="M458"/>
  <c r="N458"/>
  <c r="M243"/>
  <c r="M244"/>
  <c r="M245"/>
  <c r="N245"/>
  <c r="N246"/>
  <c r="M279"/>
  <c r="M280"/>
  <c r="M281"/>
  <c r="N281"/>
  <c r="N282"/>
  <c r="M284"/>
  <c r="N284"/>
  <c r="M318"/>
  <c r="M319"/>
  <c r="M320"/>
  <c r="N320"/>
  <c r="M354"/>
  <c r="M355"/>
  <c r="M356"/>
  <c r="N356"/>
  <c r="M397"/>
  <c r="M398"/>
  <c r="M399"/>
  <c r="M400"/>
  <c r="N400"/>
  <c r="M453"/>
  <c r="M454"/>
  <c r="M455"/>
  <c r="N455"/>
  <c r="M240"/>
  <c r="M241"/>
  <c r="M242"/>
  <c r="N242"/>
  <c r="M276"/>
  <c r="M277"/>
  <c r="M278"/>
  <c r="N278"/>
  <c r="M315"/>
  <c r="M316"/>
  <c r="M317"/>
  <c r="N317"/>
  <c r="N353"/>
  <c r="N396"/>
  <c r="N452"/>
  <c r="M237"/>
  <c r="M238"/>
  <c r="M239"/>
  <c r="N239"/>
  <c r="N240"/>
  <c r="M273"/>
  <c r="M274"/>
  <c r="M275"/>
  <c r="N275"/>
  <c r="N276"/>
  <c r="M312"/>
  <c r="M313"/>
  <c r="M314"/>
  <c r="N314"/>
  <c r="M348"/>
  <c r="M349"/>
  <c r="M350"/>
  <c r="N350"/>
  <c r="M384"/>
  <c r="M385"/>
  <c r="M386"/>
  <c r="M387"/>
  <c r="M388"/>
  <c r="M389"/>
  <c r="N389"/>
  <c r="M430"/>
  <c r="M431"/>
  <c r="M432"/>
  <c r="N432"/>
  <c r="N456"/>
  <c r="M220" i="1"/>
  <c r="M234" i="4"/>
  <c r="M235"/>
  <c r="M236"/>
  <c r="N236"/>
  <c r="M270"/>
  <c r="M271"/>
  <c r="M272"/>
  <c r="N272"/>
  <c r="M309"/>
  <c r="M310"/>
  <c r="M311"/>
  <c r="N311"/>
  <c r="M345"/>
  <c r="M346"/>
  <c r="M347"/>
  <c r="N347"/>
  <c r="M381"/>
  <c r="M382"/>
  <c r="M383"/>
  <c r="N383"/>
  <c r="N398"/>
  <c r="M427"/>
  <c r="M428"/>
  <c r="M429"/>
  <c r="N429"/>
  <c r="N454"/>
  <c r="M231"/>
  <c r="M232"/>
  <c r="M233"/>
  <c r="N233"/>
  <c r="N234"/>
  <c r="M267"/>
  <c r="M268"/>
  <c r="M269"/>
  <c r="N269"/>
  <c r="N270"/>
  <c r="M306"/>
  <c r="M307"/>
  <c r="M308"/>
  <c r="N308"/>
  <c r="M342"/>
  <c r="M343"/>
  <c r="M344"/>
  <c r="N344"/>
  <c r="M378"/>
  <c r="M379"/>
  <c r="M380"/>
  <c r="N380"/>
  <c r="M424"/>
  <c r="M425"/>
  <c r="M426"/>
  <c r="N426"/>
  <c r="M435"/>
  <c r="M439"/>
  <c r="M443"/>
  <c r="M447"/>
  <c r="N450"/>
  <c r="K447"/>
  <c r="N447" s="1"/>
  <c r="K448"/>
  <c r="N448" s="1"/>
  <c r="K449"/>
  <c r="N449" s="1"/>
  <c r="K444"/>
  <c r="N444" s="1"/>
  <c r="K445"/>
  <c r="N445" s="1"/>
  <c r="K446"/>
  <c r="N446" s="1"/>
  <c r="K441"/>
  <c r="N441" s="1"/>
  <c r="K442"/>
  <c r="N442" s="1"/>
  <c r="K443"/>
  <c r="N443" s="1"/>
  <c r="K436"/>
  <c r="N436" s="1"/>
  <c r="K437"/>
  <c r="N437" s="1"/>
  <c r="K438"/>
  <c r="N438" s="1"/>
  <c r="K439"/>
  <c r="N439" s="1"/>
  <c r="K440"/>
  <c r="N440" s="1"/>
  <c r="K434"/>
  <c r="K435"/>
  <c r="N435" s="1"/>
  <c r="J434"/>
  <c r="N453"/>
  <c r="N459"/>
  <c r="N451"/>
  <c r="N457"/>
  <c r="N419"/>
  <c r="N425"/>
  <c r="N431"/>
  <c r="N418"/>
  <c r="N424"/>
  <c r="N430"/>
  <c r="N416"/>
  <c r="N422"/>
  <c r="N428"/>
  <c r="N421"/>
  <c r="N427"/>
  <c r="N433"/>
  <c r="N397"/>
  <c r="N403"/>
  <c r="N409"/>
  <c r="N415"/>
  <c r="N395"/>
  <c r="N401"/>
  <c r="N407"/>
  <c r="N413"/>
  <c r="N399"/>
  <c r="N405"/>
  <c r="N411"/>
  <c r="N220"/>
  <c r="N226"/>
  <c r="N232"/>
  <c r="N238"/>
  <c r="N244"/>
  <c r="N250"/>
  <c r="N256"/>
  <c r="N262"/>
  <c r="N268"/>
  <c r="N274"/>
  <c r="N280"/>
  <c r="N286"/>
  <c r="N292"/>
  <c r="N298"/>
  <c r="N304"/>
  <c r="N310"/>
  <c r="N316"/>
  <c r="N322"/>
  <c r="N328"/>
  <c r="N334"/>
  <c r="N340"/>
  <c r="N346"/>
  <c r="N352"/>
  <c r="N358"/>
  <c r="N364"/>
  <c r="N370"/>
  <c r="N376"/>
  <c r="N382"/>
  <c r="N388"/>
  <c r="N394"/>
  <c r="N219"/>
  <c r="N225"/>
  <c r="N231"/>
  <c r="N237"/>
  <c r="N243"/>
  <c r="N249"/>
  <c r="N255"/>
  <c r="N261"/>
  <c r="N267"/>
  <c r="N273"/>
  <c r="N279"/>
  <c r="N285"/>
  <c r="N291"/>
  <c r="N297"/>
  <c r="N303"/>
  <c r="N309"/>
  <c r="N315"/>
  <c r="N321"/>
  <c r="N327"/>
  <c r="N333"/>
  <c r="N339"/>
  <c r="N345"/>
  <c r="N351"/>
  <c r="N357"/>
  <c r="N363"/>
  <c r="N369"/>
  <c r="N375"/>
  <c r="N381"/>
  <c r="N387"/>
  <c r="N393"/>
  <c r="N386"/>
  <c r="N392"/>
  <c r="N217"/>
  <c r="N223"/>
  <c r="N229"/>
  <c r="N235"/>
  <c r="N241"/>
  <c r="N247"/>
  <c r="N253"/>
  <c r="N259"/>
  <c r="N265"/>
  <c r="N271"/>
  <c r="N277"/>
  <c r="N289"/>
  <c r="N295"/>
  <c r="N301"/>
  <c r="N307"/>
  <c r="N313"/>
  <c r="N319"/>
  <c r="N325"/>
  <c r="N331"/>
  <c r="N337"/>
  <c r="N343"/>
  <c r="N349"/>
  <c r="N355"/>
  <c r="N361"/>
  <c r="N367"/>
  <c r="N373"/>
  <c r="N379"/>
  <c r="N385"/>
  <c r="N391"/>
  <c r="N294"/>
  <c r="N300"/>
  <c r="N306"/>
  <c r="N312"/>
  <c r="N318"/>
  <c r="N324"/>
  <c r="N330"/>
  <c r="N342"/>
  <c r="N348"/>
  <c r="N354"/>
  <c r="N360"/>
  <c r="N366"/>
  <c r="N372"/>
  <c r="N390"/>
  <c r="H451" i="1"/>
  <c r="J451" s="1"/>
  <c r="H450"/>
  <c r="J450" s="1"/>
  <c r="H449"/>
  <c r="J449" s="1"/>
  <c r="H448"/>
  <c r="J448" s="1"/>
  <c r="H457"/>
  <c r="J457" s="1"/>
  <c r="H447"/>
  <c r="J447" s="1"/>
  <c r="H446"/>
  <c r="J446" s="1"/>
  <c r="H456"/>
  <c r="J456" s="1"/>
  <c r="H445"/>
  <c r="J445" s="1"/>
  <c r="H455"/>
  <c r="J455" s="1"/>
  <c r="H444"/>
  <c r="J444" s="1"/>
  <c r="H443"/>
  <c r="J443" s="1"/>
  <c r="H454"/>
  <c r="J454" s="1"/>
  <c r="H453"/>
  <c r="J453" s="1"/>
  <c r="I442"/>
  <c r="K442" s="1"/>
  <c r="H452"/>
  <c r="J452" s="1"/>
  <c r="I448"/>
  <c r="K448" s="1"/>
  <c r="M221"/>
  <c r="I221"/>
  <c r="K221" s="1"/>
  <c r="I446"/>
  <c r="K446" s="1"/>
  <c r="H304"/>
  <c r="J304" s="1"/>
  <c r="I444"/>
  <c r="K444" s="1"/>
  <c r="M442"/>
  <c r="I450"/>
  <c r="K450" s="1"/>
  <c r="M443"/>
  <c r="M445"/>
  <c r="M447"/>
  <c r="M449"/>
  <c r="M451"/>
  <c r="M453"/>
  <c r="M455"/>
  <c r="M457"/>
  <c r="I443"/>
  <c r="K443" s="1"/>
  <c r="I445"/>
  <c r="K445" s="1"/>
  <c r="I447"/>
  <c r="K447" s="1"/>
  <c r="I449"/>
  <c r="K449" s="1"/>
  <c r="I451"/>
  <c r="K451" s="1"/>
  <c r="I453"/>
  <c r="K453" s="1"/>
  <c r="I455"/>
  <c r="K455" s="1"/>
  <c r="I457"/>
  <c r="K457" s="1"/>
  <c r="M444"/>
  <c r="M446"/>
  <c r="M448"/>
  <c r="M450"/>
  <c r="M452"/>
  <c r="M454"/>
  <c r="M456"/>
  <c r="M304"/>
  <c r="I305"/>
  <c r="K305" s="1"/>
  <c r="M305"/>
  <c r="M309"/>
  <c r="M303"/>
  <c r="I303"/>
  <c r="K303" s="1"/>
  <c r="H309"/>
  <c r="J309" s="1"/>
  <c r="I307"/>
  <c r="K307" s="1"/>
  <c r="M243"/>
  <c r="I243"/>
  <c r="K243" s="1"/>
  <c r="I308"/>
  <c r="K308" s="1"/>
  <c r="M307"/>
  <c r="H307"/>
  <c r="J307" s="1"/>
  <c r="I306"/>
  <c r="K306" s="1"/>
  <c r="M251"/>
  <c r="I251"/>
  <c r="K251" s="1"/>
  <c r="M306"/>
  <c r="M308"/>
  <c r="M121"/>
  <c r="M120"/>
  <c r="H119"/>
  <c r="J119" s="1"/>
  <c r="M118"/>
  <c r="CU118" i="2"/>
  <c r="CU119"/>
  <c r="CU120"/>
  <c r="N434" i="4" l="1"/>
  <c r="U250" i="2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8" i="4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6" i="2"/>
  <c r="DO496"/>
  <c r="DN496"/>
  <c r="DM496"/>
  <c r="DL496"/>
  <c r="DK496"/>
  <c r="DJ496"/>
  <c r="DI496"/>
  <c r="DH496"/>
  <c r="DG496"/>
  <c r="DF496"/>
  <c r="DE496"/>
  <c r="DD496"/>
  <c r="DC496"/>
  <c r="DB496"/>
  <c r="CU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U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U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U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U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CU302"/>
  <c r="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CU301"/>
  <c r="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CU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U299"/>
  <c r="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CR291"/>
  <c r="CQ291"/>
  <c r="CP291"/>
  <c r="CO291"/>
  <c r="CN291"/>
  <c r="T291"/>
  <c r="C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T290"/>
  <c r="C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CR289"/>
  <c r="CQ289"/>
  <c r="CP289"/>
  <c r="CO289"/>
  <c r="CN289"/>
  <c r="T289"/>
  <c r="C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T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T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30" s="1"/>
  <c r="CV230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5" s="1"/>
  <c r="CV225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41" i="1"/>
  <c r="M441" s="1"/>
  <c r="B440"/>
  <c r="H440" s="1"/>
  <c r="J440" s="1"/>
  <c r="B439"/>
  <c r="H439" s="1"/>
  <c r="J439" s="1"/>
  <c r="B438"/>
  <c r="M438" s="1"/>
  <c r="B437"/>
  <c r="H437" s="1"/>
  <c r="J437" s="1"/>
  <c r="B436"/>
  <c r="H436" s="1"/>
  <c r="J436" s="1"/>
  <c r="B435"/>
  <c r="M435" s="1"/>
  <c r="B434"/>
  <c r="I434" s="1"/>
  <c r="K434" s="1"/>
  <c r="B433"/>
  <c r="I433" s="1"/>
  <c r="K433" s="1"/>
  <c r="B432"/>
  <c r="H432" s="1"/>
  <c r="J432" s="1"/>
  <c r="B431"/>
  <c r="I431" s="1"/>
  <c r="K431" s="1"/>
  <c r="B430"/>
  <c r="I430" s="1"/>
  <c r="K430" s="1"/>
  <c r="B429"/>
  <c r="I429" s="1"/>
  <c r="K429" s="1"/>
  <c r="B428"/>
  <c r="I428" s="1"/>
  <c r="K428" s="1"/>
  <c r="B427"/>
  <c r="I427" s="1"/>
  <c r="K427" s="1"/>
  <c r="B426"/>
  <c r="H426" s="1"/>
  <c r="J426" s="1"/>
  <c r="B425"/>
  <c r="I425" s="1"/>
  <c r="K425" s="1"/>
  <c r="B424"/>
  <c r="I424" s="1"/>
  <c r="K424" s="1"/>
  <c r="B423"/>
  <c r="M423" s="1"/>
  <c r="B422"/>
  <c r="I422" s="1"/>
  <c r="K422" s="1"/>
  <c r="B421"/>
  <c r="I421" s="1"/>
  <c r="K421" s="1"/>
  <c r="B420"/>
  <c r="I420" s="1"/>
  <c r="K420" s="1"/>
  <c r="B419"/>
  <c r="I419" s="1"/>
  <c r="K419" s="1"/>
  <c r="B418"/>
  <c r="I418" s="1"/>
  <c r="K418" s="1"/>
  <c r="B417"/>
  <c r="H417" s="1"/>
  <c r="J417" s="1"/>
  <c r="B416"/>
  <c r="I416" s="1"/>
  <c r="K416" s="1"/>
  <c r="B415"/>
  <c r="I415" s="1"/>
  <c r="K415" s="1"/>
  <c r="B414"/>
  <c r="H414" s="1"/>
  <c r="J414" s="1"/>
  <c r="B413"/>
  <c r="I413" s="1"/>
  <c r="K413" s="1"/>
  <c r="B412"/>
  <c r="I412" s="1"/>
  <c r="K412" s="1"/>
  <c r="B411"/>
  <c r="I411" s="1"/>
  <c r="K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H405" s="1"/>
  <c r="J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M392" s="1"/>
  <c r="B391"/>
  <c r="M391" s="1"/>
  <c r="B390"/>
  <c r="M390" s="1"/>
  <c r="B389"/>
  <c r="M389" s="1"/>
  <c r="B388"/>
  <c r="M388" s="1"/>
  <c r="B387"/>
  <c r="H387" s="1"/>
  <c r="J387" s="1"/>
  <c r="B386"/>
  <c r="M386" s="1"/>
  <c r="B385"/>
  <c r="M385" s="1"/>
  <c r="B384"/>
  <c r="M384" s="1"/>
  <c r="B383"/>
  <c r="M383" s="1"/>
  <c r="B382"/>
  <c r="M382" s="1"/>
  <c r="B381"/>
  <c r="H381" s="1"/>
  <c r="J381" s="1"/>
  <c r="B380"/>
  <c r="M380" s="1"/>
  <c r="B379"/>
  <c r="M379" s="1"/>
  <c r="B378"/>
  <c r="I378" s="1"/>
  <c r="K378" s="1"/>
  <c r="B377"/>
  <c r="M377" s="1"/>
  <c r="B376"/>
  <c r="M376" s="1"/>
  <c r="B375"/>
  <c r="H375" s="1"/>
  <c r="J375" s="1"/>
  <c r="B374"/>
  <c r="M374" s="1"/>
  <c r="B373"/>
  <c r="M373" s="1"/>
  <c r="B372"/>
  <c r="M372" s="1"/>
  <c r="B371"/>
  <c r="M371" s="1"/>
  <c r="B370"/>
  <c r="M370" s="1"/>
  <c r="B369"/>
  <c r="H369" s="1"/>
  <c r="J369" s="1"/>
  <c r="B368"/>
  <c r="M368" s="1"/>
  <c r="B367"/>
  <c r="M367" s="1"/>
  <c r="B366"/>
  <c r="M366" s="1"/>
  <c r="B365"/>
  <c r="M365" s="1"/>
  <c r="B364"/>
  <c r="M364" s="1"/>
  <c r="B363"/>
  <c r="H363" s="1"/>
  <c r="J363" s="1"/>
  <c r="B362"/>
  <c r="M362" s="1"/>
  <c r="B361"/>
  <c r="M361" s="1"/>
  <c r="B360"/>
  <c r="I360" s="1"/>
  <c r="K360" s="1"/>
  <c r="B359"/>
  <c r="M359" s="1"/>
  <c r="B358"/>
  <c r="M358" s="1"/>
  <c r="B357"/>
  <c r="H357" s="1"/>
  <c r="J357" s="1"/>
  <c r="B356"/>
  <c r="M356" s="1"/>
  <c r="B355"/>
  <c r="M355" s="1"/>
  <c r="B354"/>
  <c r="M354" s="1"/>
  <c r="B353"/>
  <c r="M353" s="1"/>
  <c r="B352"/>
  <c r="M352" s="1"/>
  <c r="B351"/>
  <c r="H351" s="1"/>
  <c r="J351" s="1"/>
  <c r="B350"/>
  <c r="M350" s="1"/>
  <c r="B349"/>
  <c r="M349" s="1"/>
  <c r="B348"/>
  <c r="M348" s="1"/>
  <c r="B347"/>
  <c r="M347" s="1"/>
  <c r="B346"/>
  <c r="M346" s="1"/>
  <c r="B345"/>
  <c r="H345" s="1"/>
  <c r="J345" s="1"/>
  <c r="B344"/>
  <c r="M344" s="1"/>
  <c r="B343"/>
  <c r="M343" s="1"/>
  <c r="B342"/>
  <c r="I342" s="1"/>
  <c r="K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M330" s="1"/>
  <c r="B329"/>
  <c r="M329" s="1"/>
  <c r="B328"/>
  <c r="M328" s="1"/>
  <c r="B327"/>
  <c r="H327" s="1"/>
  <c r="J327" s="1"/>
  <c r="B326"/>
  <c r="M326" s="1"/>
  <c r="B325"/>
  <c r="M325" s="1"/>
  <c r="B324"/>
  <c r="I324" s="1"/>
  <c r="K324" s="1"/>
  <c r="B323"/>
  <c r="M323" s="1"/>
  <c r="B322"/>
  <c r="M322" s="1"/>
  <c r="B321"/>
  <c r="H321" s="1"/>
  <c r="J321" s="1"/>
  <c r="B320"/>
  <c r="M320" s="1"/>
  <c r="B319"/>
  <c r="H319" s="1"/>
  <c r="J319" s="1"/>
  <c r="B318"/>
  <c r="H318" s="1"/>
  <c r="J318" s="1"/>
  <c r="B317"/>
  <c r="H317" s="1"/>
  <c r="J317" s="1"/>
  <c r="B316"/>
  <c r="H316" s="1"/>
  <c r="J316" s="1"/>
  <c r="B315"/>
  <c r="I315" s="1"/>
  <c r="K315" s="1"/>
  <c r="B314"/>
  <c r="H314" s="1"/>
  <c r="J314" s="1"/>
  <c r="B313"/>
  <c r="H313" s="1"/>
  <c r="J313" s="1"/>
  <c r="B312"/>
  <c r="H312" s="1"/>
  <c r="J312" s="1"/>
  <c r="B311"/>
  <c r="H311" s="1"/>
  <c r="J311" s="1"/>
  <c r="B310"/>
  <c r="H310" s="1"/>
  <c r="J310" s="1"/>
  <c r="B302"/>
  <c r="H302" s="1"/>
  <c r="J302" s="1"/>
  <c r="B301"/>
  <c r="I301" s="1"/>
  <c r="K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1"/>
  <c r="H291" s="1"/>
  <c r="J291" s="1"/>
  <c r="B290"/>
  <c r="H290" s="1"/>
  <c r="J290" s="1"/>
  <c r="B289"/>
  <c r="H289" s="1"/>
  <c r="J289" s="1"/>
  <c r="B288"/>
  <c r="H288" s="1"/>
  <c r="J288" s="1"/>
  <c r="B287"/>
  <c r="I287" s="1"/>
  <c r="K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I235" s="1"/>
  <c r="K235" s="1"/>
  <c r="B234"/>
  <c r="I234" s="1"/>
  <c r="K234" s="1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V290" i="2" l="1"/>
  <c r="K283" i="4"/>
  <c r="N283" s="1"/>
  <c r="M18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9" i="2"/>
  <c r="CV229" s="1"/>
  <c r="T138"/>
  <c r="T128"/>
  <c r="T133"/>
  <c r="T123"/>
  <c r="T224"/>
  <c r="CV224" s="1"/>
  <c r="T140"/>
  <c r="T130"/>
  <c r="T231"/>
  <c r="CV231" s="1"/>
  <c r="T141"/>
  <c r="T131"/>
  <c r="T232"/>
  <c r="CV232" s="1"/>
  <c r="T135"/>
  <c r="T125"/>
  <c r="T226"/>
  <c r="CV226" s="1"/>
  <c r="T227"/>
  <c r="CV227" s="1"/>
  <c r="T136"/>
  <c r="T126"/>
  <c r="T223"/>
  <c r="CV223" s="1"/>
  <c r="T132"/>
  <c r="T122"/>
  <c r="T137"/>
  <c r="T127"/>
  <c r="T228"/>
  <c r="CV228" s="1"/>
  <c r="I232" i="1"/>
  <c r="K232" s="1"/>
  <c r="I231"/>
  <c r="K231" s="1"/>
  <c r="I229"/>
  <c r="K229" s="1"/>
  <c r="T124" i="2"/>
  <c r="T134"/>
  <c r="I228" i="1"/>
  <c r="K228" s="1"/>
  <c r="I226"/>
  <c r="K226" s="1"/>
  <c r="I225"/>
  <c r="K225" s="1"/>
  <c r="I223"/>
  <c r="K223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9"/>
  <c r="CU72" i="2"/>
  <c r="CU71"/>
  <c r="CU70"/>
  <c r="CU69"/>
  <c r="CU68"/>
  <c r="CU104"/>
  <c r="CU103"/>
  <c r="CU107"/>
  <c r="CU106"/>
  <c r="M404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8"/>
  <c r="J368" s="1"/>
  <c r="M156"/>
  <c r="H131"/>
  <c r="J131" s="1"/>
  <c r="M130"/>
  <c r="H136"/>
  <c r="J136" s="1"/>
  <c r="H145"/>
  <c r="J145" s="1"/>
  <c r="M41"/>
  <c r="H100"/>
  <c r="J100" s="1"/>
  <c r="M115"/>
  <c r="M345"/>
  <c r="I399"/>
  <c r="K399" s="1"/>
  <c r="M40"/>
  <c r="M114"/>
  <c r="H165"/>
  <c r="J165" s="1"/>
  <c r="M201"/>
  <c r="H398"/>
  <c r="J398" s="1"/>
  <c r="M406"/>
  <c r="I201"/>
  <c r="K201" s="1"/>
  <c r="H125"/>
  <c r="J125" s="1"/>
  <c r="M219"/>
  <c r="H350"/>
  <c r="J350" s="1"/>
  <c r="H181"/>
  <c r="J181" s="1"/>
  <c r="M190"/>
  <c r="M200"/>
  <c r="H349"/>
  <c r="J349" s="1"/>
  <c r="H404"/>
  <c r="J404" s="1"/>
  <c r="M228"/>
  <c r="H44"/>
  <c r="J44" s="1"/>
  <c r="I180"/>
  <c r="K180" s="1"/>
  <c r="H199"/>
  <c r="J199" s="1"/>
  <c r="M206"/>
  <c r="H228"/>
  <c r="J228" s="1"/>
  <c r="H237"/>
  <c r="J237" s="1"/>
  <c r="H338"/>
  <c r="J338" s="1"/>
  <c r="I156"/>
  <c r="K156" s="1"/>
  <c r="I236"/>
  <c r="K236" s="1"/>
  <c r="I346"/>
  <c r="K346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2"/>
  <c r="K302" s="1"/>
  <c r="I320"/>
  <c r="K320" s="1"/>
  <c r="H330"/>
  <c r="J330" s="1"/>
  <c r="H378"/>
  <c r="J378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0"/>
  <c r="M357"/>
  <c r="I162"/>
  <c r="K162" s="1"/>
  <c r="H170"/>
  <c r="J170" s="1"/>
  <c r="H287"/>
  <c r="J287" s="1"/>
  <c r="I356"/>
  <c r="K356" s="1"/>
  <c r="M424"/>
  <c r="H9"/>
  <c r="J9" s="1"/>
  <c r="H19"/>
  <c r="J19" s="1"/>
  <c r="H52"/>
  <c r="J52" s="1"/>
  <c r="H127"/>
  <c r="J127" s="1"/>
  <c r="M150"/>
  <c r="H208"/>
  <c r="J208" s="1"/>
  <c r="H217"/>
  <c r="J217" s="1"/>
  <c r="M244"/>
  <c r="I275"/>
  <c r="K275" s="1"/>
  <c r="M286"/>
  <c r="I373"/>
  <c r="K373" s="1"/>
  <c r="I392"/>
  <c r="K392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4"/>
  <c r="I295"/>
  <c r="K295" s="1"/>
  <c r="H362"/>
  <c r="J362" s="1"/>
  <c r="H372"/>
  <c r="J372" s="1"/>
  <c r="I391"/>
  <c r="K391" s="1"/>
  <c r="AI70" i="5"/>
  <c r="CD70" s="1"/>
  <c r="AI143"/>
  <c r="CD143" s="1"/>
  <c r="M16" i="1"/>
  <c r="H190"/>
  <c r="J190" s="1"/>
  <c r="H206"/>
  <c r="J206" s="1"/>
  <c r="I263"/>
  <c r="K263" s="1"/>
  <c r="I273"/>
  <c r="K273" s="1"/>
  <c r="I321"/>
  <c r="K321" s="1"/>
  <c r="I379"/>
  <c r="K379" s="1"/>
  <c r="H390"/>
  <c r="J390" s="1"/>
  <c r="M429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6"/>
  <c r="J336" s="1"/>
  <c r="H423"/>
  <c r="J423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3"/>
  <c r="J343" s="1"/>
  <c r="I350"/>
  <c r="K350" s="1"/>
  <c r="I368"/>
  <c r="K368" s="1"/>
  <c r="H386"/>
  <c r="J386" s="1"/>
  <c r="H394"/>
  <c r="J394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8"/>
  <c r="K268" s="1"/>
  <c r="M275"/>
  <c r="H342"/>
  <c r="J342" s="1"/>
  <c r="H385"/>
  <c r="J385" s="1"/>
  <c r="H420"/>
  <c r="J420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7"/>
  <c r="K267" s="1"/>
  <c r="I311"/>
  <c r="K311" s="1"/>
  <c r="M419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I230"/>
  <c r="K230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2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8"/>
  <c r="K318" s="1"/>
  <c r="I362"/>
  <c r="K362" s="1"/>
  <c r="H416"/>
  <c r="J416" s="1"/>
  <c r="AI39" i="5"/>
  <c r="CD39" s="1"/>
  <c r="BE182"/>
  <c r="CF182" s="1"/>
  <c r="BE183"/>
  <c r="CF183" s="1"/>
  <c r="M241" i="1"/>
  <c r="I423"/>
  <c r="K423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7"/>
  <c r="K22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79"/>
  <c r="K279" s="1"/>
  <c r="M287"/>
  <c r="M339"/>
  <c r="I354"/>
  <c r="K354" s="1"/>
  <c r="H392"/>
  <c r="J392" s="1"/>
  <c r="H429"/>
  <c r="J429" s="1"/>
  <c r="I436"/>
  <c r="K436" s="1"/>
  <c r="M157"/>
  <c r="M139"/>
  <c r="M159"/>
  <c r="M213"/>
  <c r="M195"/>
  <c r="M233"/>
  <c r="I159"/>
  <c r="K159" s="1"/>
  <c r="I177"/>
  <c r="K177" s="1"/>
  <c r="I195"/>
  <c r="K195" s="1"/>
  <c r="I213"/>
  <c r="K213" s="1"/>
  <c r="I233"/>
  <c r="K233" s="1"/>
  <c r="M412"/>
  <c r="M434"/>
  <c r="M177"/>
  <c r="M13"/>
  <c r="M128"/>
  <c r="M146"/>
  <c r="M166"/>
  <c r="M184"/>
  <c r="M202"/>
  <c r="M222"/>
  <c r="M262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2"/>
  <c r="J262" s="1"/>
  <c r="I293"/>
  <c r="K293" s="1"/>
  <c r="I337"/>
  <c r="K337" s="1"/>
  <c r="I358"/>
  <c r="K358" s="1"/>
  <c r="H367"/>
  <c r="J367" s="1"/>
  <c r="H374"/>
  <c r="J374" s="1"/>
  <c r="I390"/>
  <c r="K390" s="1"/>
  <c r="H412"/>
  <c r="J412" s="1"/>
  <c r="H434"/>
  <c r="J434" s="1"/>
  <c r="I441"/>
  <c r="K441" s="1"/>
  <c r="M411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6"/>
  <c r="J326" s="1"/>
  <c r="H411"/>
  <c r="J411" s="1"/>
  <c r="M418"/>
  <c r="H424"/>
  <c r="J424" s="1"/>
  <c r="I439"/>
  <c r="K439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4"/>
  <c r="K224" s="1"/>
  <c r="M231"/>
  <c r="H235"/>
  <c r="J235" s="1"/>
  <c r="M248"/>
  <c r="H274"/>
  <c r="J274" s="1"/>
  <c r="M288"/>
  <c r="H379"/>
  <c r="J379" s="1"/>
  <c r="M387"/>
  <c r="M410"/>
  <c r="H430"/>
  <c r="J430" s="1"/>
  <c r="I438"/>
  <c r="K438" s="1"/>
  <c r="H175"/>
  <c r="J175" s="1"/>
  <c r="H193"/>
  <c r="J193" s="1"/>
  <c r="H211"/>
  <c r="J211" s="1"/>
  <c r="H231"/>
  <c r="J231" s="1"/>
  <c r="I288"/>
  <c r="K288" s="1"/>
  <c r="M333"/>
  <c r="I348"/>
  <c r="K348" s="1"/>
  <c r="H355"/>
  <c r="J355" s="1"/>
  <c r="M401"/>
  <c r="M122"/>
  <c r="M140"/>
  <c r="M160"/>
  <c r="M178"/>
  <c r="M196"/>
  <c r="M214"/>
  <c r="M234"/>
  <c r="M42"/>
  <c r="M46"/>
  <c r="M50"/>
  <c r="M54"/>
  <c r="H242"/>
  <c r="J242" s="1"/>
  <c r="I255"/>
  <c r="K255" s="1"/>
  <c r="I261"/>
  <c r="K261" s="1"/>
  <c r="M293"/>
  <c r="M297"/>
  <c r="H301"/>
  <c r="J301" s="1"/>
  <c r="M311"/>
  <c r="H315"/>
  <c r="J315" s="1"/>
  <c r="M318"/>
  <c r="H324"/>
  <c r="J324" s="1"/>
  <c r="M351"/>
  <c r="H391"/>
  <c r="J391" s="1"/>
  <c r="H418"/>
  <c r="J418" s="1"/>
  <c r="H438"/>
  <c r="J438" s="1"/>
  <c r="H441"/>
  <c r="J441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8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2"/>
  <c r="K282" s="1"/>
  <c r="M296"/>
  <c r="M300"/>
  <c r="M314"/>
  <c r="I328"/>
  <c r="K328" s="1"/>
  <c r="I339"/>
  <c r="K339" s="1"/>
  <c r="H356"/>
  <c r="J356" s="1"/>
  <c r="H373"/>
  <c r="J373" s="1"/>
  <c r="H406"/>
  <c r="J406" s="1"/>
  <c r="M417"/>
  <c r="H428"/>
  <c r="J428" s="1"/>
  <c r="M437"/>
  <c r="M440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9"/>
  <c r="I314"/>
  <c r="K314" s="1"/>
  <c r="I344"/>
  <c r="K344" s="1"/>
  <c r="I361"/>
  <c r="K361" s="1"/>
  <c r="I417"/>
  <c r="K417" s="1"/>
  <c r="M422"/>
  <c r="I440"/>
  <c r="K440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6"/>
  <c r="K296" s="1"/>
  <c r="I384"/>
  <c r="K384" s="1"/>
  <c r="M400"/>
  <c r="H7"/>
  <c r="J7" s="1"/>
  <c r="H23"/>
  <c r="J23" s="1"/>
  <c r="H45"/>
  <c r="J45" s="1"/>
  <c r="H49"/>
  <c r="J49" s="1"/>
  <c r="H53"/>
  <c r="J53" s="1"/>
  <c r="H57"/>
  <c r="J57" s="1"/>
  <c r="H64"/>
  <c r="J64" s="1"/>
  <c r="M252"/>
  <c r="M263"/>
  <c r="I269"/>
  <c r="K269" s="1"/>
  <c r="M280"/>
  <c r="M291"/>
  <c r="M299"/>
  <c r="M310"/>
  <c r="M317"/>
  <c r="M321"/>
  <c r="M327"/>
  <c r="I338"/>
  <c r="K338" s="1"/>
  <c r="H344"/>
  <c r="J344" s="1"/>
  <c r="I355"/>
  <c r="K355" s="1"/>
  <c r="H361"/>
  <c r="J361" s="1"/>
  <c r="I372"/>
  <c r="K372" s="1"/>
  <c r="H384"/>
  <c r="J384" s="1"/>
  <c r="M394"/>
  <c r="H400"/>
  <c r="J400" s="1"/>
  <c r="M405"/>
  <c r="H422"/>
  <c r="J422" s="1"/>
  <c r="H427"/>
  <c r="J427" s="1"/>
  <c r="I437"/>
  <c r="K437" s="1"/>
  <c r="N4" i="4"/>
  <c r="N6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0"/>
  <c r="K280" s="1"/>
  <c r="I317"/>
  <c r="K317" s="1"/>
  <c r="I332"/>
  <c r="K332" s="1"/>
  <c r="AI71" i="5"/>
  <c r="CD71" s="1"/>
  <c r="AI99"/>
  <c r="CD99" s="1"/>
  <c r="BE235"/>
  <c r="CF235" s="1"/>
  <c r="M87" i="1"/>
  <c r="M257"/>
  <c r="I291"/>
  <c r="K291" s="1"/>
  <c r="I299"/>
  <c r="K299" s="1"/>
  <c r="I366"/>
  <c r="K366" s="1"/>
  <c r="I405"/>
  <c r="K405" s="1"/>
  <c r="M44"/>
  <c r="M48"/>
  <c r="M52"/>
  <c r="M56"/>
  <c r="H63"/>
  <c r="J63" s="1"/>
  <c r="M250"/>
  <c r="I257"/>
  <c r="K257" s="1"/>
  <c r="M268"/>
  <c r="M295"/>
  <c r="M302"/>
  <c r="M313"/>
  <c r="I326"/>
  <c r="K326" s="1"/>
  <c r="H332"/>
  <c r="J332" s="1"/>
  <c r="I343"/>
  <c r="K343" s="1"/>
  <c r="H360"/>
  <c r="J360" s="1"/>
  <c r="H366"/>
  <c r="J366" s="1"/>
  <c r="I376"/>
  <c r="K376" s="1"/>
  <c r="M399"/>
  <c r="M416"/>
  <c r="M430"/>
  <c r="M436"/>
  <c r="M439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6"/>
  <c r="I286"/>
  <c r="K286" s="1"/>
  <c r="M290"/>
  <c r="M298"/>
  <c r="M312"/>
  <c r="M316"/>
  <c r="H320"/>
  <c r="J320" s="1"/>
  <c r="H331"/>
  <c r="J331" s="1"/>
  <c r="H337"/>
  <c r="J337" s="1"/>
  <c r="H348"/>
  <c r="J348" s="1"/>
  <c r="H354"/>
  <c r="J354" s="1"/>
  <c r="M375"/>
  <c r="I387"/>
  <c r="K387" s="1"/>
  <c r="H410"/>
  <c r="J410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8"/>
  <c r="K298" s="1"/>
  <c r="I312"/>
  <c r="K312" s="1"/>
  <c r="I325"/>
  <c r="K325" s="1"/>
  <c r="I380"/>
  <c r="K380" s="1"/>
  <c r="I435"/>
  <c r="K435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6"/>
  <c r="K256" s="1"/>
  <c r="M369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7"/>
  <c r="M289"/>
  <c r="M294"/>
  <c r="M301"/>
  <c r="M315"/>
  <c r="M319"/>
  <c r="H325"/>
  <c r="J325" s="1"/>
  <c r="I330"/>
  <c r="K330" s="1"/>
  <c r="I336"/>
  <c r="K336" s="1"/>
  <c r="M363"/>
  <c r="I369"/>
  <c r="K369" s="1"/>
  <c r="I374"/>
  <c r="K374" s="1"/>
  <c r="H380"/>
  <c r="J380" s="1"/>
  <c r="I386"/>
  <c r="K386" s="1"/>
  <c r="M398"/>
  <c r="H435"/>
  <c r="J435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1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1"/>
  <c r="M283"/>
  <c r="I290"/>
  <c r="K290" s="1"/>
  <c r="I294"/>
  <c r="K294" s="1"/>
  <c r="I297"/>
  <c r="K297" s="1"/>
  <c r="I300"/>
  <c r="K300" s="1"/>
  <c r="I310"/>
  <c r="K310" s="1"/>
  <c r="I313"/>
  <c r="K313" s="1"/>
  <c r="I316"/>
  <c r="K316" s="1"/>
  <c r="I319"/>
  <c r="K319" s="1"/>
  <c r="I322"/>
  <c r="K322" s="1"/>
  <c r="I333"/>
  <c r="K333" s="1"/>
  <c r="I340"/>
  <c r="K340" s="1"/>
  <c r="I351"/>
  <c r="K351" s="1"/>
  <c r="M408"/>
  <c r="M426"/>
  <c r="AB62" i="3"/>
  <c r="AB77"/>
  <c r="AB167"/>
  <c r="AN57" i="1"/>
  <c r="AN63"/>
  <c r="M66"/>
  <c r="M91"/>
  <c r="M245"/>
  <c r="M253"/>
  <c r="M264"/>
  <c r="M3"/>
  <c r="M240"/>
  <c r="I245"/>
  <c r="K245" s="1"/>
  <c r="I253"/>
  <c r="K253" s="1"/>
  <c r="M260"/>
  <c r="I264"/>
  <c r="K264" s="1"/>
  <c r="I271"/>
  <c r="K271" s="1"/>
  <c r="M278"/>
  <c r="I283"/>
  <c r="K283" s="1"/>
  <c r="H322"/>
  <c r="J322" s="1"/>
  <c r="I329"/>
  <c r="K329" s="1"/>
  <c r="H340"/>
  <c r="J340" s="1"/>
  <c r="I347"/>
  <c r="K347" s="1"/>
  <c r="H358"/>
  <c r="J358" s="1"/>
  <c r="I365"/>
  <c r="K365" s="1"/>
  <c r="H376"/>
  <c r="J376" s="1"/>
  <c r="I383"/>
  <c r="K383" s="1"/>
  <c r="M397"/>
  <c r="H401"/>
  <c r="J401" s="1"/>
  <c r="I408"/>
  <c r="K408" s="1"/>
  <c r="M415"/>
  <c r="H419"/>
  <c r="J419" s="1"/>
  <c r="I426"/>
  <c r="K426" s="1"/>
  <c r="M433"/>
  <c r="AB11" i="3"/>
  <c r="AB37"/>
  <c r="AB81"/>
  <c r="AB132"/>
  <c r="I260" i="1"/>
  <c r="K260" s="1"/>
  <c r="I278"/>
  <c r="K278" s="1"/>
  <c r="H329"/>
  <c r="J329" s="1"/>
  <c r="H347"/>
  <c r="J347" s="1"/>
  <c r="H365"/>
  <c r="J365" s="1"/>
  <c r="H383"/>
  <c r="J383" s="1"/>
  <c r="M393"/>
  <c r="H397"/>
  <c r="J397" s="1"/>
  <c r="H415"/>
  <c r="J415" s="1"/>
  <c r="H433"/>
  <c r="J433" s="1"/>
  <c r="AB19" i="3"/>
  <c r="AB23"/>
  <c r="AB32"/>
  <c r="AB119"/>
  <c r="AB175"/>
  <c r="AN65" i="1"/>
  <c r="M6"/>
  <c r="M10"/>
  <c r="M14"/>
  <c r="M18"/>
  <c r="M22"/>
  <c r="M26"/>
  <c r="M30"/>
  <c r="AN59"/>
  <c r="M65"/>
  <c r="I357"/>
  <c r="K357" s="1"/>
  <c r="I364"/>
  <c r="K364" s="1"/>
  <c r="I375"/>
  <c r="K375" s="1"/>
  <c r="I382"/>
  <c r="K382" s="1"/>
  <c r="I393"/>
  <c r="K393" s="1"/>
  <c r="M396"/>
  <c r="M407"/>
  <c r="M414"/>
  <c r="M425"/>
  <c r="M432"/>
  <c r="AB68" i="3"/>
  <c r="AB134"/>
  <c r="AN62" i="1"/>
  <c r="M112"/>
  <c r="M239"/>
  <c r="M259"/>
  <c r="M277"/>
  <c r="M59"/>
  <c r="M62"/>
  <c r="M73"/>
  <c r="M77"/>
  <c r="M81"/>
  <c r="M85"/>
  <c r="M89"/>
  <c r="M98"/>
  <c r="M116"/>
  <c r="M247"/>
  <c r="I252"/>
  <c r="K252" s="1"/>
  <c r="I259"/>
  <c r="K259" s="1"/>
  <c r="M266"/>
  <c r="I270"/>
  <c r="K270" s="1"/>
  <c r="I277"/>
  <c r="K277" s="1"/>
  <c r="M285"/>
  <c r="I289"/>
  <c r="K289" s="1"/>
  <c r="M324"/>
  <c r="H328"/>
  <c r="J328" s="1"/>
  <c r="I335"/>
  <c r="K335" s="1"/>
  <c r="M342"/>
  <c r="H346"/>
  <c r="J346" s="1"/>
  <c r="I353"/>
  <c r="K353" s="1"/>
  <c r="M360"/>
  <c r="H364"/>
  <c r="J364" s="1"/>
  <c r="I371"/>
  <c r="K371" s="1"/>
  <c r="M378"/>
  <c r="H382"/>
  <c r="J382" s="1"/>
  <c r="I389"/>
  <c r="K389" s="1"/>
  <c r="I396"/>
  <c r="K396" s="1"/>
  <c r="M403"/>
  <c r="H407"/>
  <c r="J407" s="1"/>
  <c r="I414"/>
  <c r="K414" s="1"/>
  <c r="M421"/>
  <c r="H425"/>
  <c r="J425" s="1"/>
  <c r="I432"/>
  <c r="K432" s="1"/>
  <c r="AB25" i="3"/>
  <c r="AB168"/>
  <c r="M102" i="1"/>
  <c r="I247"/>
  <c r="K247" s="1"/>
  <c r="M255"/>
  <c r="I266"/>
  <c r="K266" s="1"/>
  <c r="M273"/>
  <c r="I285"/>
  <c r="K285" s="1"/>
  <c r="I331"/>
  <c r="K331" s="1"/>
  <c r="H335"/>
  <c r="J335" s="1"/>
  <c r="I349"/>
  <c r="K349" s="1"/>
  <c r="H353"/>
  <c r="J353" s="1"/>
  <c r="I367"/>
  <c r="K367" s="1"/>
  <c r="H371"/>
  <c r="J371" s="1"/>
  <c r="I385"/>
  <c r="K385" s="1"/>
  <c r="H389"/>
  <c r="J389" s="1"/>
  <c r="H403"/>
  <c r="J403" s="1"/>
  <c r="H421"/>
  <c r="J421" s="1"/>
  <c r="AB59" i="3"/>
  <c r="M381" i="1"/>
  <c r="AB16" i="3"/>
  <c r="M238" i="1"/>
  <c r="M265"/>
  <c r="M276"/>
  <c r="I327"/>
  <c r="K327" s="1"/>
  <c r="I345"/>
  <c r="K345" s="1"/>
  <c r="I363"/>
  <c r="K363" s="1"/>
  <c r="I370"/>
  <c r="K370" s="1"/>
  <c r="I381"/>
  <c r="K381" s="1"/>
  <c r="I388"/>
  <c r="K388" s="1"/>
  <c r="M395"/>
  <c r="M402"/>
  <c r="M413"/>
  <c r="M420"/>
  <c r="M431"/>
  <c r="AB82" i="3"/>
  <c r="AB118"/>
  <c r="AB174"/>
  <c r="AN58" i="1"/>
  <c r="AN61"/>
  <c r="AN64"/>
  <c r="M67"/>
  <c r="M76"/>
  <c r="M80"/>
  <c r="M84"/>
  <c r="M88"/>
  <c r="M246"/>
  <c r="M258"/>
  <c r="M284"/>
  <c r="I334"/>
  <c r="K334" s="1"/>
  <c r="I352"/>
  <c r="K352" s="1"/>
  <c r="I238"/>
  <c r="K238" s="1"/>
  <c r="I246"/>
  <c r="K246" s="1"/>
  <c r="M254"/>
  <c r="I258"/>
  <c r="K258" s="1"/>
  <c r="I265"/>
  <c r="K265" s="1"/>
  <c r="M272"/>
  <c r="I276"/>
  <c r="K276" s="1"/>
  <c r="I284"/>
  <c r="K284" s="1"/>
  <c r="I323"/>
  <c r="K323" s="1"/>
  <c r="H334"/>
  <c r="J334" s="1"/>
  <c r="I341"/>
  <c r="K341" s="1"/>
  <c r="H352"/>
  <c r="J352" s="1"/>
  <c r="I359"/>
  <c r="K359" s="1"/>
  <c r="H370"/>
  <c r="J370" s="1"/>
  <c r="I377"/>
  <c r="K377" s="1"/>
  <c r="H388"/>
  <c r="J388" s="1"/>
  <c r="H395"/>
  <c r="J395" s="1"/>
  <c r="I402"/>
  <c r="K402" s="1"/>
  <c r="M409"/>
  <c r="H413"/>
  <c r="J413" s="1"/>
  <c r="M427"/>
  <c r="H431"/>
  <c r="J431" s="1"/>
  <c r="AB31" i="3"/>
  <c r="AB105"/>
  <c r="AB154"/>
  <c r="I254" i="1"/>
  <c r="K254" s="1"/>
  <c r="I272"/>
  <c r="K272" s="1"/>
  <c r="H323"/>
  <c r="J323" s="1"/>
  <c r="H341"/>
  <c r="J341" s="1"/>
  <c r="H359"/>
  <c r="J359" s="1"/>
  <c r="H377"/>
  <c r="J377" s="1"/>
  <c r="H409"/>
  <c r="J409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<sst xmlns="http://schemas.openxmlformats.org/spreadsheetml/2006/main" count="9584" uniqueCount="1472">
  <si>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</si>
  <si>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</si>
  <si>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</si>
  <si>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</si>
  <si>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</si>
  <si>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</si>
  <si>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</si>
  <si>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</si>
  <si>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</si>
  <si>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</si>
  <si>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</si>
  <si>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</si>
  <si>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</si>
  <si>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</si>
  <si>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</si>
  <si>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</si>
  <si>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</si>
  <si>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</si>
  <si>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</si>
  <si>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</si>
  <si>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</si>
  <si>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</si>
  <si>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</si>
  <si>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</si>
  <si>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</si>
  <si>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</si>
  <si>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</si>
  <si>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</si>
  <si>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</si>
  <si>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</si>
  <si>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</si>
  <si>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</si>
  <si>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</si>
  <si>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</si>
  <si>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</si>
  <si>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</si>
  <si>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</si>
  <si>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</si>
  <si>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</si>
  <si>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</si>
  <si>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</si>
  <si>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</si>
  <si>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</si>
  <si>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</si>
  <si>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</si>
  <si>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</si>
  <si>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</si>
  <si>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</si>
  <si>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</si>
  <si>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</si>
  <si>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</si>
  <si>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</si>
  <si>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</si>
  <si>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</si>
  <si>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</si>
  <si>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</si>
  <si>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</si>
  <si>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</si>
  <si>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</si>
  <si>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</si>
  <si>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</si>
  <si>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</si>
  <si>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</si>
  <si>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</si>
  <si>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</si>
  <si>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</si>
  <si>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</si>
  <si>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</si>
  <si>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</si>
  <si>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</si>
  <si>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</si>
  <si>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</si>
  <si>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</si>
  <si>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</si>
  <si>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</si>
  <si>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</si>
  <si>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</si>
  <si>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</si>
  <si>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</si>
  <si>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</si>
  <si>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</si>
  <si>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</si>
  <si>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</si>
  <si>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</si>
  <si>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</si>
  <si>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</si>
  <si>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</si>
  <si>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</si>
  <si>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</si>
  <si>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</si>
  <si>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</si>
  <si>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</si>
  <si>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</si>
  <si>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</si>
  <si>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</si>
  <si>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</si>
  <si>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</si>
  <si>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</si>
  <si>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</si>
  <si>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</si>
  <si>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</si>
  <si>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</si>
  <si>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</si>
  <si>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</si>
  <si>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</si>
  <si>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</si>
  <si>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</si>
  <si>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</si>
  <si>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</si>
  <si>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</si>
  <si>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</si>
  <si>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</si>
  <si>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</si>
  <si>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</si>
  <si>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</si>
  <si>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</si>
  <si>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</si>
  <si>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</si>
  <si>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</si>
  <si>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</si>
  <si>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</si>
  <si>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</si>
  <si>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</si>
  <si>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</si>
  <si>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</si>
  <si>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</si>
  <si>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</si>
  <si>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</si>
  <si>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</si>
  <si>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</si>
  <si>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</si>
  <si>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</si>
  <si>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</si>
  <si>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</si>
  <si>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</si>
  <si>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</si>
  <si>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</si>
  <si>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</si>
  <si>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</si>
  <si>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</si>
  <si>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</si>
  <si>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</si>
  <si>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</si>
  <si>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</si>
  <si>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</si>
  <si>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</si>
  <si>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</si>
  <si>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</si>
  <si>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</si>
  <si>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</si>
  <si>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</si>
  <si>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</si>
  <si>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</si>
  <si>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</si>
  <si>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</si>
  <si>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</si>
  <si>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</si>
  <si>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</si>
  <si>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</si>
  <si>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</si>
  <si>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</si>
  <si>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</si>
  <si>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</si>
  <si>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</si>
  <si>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</si>
  <si>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</si>
  <si>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</si>
  <si>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</si>
  <si>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</si>
  <si>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</si>
  <si>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</si>
  <si>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</si>
  <si>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</si>
  <si>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</si>
  <si>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</si>
  <si>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</si>
  <si>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</si>
  <si>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</si>
  <si>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</si>
  <si>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</si>
  <si>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</si>
  <si>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</si>
  <si>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</si>
  <si>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</si>
  <si>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</si>
  <si>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</si>
  <si>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</si>
  <si>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</si>
  <si>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</si>
  <si>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</si>
  <si>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</si>
  <si>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</si>
  <si>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</si>
  <si>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</si>
  <si>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</si>
  <si>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</si>
  <si>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</si>
  <si>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</si>
  <si>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</si>
  <si>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</si>
  <si>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</si>
  <si>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</si>
  <si>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</si>
  <si>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</si>
  <si>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</si>
  <si>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</si>
  <si>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</si>
  <si>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</si>
  <si>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</si>
  <si>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</si>
  <si>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</si>
  <si>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</si>
  <si>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</si>
  <si>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</si>
  <si>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</si>
  <si>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</si>
  <si>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</si>
  <si>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</si>
  <si>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</si>
  <si>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</si>
  <si>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</si>
  <si>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</si>
  <si>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</si>
  <si>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</si>
  <si>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</si>
  <si>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</si>
  <si>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</si>
  <si>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</si>
  <si>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</si>
  <si>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</si>
  <si>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</si>
  <si>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</si>
  <si>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</si>
  <si>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</si>
  <si>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</si>
  <si>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</si>
  <si>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</si>
  <si>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</si>
  <si>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</si>
  <si>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</si>
  <si>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</si>
  <si>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</si>
  <si>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</si>
  <si>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</si>
  <si>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</si>
  <si>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</si>
  <si>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</si>
  <si>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</si>
  <si>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</si>
  <si>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</si>
  <si>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</si>
  <si>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</si>
  <si>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</si>
  <si>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</si>
  <si>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</si>
  <si>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</si>
  <si>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</si>
  <si>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</si>
  <si>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</si>
  <si>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</si>
  <si>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</si>
  <si>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</si>
  <si>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</si>
  <si>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</si>
  <si>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</si>
  <si>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</si>
  <si>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</si>
  <si>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</si>
  <si>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</si>
  <si>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</si>
  <si>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</si>
  <si>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</si>
  <si>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</si>
  <si>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</si>
  <si>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</si>
  <si>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</si>
  <si>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</si>
  <si>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</si>
  <si>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</si>
  <si>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</si>
  <si>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</si>
  <si>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</si>
  <si>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</si>
  <si>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</si>
  <si>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</si>
  <si>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</si>
  <si>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</si>
  <si>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</si>
  <si>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</si>
  <si>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</si>
  <si>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</si>
  <si>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</si>
  <si>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</si>
  <si>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</si>
  <si>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</si>
  <si>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</si>
  <si>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</si>
  <si>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</si>
  <si>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</si>
  <si>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</si>
  <si>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</si>
  <si>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</si>
  <si>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</si>
  <si>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</si>
  <si>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</si>
  <si>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</si>
  <si>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</si>
  <si>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</si>
  <si>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</si>
  <si>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</si>
  <si>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</si>
  <si>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</si>
  <si>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</si>
  <si>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</si>
  <si>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</si>
  <si>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</si>
  <si>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</si>
  <si>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</si>
  <si>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</si>
  <si>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</si>
  <si>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</si>
  <si>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</si>
  <si>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</si>
  <si>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</si>
  <si>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</si>
  <si>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</si>
  <si>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</si>
  <si>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</si>
  <si>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</si>
  <si>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</si>
  <si>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</si>
  <si>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</si>
  <si>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</si>
  <si>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</si>
  <si>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</si>
  <si>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</si>
  <si>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</si>
  <si>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</si>
  <si>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</si>
  <si>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</si>
  <si>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</si>
  <si>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</si>
  <si>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</si>
  <si>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</si>
  <si>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</si>
  <si>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</si>
  <si>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</si>
  <si>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</si>
  <si>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</si>
  <si>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</si>
  <si>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</si>
  <si>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</si>
  <si>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</si>
  <si>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</si>
  <si>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</si>
  <si>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</si>
  <si>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</si>
  <si>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</si>
  <si>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</si>
  <si>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</si>
  <si>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</si>
  <si>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</si>
  <si>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</si>
  <si>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</si>
  <si>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</si>
  <si>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</si>
  <si>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</si>
  <si>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</si>
  <si>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</si>
  <si>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</si>
  <si>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</si>
  <si>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</si>
  <si>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</si>
  <si>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</si>
  <si>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</si>
  <si>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</si>
  <si>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</si>
  <si>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</si>
  <si>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</si>
  <si>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</si>
  <si>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</si>
  <si>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</si>
  <si>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</si>
  <si>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</si>
  <si>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</si>
  <si>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</si>
  <si>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</si>
  <si>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</si>
  <si>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</si>
  <si>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</si>
  <si>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</si>
  <si>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</si>
  <si>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</si>
  <si>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</si>
  <si>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</si>
  <si>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</si>
  <si>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</si>
  <si>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</si>
  <si>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</si>
  <si>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</si>
  <si>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</si>
  <si>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</si>
  <si>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</si>
  <si>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</si>
  <si>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</si>
  <si>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</si>
  <si>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</si>
  <si>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</si>
  <si>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</si>
  <si>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</si>
  <si>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</si>
  <si>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</si>
  <si>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</si>
  <si>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</si>
  <si>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</si>
  <si>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</si>
  <si>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</si>
  <si>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</si>
  <si>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</si>
  <si>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</si>
  <si>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</si>
  <si>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</si>
  <si>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</si>
  <si>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</si>
  <si>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</si>
  <si>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</si>
  <si>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</si>
  <si>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</si>
  <si>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</si>
  <si>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</si>
  <si>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</si>
  <si>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</si>
  <si>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</si>
  <si>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</si>
  <si>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</si>
  <si>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</si>
  <si>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</si>
  <si>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</si>
  <si>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</si>
  <si>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</si>
  <si>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</si>
  <si>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</si>
  <si>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</si>
  <si>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</si>
  <si>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</si>
  <si>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</si>
  <si>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</si>
  <si>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</si>
  <si>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</si>
  <si>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</si>
  <si>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</si>
  <si>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</si>
  <si>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</si>
  <si>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</si>
  <si>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</si>
  <si>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</si>
  <si>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</si>
  <si>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</si>
  <si>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</si>
  <si>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</si>
  <si>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</si>
  <si>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</si>
  <si>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</si>
  <si>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</si>
  <si>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</si>
  <si>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</si>
  <si>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</si>
  <si>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</si>
  <si>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</si>
  <si>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</si>
  <si>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</si>
  <si>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</si>
  <si>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</si>
  <si>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</si>
  <si>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</si>
  <si>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</si>
  <si>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</si>
  <si>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</si>
  <si>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</si>
  <si>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</si>
  <si>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</si>
  <si>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</si>
  <si>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</si>
  <si>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</si>
  <si>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</si>
  <si>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</si>
  <si>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</si>
  <si>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</si>
  <si>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</si>
  <si>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</si>
  <si>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</si>
  <si>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</si>
  <si>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</si>
  <si>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</si>
  <si>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</si>
  <si>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</si>
  <si>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</si>
  <si>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</si>
  <si>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</si>
  <si>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</si>
  <si>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</si>
  <si>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</si>
  <si>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</si>
  <si>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</si>
  <si>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</si>
  <si>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</si>
  <si>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</si>
  <si>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</si>
  <si>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</si>
  <si>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</si>
  <si>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</si>
  <si>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</si>
  <si>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</si>
  <si>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</si>
  <si>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</si>
  <si>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</si>
  <si>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</si>
  <si>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</si>
  <si>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</si>
  <si>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</si>
  <si>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</si>
  <si>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</si>
  <si>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</si>
  <si>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</si>
  <si>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</si>
  <si>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</si>
  <si>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</si>
  <si>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</si>
  <si>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</si>
  <si>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</si>
  <si>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</si>
  <si>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</si>
  <si>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</si>
  <si>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</si>
  <si>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</si>
  <si>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</si>
  <si>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</si>
  <si>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</si>
  <si>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</si>
  <si>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</si>
  <si>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</si>
  <si>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</si>
  <si>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</si>
  <si>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</si>
  <si>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</si>
  <si>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</si>
  <si>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</si>
  <si>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</si>
  <si>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</si>
  <si>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</si>
  <si>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</si>
  <si>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</si>
  <si>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</si>
  <si>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</si>
  <si>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</si>
  <si>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</si>
  <si>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</si>
  <si>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</si>
  <si>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</si>
  <si>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</si>
  <si>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</si>
  <si>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</si>
  <si>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</si>
  <si>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</si>
  <si>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</si>
  <si>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</si>
  <si>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</si>
  <si>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</si>
  <si>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</si>
  <si>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</si>
  <si>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</si>
  <si>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</si>
  <si>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</si>
  <si>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</si>
  <si>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</si>
  <si>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</si>
  <si>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</si>
  <si>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</si>
  <si>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</si>
  <si>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</si>
  <si>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</si>
  <si>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</si>
  <si>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</si>
  <si>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</si>
  <si>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</si>
  <si>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</si>
  <si>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</si>
  <si>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</si>
  <si>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</si>
  <si>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</si>
  <si>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</si>
  <si>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</si>
  <si>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</si>
  <si>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</si>
  <si>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</si>
  <si>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</si>
  <si>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</si>
  <si>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</si>
  <si>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</si>
  <si>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</si>
  <si>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</si>
  <si>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</si>
  <si>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</si>
  <si>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</si>
  <si>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</si>
  <si>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</si>
  <si>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</si>
  <si>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</si>
  <si>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</si>
  <si>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</si>
  <si>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</si>
  <si>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</si>
  <si>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</si>
  <si>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</si>
  <si>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</si>
  <si>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</si>
  <si>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</si>
  <si>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</si>
  <si>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</si>
  <si>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</si>
  <si>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</si>
  <si>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</si>
  <si>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</si>
  <si>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</si>
  <si>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</si>
  <si>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</si>
  <si>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</si>
  <si>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</si>
  <si>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</si>
  <si>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</si>
  <si>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</si>
  <si>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</si>
  <si>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</si>
  <si>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</si>
  <si>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</si>
  <si>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</si>
  <si>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</si>
  <si>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</si>
  <si>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</si>
  <si>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</si>
  <si>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</si>
  <si>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</si>
  <si>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</si>
  <si>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</si>
  <si>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</si>
  <si>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</si>
  <si>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</si>
  <si>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</si>
  <si>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</si>
  <si>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</si>
  <si>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</si>
  <si>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</si>
  <si>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</si>
  <si>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</si>
  <si>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</si>
  <si>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</si>
  <si>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</si>
  <si>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</si>
  <si>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</si>
  <si>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</si>
  <si>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</si>
  <si>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</si>
  <si>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</si>
  <si>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</si>
  <si>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</si>
  <si>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</si>
  <si>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</si>
  <si>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</si>
  <si>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</si>
  <si>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</si>
  <si>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</si>
  <si>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</si>
  <si>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</si>
  <si>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</si>
  <si>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</si>
  <si>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</si>
  <si>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</si>
  <si>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</si>
  <si>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</si>
  <si>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</si>
  <si>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</si>
  <si>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</si>
  <si>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</si>
  <si>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</si>
  <si>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</si>
  <si>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</si>
  <si>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</si>
  <si>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</si>
  <si>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</si>
  <si>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</si>
  <si>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</si>
  <si>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</si>
  <si>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</si>
  <si>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</si>
  <si>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</si>
  <si>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</si>
  <si>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</si>
  <si>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</si>
  <si>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</si>
  <si>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</si>
  <si>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</si>
  <si>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</si>
  <si>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</si>
  <si>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</si>
  <si>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</si>
  <si>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</si>
  <si>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</si>
  <si>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</si>
  <si>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</si>
  <si>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</si>
  <si>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</si>
  <si>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</si>
  <si>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</si>
  <si>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</si>
  <si>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</si>
  <si>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</si>
  <si>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</si>
  <si>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</si>
  <si>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</si>
  <si>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</si>
  <si>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</si>
  <si>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</si>
  <si>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</si>
  <si>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</si>
  <si>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</si>
  <si>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</si>
  <si>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</si>
  <si>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</si>
  <si>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</si>
  <si>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</si>
  <si>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</si>
  <si>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</si>
  <si>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</si>
  <si>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</si>
  <si>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</si>
  <si>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</si>
  <si>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</si>
  <si>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</si>
  <si>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</si>
  <si>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</si>
  <si>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</si>
  <si>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</si>
  <si>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</si>
  <si>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</si>
  <si>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</si>
  <si>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</si>
  <si>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</si>
  <si>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</si>
  <si>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</si>
  <si>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</si>
  <si>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</si>
  <si>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</si>
  <si>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</si>
  <si>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</si>
  <si>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</si>
  <si>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</si>
  <si>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</si>
  <si>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</si>
  <si>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</si>
  <si>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</si>
  <si>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</si>
  <si>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</si>
  <si>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</si>
  <si>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</si>
  <si>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</si>
  <si>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</si>
  <si>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</si>
  <si>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</si>
  <si>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</si>
  <si>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</si>
  <si>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</si>
  <si>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</si>
  <si>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</si>
  <si>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</si>
  <si>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</si>
  <si>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</si>
  <si>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</si>
  <si>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</si>
  <si>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</si>
  <si>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</si>
  <si>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</si>
  <si>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</si>
  <si>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</si>
  <si>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</si>
  <si>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</si>
  <si>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</si>
  <si>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</si>
  <si>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</si>
  <si>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</si>
  <si>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</si>
  <si>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</si>
  <si>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</si>
  <si>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</si>
  <si>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</si>
  <si>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</si>
  <si>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</si>
  <si>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</si>
  <si>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</si>
  <si>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</si>
  <si>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</si>
  <si>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</si>
  <si>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</si>
  <si>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</si>
  <si>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</si>
  <si>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</si>
  <si>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</si>
  <si>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</si>
  <si>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</si>
  <si>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</si>
  <si>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</si>
  <si>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</si>
  <si>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</si>
  <si>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</si>
  <si>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</si>
  <si>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</si>
  <si>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</si>
  <si>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</si>
  <si>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</si>
  <si>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</si>
  <si>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</si>
  <si>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</si>
  <si>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</si>
  <si>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</si>
  <si>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</si>
  <si>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</si>
  <si>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</si>
  <si>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</si>
  <si>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</si>
  <si>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</si>
  <si>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</si>
  <si>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</si>
  <si>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</si>
  <si>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</si>
  <si>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</si>
  <si>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</si>
  <si>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</si>
  <si>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</si>
  <si>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</si>
  <si>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</si>
  <si>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</si>
  <si>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</si>
  <si>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</si>
  <si>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</si>
  <si>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</si>
  <si>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</si>
  <si>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</si>
  <si>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</si>
  <si>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</si>
  <si>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</si>
  <si>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</si>
  <si>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</si>
  <si>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</si>
  <si>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</si>
  <si>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</si>
  <si>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</si>
  <si>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</si>
  <si>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</si>
  <si>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</si>
  <si>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</si>
  <si>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</si>
  <si>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</si>
  <si>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</si>
  <si>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</si>
  <si>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</si>
  <si>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</si>
  <si>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</si>
  <si>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</si>
  <si>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</si>
  <si>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</si>
  <si>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</si>
  <si>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</si>
  <si>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</si>
  <si>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</si>
  <si>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</si>
  <si>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</si>
  <si>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</si>
  <si>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</si>
  <si>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</si>
  <si>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</si>
  <si>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</si>
  <si>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</si>
  <si>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</si>
  <si>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</si>
  <si>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</si>
  <si>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</si>
  <si>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</si>
  <si>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</si>
  <si>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</si>
  <si>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</si>
  <si>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</si>
  <si>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</si>
  <si>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</si>
  <si>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</si>
  <si>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</si>
  <si>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</si>
  <si>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</si>
  <si>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</si>
  <si>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</si>
  <si>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</si>
  <si>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</si>
  <si>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</si>
  <si>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</si>
  <si>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</si>
  <si>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</si>
  <si>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</si>
  <si>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</si>
  <si>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</si>
  <si>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</si>
  <si>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</si>
  <si>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</si>
  <si>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</si>
  <si>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</si>
  <si>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</si>
  <si>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</si>
  <si>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</si>
  <si>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</si>
  <si>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</si>
  <si>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</si>
  <si>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</si>
  <si>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</si>
  <si>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</si>
  <si>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</si>
  <si>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</si>
  <si>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</si>
  <si>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</si>
  <si>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</si>
  <si>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</si>
  <si>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</si>
  <si>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</si>
  <si>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</si>
  <si>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</si>
  <si>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</si>
  <si>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</si>
  <si>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</si>
  <si>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</si>
  <si>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</si>
  <si>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</si>
  <si>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</si>
  <si>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</si>
  <si>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</si>
  <si>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</si>
  <si>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</si>
  <si>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</si>
  <si>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</si>
  <si>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</si>
  <si>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</si>
  <si>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</si>
  <si>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</si>
  <si>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</si>
  <si>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</si>
  <si>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</si>
  <si>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</si>
  <si>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</si>
  <si>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</si>
  <si>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</si>
  <si>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</si>
  <si>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</si>
  <si>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</si>
  <si>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</si>
  <si>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</si>
  <si>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</si>
  <si>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</si>
  <si>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</si>
  <si>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</si>
  <si>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</si>
  <si>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</si>
  <si>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</si>
  <si>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</si>
  <si>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</si>
  <si>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</si>
  <si>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</si>
  <si>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</si>
  <si>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</si>
  <si>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</si>
  <si>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</si>
  <si>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</si>
  <si>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</si>
  <si>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</si>
  <si>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</si>
  <si>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</si>
  <si>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</si>
  <si>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</si>
  <si>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</si>
  <si>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</si>
  <si>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</si>
  <si>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</si>
  <si>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</si>
  <si>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</si>
  <si>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</si>
  <si>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</si>
  <si>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</si>
  <si>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</si>
  <si>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</si>
  <si>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</si>
  <si>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</si>
  <si>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</si>
  <si>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</si>
  <si>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</si>
  <si>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</si>
  <si>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</si>
  <si>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</si>
  <si>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</si>
  <si>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</si>
  <si>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</si>
  <si>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</si>
  <si>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</si>
  <si>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</si>
  <si>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</si>
  <si>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</si>
  <si>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</si>
  <si>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</si>
  <si>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</si>
  <si>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</si>
  <si>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</si>
  <si>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</si>
  <si>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</si>
  <si>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</si>
  <si>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</si>
  <si>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</si>
  <si>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</si>
  <si>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</si>
  <si>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</si>
  <si>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</si>
  <si>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</si>
  <si>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</si>
  <si>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</si>
  <si>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</si>
  <si>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</si>
  <si>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</si>
  <si>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</si>
  <si>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</si>
  <si>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</si>
  <si>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</si>
  <si>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</si>
  <si>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</si>
  <si>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</si>
  <si>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</si>
  <si>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</si>
  <si>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</si>
  <si>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</si>
  <si>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</si>
  <si>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</si>
  <si>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</si>
  <si>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</si>
  <si>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</si>
  <si>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</si>
  <si>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</si>
  <si>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</si>
  <si>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</si>
  <si>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</si>
  <si>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</si>
  <si>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</si>
  <si>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</si>
  <si>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</si>
  <si>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</si>
  <si>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</si>
  <si>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</si>
  <si>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</si>
  <si>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</si>
  <si>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</si>
  <si>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</si>
  <si>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</si>
  <si>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</si>
  <si>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</si>
  <si>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</si>
  <si>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</si>
  <si>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</si>
  <si>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</si>
  <si>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</si>
  <si>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</si>
  <si>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</si>
  <si>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</si>
  <si>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</si>
  <si>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</si>
  <si>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</si>
  <si>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</si>
  <si>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</si>
  <si>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</si>
  <si>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</si>
  <si>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</si>
  <si>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</si>
  <si>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</si>
  <si>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</si>
  <si>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</si>
  <si>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</si>
  <si>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</si>
  <si>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</si>
  <si>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</si>
  <si>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</si>
  <si>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</si>
  <si>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</si>
  <si>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</si>
  <si>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</si>
  <si>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</si>
  <si>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</si>
  <si>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</si>
  <si>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</si>
  <si>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</si>
  <si>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</si>
  <si>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</si>
  <si>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</si>
  <si>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</si>
  <si>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</si>
  <si>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</si>
  <si>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</si>
  <si>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</si>
  <si>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</si>
  <si>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</si>
  <si>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</si>
  <si>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</si>
  <si>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</si>
  <si>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</si>
  <si>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</si>
  <si>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</si>
  <si>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</si>
  <si>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</si>
  <si>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</si>
  <si>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</si>
  <si>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</si>
  <si>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</si>
  <si>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</si>
  <si>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</si>
  <si>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</si>
  <si>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</si>
  <si>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</si>
  <si>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</si>
  <si>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</si>
  <si>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</si>
  <si>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</si>
  <si>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</si>
  <si>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</si>
  <si>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</si>
  <si>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</si>
  <si>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</si>
  <si>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</si>
  <si>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</si>
  <si>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</si>
  <si>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</si>
  <si>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</si>
  <si>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</si>
  <si>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</si>
  <si>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</si>
  <si>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</si>
  <si>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</si>
  <si>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</si>
  <si>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</si>
  <si>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</si>
  <si>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</si>
  <si>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</si>
  <si>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</si>
  <si>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</si>
  <si>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</si>
  <si>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</si>
  <si>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</si>
  <si>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</si>
  <si>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</si>
  <si>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</si>
  <si>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</si>
  <si>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</si>
  <si>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</si>
  <si>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</si>
  <si>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</si>
  <si>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</si>
  <si>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</si>
  <si>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</si>
  <si>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</si>
  <si>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</si>
  <si>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</si>
  <si>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</si>
  <si>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</si>
  <si>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</si>
  <si>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</si>
  <si>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</si>
  <si>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</si>
  <si>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</si>
  <si>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</si>
  <si>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</si>
  <si>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</si>
  <si>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</si>
  <si>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</si>
  <si>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</si>
  <si>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</si>
  <si>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</si>
  <si>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</si>
  <si>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</si>
  <si>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</si>
  <si>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</si>
  <si>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</si>
  <si>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</si>
  <si>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</si>
  <si>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</si>
  <si>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</si>
  <si>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</si>
  <si>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</si>
  <si>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</si>
  <si>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</si>
  <si>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</si>
  <si>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</si>
  <si>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</si>
  <si>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</si>
  <si>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</si>
  <si>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</si>
  <si>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</si>
  <si>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</si>
  <si>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</si>
  <si>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</si>
  <si>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</si>
  <si>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</si>
  <si>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</si>
  <si>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</si>
  <si>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</si>
  <si>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</si>
  <si>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</si>
  <si>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</si>
  <si>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</si>
  <si>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</si>
  <si>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</si>
  <si>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</si>
  <si>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</si>
  <si>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</si>
  <si>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</si>
  <si>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</si>
  <si>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</si>
  <si>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</si>
  <si>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</si>
  <si>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</si>
  <si>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</si>
  <si>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</si>
  <si>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</si>
  <si>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</si>
  <si>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</si>
  <si>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</si>
  <si>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</si>
  <si>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</si>
  <si>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</si>
  <si>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</si>
  <si>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</si>
  <si>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</si>
  <si>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</si>
  <si>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</si>
  <si>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</si>
  <si>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</si>
  <si>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</si>
  <si>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</si>
  <si>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</si>
  <si>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</si>
  <si>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</si>
  <si>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</si>
  <si>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</si>
  <si>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</si>
  <si>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</si>
  <si>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</si>
  <si>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</si>
  <si>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</si>
  <si>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</si>
  <si>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</si>
  <si>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</si>
  <si>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</si>
  <si>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</si>
  <si>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</si>
  <si>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</si>
  <si>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</si>
  <si>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</si>
  <si>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</si>
  <si>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</si>
  <si>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</si>
  <si>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</si>
  <si>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</si>
  <si>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</si>
  <si>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</si>
  <si>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</si>
  <si>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</si>
  <si>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</si>
  <si>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</si>
  <si>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</si>
  <si>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</si>
  <si>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</si>
  <si>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</si>
  <si>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</si>
  <si>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</si>
  <si>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</si>
  <si>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</si>
  <si>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</si>
  <si>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</si>
  <si>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</si>
  <si>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</si>
  <si>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</si>
  <si>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</si>
  <si>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</si>
  <si>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</si>
  <si>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</si>
  <si>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</si>
  <si>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</si>
  <si>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</si>
  <si>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</si>
  <si>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</si>
  <si>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</si>
  <si>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</si>
  <si>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</si>
  <si>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</si>
  <si>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</si>
  <si>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</si>
  <si>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</si>
  <si>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</si>
  <si>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</si>
  <si>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</si>
  <si>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</si>
  <si>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</si>
  <si>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</si>
  <si>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</si>
  <si>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</si>
  <si>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</si>
  <si>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</si>
  <si>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</si>
  <si>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</si>
  <si>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</si>
  <si>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</si>
  <si>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</si>
  <si>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</si>
  <si>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</si>
  <si>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</si>
  <si>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</si>
  <si>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</si>
  <si>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</si>
  <si>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</si>
  <si>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</si>
  <si>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</si>
  <si>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</si>
  <si>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</si>
  <si>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</si>
  <si>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</si>
  <si>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</si>
  <si>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</si>
  <si>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</si>
  <si>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</si>
  <si>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</si>
  <si>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</si>
  <si>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</si>
  <si>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</si>
  <si>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</si>
  <si>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</si>
  <si>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</si>
  <si>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</si>
  <si>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</si>
  <si>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</si>
  <si>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</si>
  <si>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</si>
  <si>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</si>
  <si>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</si>
  <si>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</si>
  <si>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</si>
  <si>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</si>
  <si>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</si>
  <si>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</si>
  <si>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</si>
  <si>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</si>
  <si>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</si>
  <si>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</si>
  <si>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</si>
  <si>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</si>
  <si>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</si>
  <si>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</si>
  <si>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</si>
  <si>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</si>
  <si>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</si>
  <si>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</si>
  <si>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</si>
  <si>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</si>
  <si>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</si>
  <si>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</si>
  <si>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</si>
  <si>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</si>
  <si>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</si>
  <si>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</si>
  <si>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</si>
  <si>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</si>
  <si>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</si>
  <si>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</si>
  <si>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</si>
  <si>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</si>
  <si>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</si>
  <si>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</si>
  <si>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</si>
  <si>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</si>
  <si>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</si>
  <si>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</si>
  <si>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</si>
  <si>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</si>
  <si>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</si>
  <si>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</si>
  <si>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</si>
  <si>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</si>
  <si>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</si>
  <si>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</si>
  <si>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</si>
  <si>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</si>
  <si>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</si>
  <si>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</si>
  <si>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</si>
  <si>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</si>
  <si>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</si>
  <si>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</si>
  <si>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</si>
  <si>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</si>
  <si>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</si>
  <si>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</si>
  <si>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</si>
  <si>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</si>
  <si>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</si>
  <si>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</si>
  <si>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</si>
  <si>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</si>
  <si>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</si>
  <si>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</si>
  <si>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</si>
  <si>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</si>
  <si>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</si>
  <si>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</si>
  <si>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</si>
  <si>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</si>
  <si>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</si>
  <si>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</si>
  <si>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</si>
  <si>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</si>
  <si>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</si>
  <si>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</si>
  <si>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</si>
  <si>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</si>
  <si>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</si>
  <si>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</si>
  <si>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</si>
  <si>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</si>
  <si>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</si>
  <si>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</si>
  <si>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</si>
  <si>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</si>
  <si>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</si>
  <si>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公会福利(免费入群)</t>
    <phoneticPr fontId="34" type="noConversion"/>
  </si>
  <si>
    <t>IL0A</t>
  </si>
  <si>
    <t>IL0B</t>
  </si>
  <si>
    <t>IL0C</t>
  </si>
  <si>
    <t>IL0D</t>
  </si>
  <si>
    <t>IL0E</t>
  </si>
  <si>
    <t>IL0F</t>
  </si>
  <si>
    <t>IL0G</t>
  </si>
  <si>
    <t>IL0H</t>
  </si>
  <si>
    <t>IL0I</t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</si>
  <si>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</si>
  <si>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</si>
  <si>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</si>
  <si>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</si>
  <si>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</si>
  <si>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</si>
  <si>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</si>
  <si>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</si>
  <si>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</si>
  <si>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</si>
  <si>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</si>
  <si>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</si>
  <si>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</si>
  <si>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</si>
  <si>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|CffBF00FF稀有宝物箱|r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</si>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</sst>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4"/>
  <sheetViews>
    <sheetView workbookViewId="0">
      <pane xSplit="8" ySplit="2" topLeftCell="N272" activePane="bottomRight" state="frozen"/>
      <selection pane="topRight"/>
      <selection pane="bottomLeft"/>
      <selection pane="bottomRight" activeCell="P281" sqref="P28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457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" si="119">H251</f>
        <v>|CffFF0000团队副本-愚公移山|r</v>
      </c>
      <c r="K251" s="165" t="str">
        <f t="shared" ref="K251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|Cff00FF7F学习Q技能|r</v>
      </c>
      <c r="I252" s="27" t="str">
        <f>VLOOKUP(B252,物品!B:CV,99,FALSE)</f>
        <v>高概率获得D级技能，低概率获得|Cff00ff7fC级技能|r</v>
      </c>
      <c r="J252" s="165" t="str">
        <f>H252</f>
        <v>|Cff00FF7F学习Q技能|r</v>
      </c>
      <c r="K252" s="165" t="str">
        <f>I252</f>
        <v>高概率获得D级技能，低概率获得|Cff00ff7fC级技能|r</v>
      </c>
      <c r="L252" s="27"/>
      <c r="M252" s="166" t="str">
        <f>VLOOKUP(LEFT(RIGHT(B252,5),4),物品!B:CU,20,FALSE)</f>
        <v>ReplaceableTextures\\CommandButtons\\BTN023.blp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3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|Cff00BFFF学习Q技能|r</v>
      </c>
      <c r="I253" s="27" t="str">
        <f>VLOOKUP(B253,物品!B:CV,99,FALSE)</f>
        <v>较高概率获得D级技能，高概率获得|Cff00ff7fC级技能|r，极低概率获得|Cff2693ffB级技能|r。</v>
      </c>
      <c r="J253" s="165" t="str">
        <f t="shared" ref="J253:J269" si="121">H253</f>
        <v>|Cff00BFFF学习Q技能|r</v>
      </c>
      <c r="K253" s="165" t="str">
        <f t="shared" ref="K253:K269" si="122">I253</f>
        <v>较高概率获得D级技能，高概率获得|Cff00ff7fC级技能|r，极低概率获得|Cff2693ffB级技能|r。</v>
      </c>
      <c r="L253" s="27"/>
      <c r="M253" s="166" t="str">
        <f>VLOOKUP(LEFT(RIGHT(B253,5),4),物品!B:CU,20,FALSE)</f>
        <v>ReplaceableTextures\\CommandButtons\\BTN020.blp</v>
      </c>
      <c r="N253" s="185" t="s">
        <v>83</v>
      </c>
      <c r="O253" s="166" t="s">
        <v>98</v>
      </c>
      <c r="P253" s="27">
        <v>1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720</v>
      </c>
      <c r="AA253" s="27">
        <v>0</v>
      </c>
      <c r="AB253" s="27">
        <v>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|CffFFC926学习Q技能|r</v>
      </c>
      <c r="I254" s="27" t="str">
        <f>VLOOKUP(B254,物品!B:CV,99,FALSE)</f>
        <v>低概率获得C级技能，高概率获得|Cff00ff7fB级技能|r，低概率获得|Cff2693ffA级技能|r。</v>
      </c>
      <c r="J254" s="165" t="str">
        <f t="shared" si="121"/>
        <v>|CffFFC926学习Q技能|r</v>
      </c>
      <c r="K254" s="165" t="str">
        <f t="shared" si="122"/>
        <v>低概率获得C级技能，高概率获得|Cff00ff7fB级技能|r，低概率获得|Cff2693ffA级技能|r。</v>
      </c>
      <c r="L254" s="27"/>
      <c r="M254" s="166" t="str">
        <f>VLOOKUP(LEFT(RIGHT(B254,5),4),物品!B:CU,20,FALSE)</f>
        <v>ReplaceableTextures\\CommandButtons\\BTN001.blp</v>
      </c>
      <c r="N254" s="185" t="s">
        <v>83</v>
      </c>
      <c r="O254" s="166" t="s">
        <v>98</v>
      </c>
      <c r="P254" s="27">
        <v>2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1440</v>
      </c>
      <c r="AA254" s="27">
        <v>0</v>
      </c>
      <c r="AB254" s="27">
        <v>10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|Cff00FF7F学习W技能|r</v>
      </c>
      <c r="I255" s="27" t="str">
        <f>VLOOKUP(B255,物品!B:CV,99,FALSE)</f>
        <v>高概率获得D级技能，低概率获得|Cff00ff7fC级技能|r</v>
      </c>
      <c r="J255" s="165" t="str">
        <f t="shared" si="121"/>
        <v>|Cff00FF7F学习W技能|r</v>
      </c>
      <c r="K255" s="165" t="str">
        <f t="shared" si="122"/>
        <v>高概率获得D级技能，低概率获得|Cff00ff7fC级技能|r</v>
      </c>
      <c r="L255" s="27"/>
      <c r="M255" s="166" t="str">
        <f>VLOOKUP(LEFT(RIGHT(B255,5),4),物品!B:CU,20,FALSE)</f>
        <v>ReplaceableTextures\\CommandButtons\\BTN024.blp</v>
      </c>
      <c r="N255" s="185" t="s">
        <v>83</v>
      </c>
      <c r="O255" s="166" t="s">
        <v>98</v>
      </c>
      <c r="P255" s="27">
        <v>0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|Cff00BFFF学习W技能|r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57" si="123">H256</f>
        <v>|Cff00BFFF学习W技能|r</v>
      </c>
      <c r="K256" s="165" t="str">
        <f t="shared" ref="K256:K257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ReplaceableTextures\\CommandButtons\\BTN021.blp</v>
      </c>
      <c r="N256" s="185" t="s">
        <v>83</v>
      </c>
      <c r="O256" s="166" t="s">
        <v>98</v>
      </c>
      <c r="P256" s="27">
        <v>1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720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|CffFFC926学习W技能|r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|CffFFC926学习W技能|r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ReplaceableTextures\\CommandButtons\\BTN002.blp</v>
      </c>
      <c r="N257" s="185" t="s">
        <v>83</v>
      </c>
      <c r="O257" s="166" t="s">
        <v>98</v>
      </c>
      <c r="P257" s="27">
        <v>2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1440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IS21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Q技能附魔石</v>
      </c>
      <c r="I258" s="27" t="str">
        <f>VLOOKUP(B258,物品!B:CV,99,FALSE)</f>
        <v>为|Cffffd24dQ技能|r附魔一条|Cffffd24d随机属性|r。</v>
      </c>
      <c r="J258" s="165" t="str">
        <f t="shared" si="121"/>
        <v>Q技能附魔石</v>
      </c>
      <c r="K258" s="165" t="str">
        <f t="shared" si="122"/>
        <v>为|Cffffd24dQ技能|r附魔一条|Cffffd24d随机属性|r。</v>
      </c>
      <c r="L258" s="27"/>
      <c r="M258" s="166" t="str">
        <f>VLOOKUP(LEFT(RIGHT(B258,5),4),物品!B:CU,20,FALSE)</f>
        <v>ReplaceableTextures\\CommandButtons\\BTNIN01.blp</v>
      </c>
      <c r="N258" s="185" t="s">
        <v>83</v>
      </c>
      <c r="O258" s="166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93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0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IS22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W技能附魔石</v>
      </c>
      <c r="I259" s="27" t="str">
        <f>VLOOKUP(B259,物品!B:CV,99,FALSE)</f>
        <v>为|Cffffd24dW技能|r附魔一条|Cffffd24d随机属性|r。</v>
      </c>
      <c r="J259" s="165" t="str">
        <f t="shared" ref="J259:J261" si="125">H259</f>
        <v>W技能附魔石</v>
      </c>
      <c r="K259" s="165" t="str">
        <f t="shared" ref="K259:K261" si="126">I259</f>
        <v>为|Cffffd24dW技能|r附魔一条|Cffffd24d随机属性|r。</v>
      </c>
      <c r="L259" s="27"/>
      <c r="M259" s="166" t="str">
        <f>VLOOKUP(LEFT(RIGHT(B259,5),4),物品!B:CU,20,FALSE)</f>
        <v>ReplaceableTextures\\CommandButtons\\BTNIN02.blp</v>
      </c>
      <c r="N259" s="185" t="s">
        <v>83</v>
      </c>
      <c r="O259" s="166" t="s">
        <v>98</v>
      </c>
      <c r="P259" s="27">
        <v>1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IS23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E技能附魔石</v>
      </c>
      <c r="I260" s="27" t="str">
        <f>VLOOKUP(B260,物品!B:CV,99,FALSE)</f>
        <v>为|Cffffd24dE技能|r附魔一条|Cffffd24d随机属性|r。</v>
      </c>
      <c r="J260" s="165" t="str">
        <f t="shared" si="125"/>
        <v>E技能附魔石</v>
      </c>
      <c r="K260" s="165" t="str">
        <f t="shared" si="126"/>
        <v>为|Cffffd24dE技能|r附魔一条|Cffffd24d随机属性|r。</v>
      </c>
      <c r="L260" s="27"/>
      <c r="M260" s="166" t="str">
        <f>VLOOKUP(LEFT(RIGHT(B260,5),4),物品!B:CU,20,FALSE)</f>
        <v>ReplaceableTextures\\CommandButtons\\BTNIN03.blp</v>
      </c>
      <c r="N260" s="185" t="s">
        <v>83</v>
      </c>
      <c r="O260" s="166" t="s">
        <v>98</v>
      </c>
      <c r="P260" s="27">
        <v>2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IS24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|CffFFD24DQ强力附魔石|r</v>
      </c>
      <c r="I261" s="27" t="str">
        <f>VLOOKUP(B261,物品!B:CV,99,FALSE)</f>
        <v>为|Cffffd24dQ技能|r附魔一条|Cffffd24d随机属性|r。</v>
      </c>
      <c r="J261" s="165" t="str">
        <f t="shared" si="125"/>
        <v>|CffFFD24DQ强力附魔石|r</v>
      </c>
      <c r="K261" s="165" t="str">
        <f t="shared" si="126"/>
        <v>为|Cffffd24dQ技能|r附魔一条|Cffffd24d随机属性|r。</v>
      </c>
      <c r="L261" s="27"/>
      <c r="M261" s="166" t="str">
        <f>VLOOKUP(LEFT(RIGHT(B261,5),4),物品!B:CU,20,FALSE)</f>
        <v>ReplaceableTextures\\CommandButtons\\BTN009.blp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IS25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|CffFFD24DW强力附魔石|r</v>
      </c>
      <c r="I262" s="27" t="str">
        <f>VLOOKUP(B262,物品!B:CV,99,FALSE)</f>
        <v>为|Cffffd24dW技能|r附魔一条|Cffffd24d随机属性|r。</v>
      </c>
      <c r="J262" s="165" t="str">
        <f t="shared" ref="J262:J263" si="127">H262</f>
        <v>|CffFFD24DW强力附魔石|r</v>
      </c>
      <c r="K262" s="165" t="str">
        <f t="shared" ref="K262:K263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ReplaceableTextures\\CommandButtons\\BTN010.blp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IS26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|CffFFD24DE强力附魔石|r</v>
      </c>
      <c r="I263" s="27" t="str">
        <f>VLOOKUP(B263,物品!B:CV,99,FALSE)</f>
        <v>为|Cffffd24dE技能|r附魔一条|Cffffd24d随机属性|r。</v>
      </c>
      <c r="J263" s="165" t="str">
        <f t="shared" si="127"/>
        <v>|CffFFD24DE强力附魔石|r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ReplaceableTextures\\CommandButtons\\BTN011.blp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|CffFF0000占星|r</v>
      </c>
      <c r="I264" s="27" t="str">
        <f>VLOOKUP(B264,物品!B:CV,99,FALSE)</f>
        <v>|CffFF0000占星|r</v>
      </c>
      <c r="J264" s="165" t="str">
        <f t="shared" ref="J264" si="129">H264</f>
        <v>|CffFF0000占星|r</v>
      </c>
      <c r="K264" s="165" t="str">
        <f t="shared" ref="K264" si="130">I264</f>
        <v>|CffFF0000占星|r</v>
      </c>
      <c r="L264" s="27"/>
      <c r="M264" s="166" t="str">
        <f>VLOOKUP(LEFT(RIGHT(B264,5),4),物品!B:CU,20,FALSE)</f>
        <v>ReplaceableTextures\\CommandButtons\\BTNIS11.blp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240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|CffFFD24D兽魂抽奖|r</v>
      </c>
      <c r="I265" s="27" t="str">
        <f>VLOOKUP(B265,物品!B:CV,99,FALSE)</f>
        <v>|CffFFD24D兽魂抽奖|r</v>
      </c>
      <c r="J265" s="165" t="str">
        <f t="shared" si="121"/>
        <v>|CffFFD24D兽魂抽奖|r</v>
      </c>
      <c r="K265" s="165" t="str">
        <f t="shared" si="122"/>
        <v>|CffFFD24D兽魂抽奖|r</v>
      </c>
      <c r="L265" s="27"/>
      <c r="M265" s="166" t="str">
        <f>VLOOKUP(LEFT(RIGHT(B265,5),4),物品!B:CU,20,FALSE)</f>
        <v>ReplaceableTextures\\CommandButtons\\BTNIH00.blp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3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9999999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IZ10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|CffFFD24D占星卜卦|r</v>
      </c>
      <c r="I267" s="27" t="str">
        <f>VLOOKUP(B267,物品!B:CV,99,FALSE)</f>
        <v>|CffF0F0F0有几率获得|r|Cffffd24d好东西|r|Cfff0f0f0，也有可能|r|Cffcccccc打水漂|r|Cfff0f0f0。|n|n|r|Cff00ff7f观今夜星象，抽就完事了...|r</v>
      </c>
      <c r="J267" s="165" t="str">
        <f t="shared" si="121"/>
        <v>|CffFFD24D占星卜卦|r</v>
      </c>
      <c r="K267" s="165" t="str">
        <f t="shared" si="122"/>
        <v>|CffF0F0F0有几率获得|r|Cffffd24d好东西|r|Cfff0f0f0，也有可能|r|Cffcccccc打水漂|r|Cfff0f0f0。|n|n|r|Cff00ff7f观今夜星象，抽就完事了...|r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3888</v>
      </c>
      <c r="Y267" s="185" t="s">
        <v>83</v>
      </c>
      <c r="Z267" s="27">
        <v>0</v>
      </c>
      <c r="AA267" s="27">
        <v>1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 - [|cffffcc0010连|r]</v>
      </c>
      <c r="I268" s="27" t="str">
        <f>VLOOKUP(B268,物品!B:CV,99,FALSE)</f>
        <v>|CffF0F0F0有几率获得|r|Cffffd24d很多好东西|r|Cfff0f0f0，也有可能|r|Cffcccccc打很多水漂|r|Cfff0f0f0。|n|n|r|Cff00ff7f观今夜星象，使劲抽就完事了...|r</v>
      </c>
      <c r="J268" s="165" t="str">
        <f t="shared" si="121"/>
        <v>|CffFFD24D占星卜卦|r - [|cffffcc0010连|r]</v>
      </c>
      <c r="K268" s="165" t="str">
        <f t="shared" si="122"/>
        <v>|CffF0F0F0有几率获得|r|Cffffd24d很多好东西|r|Cfff0f0f0，也有可能|r|Cffcccccc打很多水漂|r|Cfff0f0f0。|n|n|r|Cff00ff7f观今夜星象，使劲抽就完事了...|r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39999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IS13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|cffffd24d强化饰品等级|n|r</v>
      </c>
      <c r="I269" s="27" t="str">
        <f>VLOOKUP(B269,物品!B:CV,99,FALSE)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9" s="165" t="str">
        <f t="shared" si="121"/>
        <v>|cffffd24d强化饰品等级|n|r</v>
      </c>
      <c r="K269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9" s="27"/>
      <c r="M269" s="166" t="str">
        <f>VLOOKUP(LEFT(RIGHT(B269,5),4),物品!B:CU,20,FALSE)</f>
        <v>ReplaceableTextures\\CommandButtons\\BTNZ10.blp</v>
      </c>
      <c r="N269" s="185" t="s">
        <v>83</v>
      </c>
      <c r="O269" s="166" t="s">
        <v>98</v>
      </c>
      <c r="P269" s="27">
        <v>0</v>
      </c>
      <c r="Q269" s="27">
        <v>1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|CffFFD24D强化药品等级|r</v>
      </c>
      <c r="I270" s="27" t="str">
        <f>VLOOKUP(B270,物品!B:CV,99,FALSE)</f>
        <v>|cffffcc00升级消耗：|r150+等级*150杀敌数|n|n|cff00ff7f最高升至10级|r</v>
      </c>
      <c r="J270" s="165" t="str">
        <f t="shared" ref="J270:J271" si="131">H270</f>
        <v>|CffFFD24D强化药品等级|r</v>
      </c>
      <c r="K270" s="165" t="str">
        <f t="shared" ref="K270:K271" si="132">I270</f>
        <v>|cffffcc00升级消耗：|r150+等级*150杀敌数|n|n|cff00ff7f最高升至10级|r</v>
      </c>
      <c r="L270" s="27"/>
      <c r="M270" s="166" t="str">
        <f>VLOOKUP(LEFT(RIGHT(B270,5),4),物品!B:CU,20,FALSE)</f>
        <v>ReplaceableTextures\\CommandButtons\\BTNAG06.blp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星耀福利</v>
      </c>
      <c r="I271" s="27" t="str">
        <f>VLOOKUP(B271,物品!B:CV,99,FALSE)</f>
        <v>|cffffcc33平台名称带有“星耀”开局自动激活！|n|n|r奖励：|n|cffffcc00每秒金币+1|n每秒攻击+1|n每秒生命+5|r</v>
      </c>
      <c r="J271" s="165" t="str">
        <f t="shared" si="131"/>
        <v>星耀福利</v>
      </c>
      <c r="K271" s="165" t="str">
        <f t="shared" si="132"/>
        <v>|cffffcc33平台名称带有“星耀”开局自动激活！|n|n|r奖励：|n|cffffcc00每秒金币+1|n每秒攻击+1|n每秒生命+5|r</v>
      </c>
      <c r="L271" s="27"/>
      <c r="M271" s="166" t="str">
        <f>VLOOKUP(LEFT(RIGHT(B271,5),4),物品!B:CU,20,FALSE)</f>
        <v>ReplaceableTextures\\CommandButtons\\BTNIB00.blp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公众号礼包</v>
      </c>
      <c r="I272" s="27" t="str">
        <f>VLOOKUP(B272,物品!B:CV,99,FALSE)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2" s="165" t="str">
        <f t="shared" ref="J272:K276" si="133">H272</f>
        <v>公众号礼包</v>
      </c>
      <c r="K272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2" s="27"/>
      <c r="M272" s="166" t="str">
        <f>VLOOKUP(LEFT(RIGHT(B272,5),4),物品!B:CU,20,FALSE)</f>
        <v>ReplaceableTextures\\CommandButtons\\BTNIB01.blp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入群礼包</v>
      </c>
      <c r="I273" s="27" t="str">
        <f>VLOOKUP(B273,物品!B:CV,99,FALSE)</f>
        <v>加入《|cff00ffcc全民封神|r》官方QQ群，即可获得入群礼包码！|n|n输入礼包码即可获得：|n金币+1000，每秒攻击+2，每秒业力+2</v>
      </c>
      <c r="J273" s="165" t="str">
        <f t="shared" si="133"/>
        <v>入群礼包</v>
      </c>
      <c r="K273" s="165" t="str">
        <f t="shared" si="133"/>
        <v>加入《|cff00ffcc全民封神|r》官方QQ群，即可获得入群礼包码！|n|n输入礼包码即可获得：|n金币+1000，每秒攻击+2，每秒业力+2</v>
      </c>
      <c r="L273" s="27"/>
      <c r="M273" s="166" t="str">
        <f>VLOOKUP(LEFT(RIGHT(B273,5),4),物品!B:CU,20,FALSE)</f>
        <v>ReplaceableTextures\\CommandButtons\\BTNIB02.blp</v>
      </c>
      <c r="N273" s="185" t="s">
        <v>83</v>
      </c>
      <c r="O273" s="166" t="s">
        <v>98</v>
      </c>
      <c r="P273" s="27">
        <v>1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拜年礼包</v>
      </c>
      <c r="I274" s="27" t="str">
        <f>VLOOKUP(B274,物品!B:CV,99,FALSE)</f>
        <v>|cff99ccff给与地图有效评论建议|r即可领取：|n每秒生命+100，每秒业力+2|n|n|r|cff808080地图等级达到3级可领取|r</v>
      </c>
      <c r="J274" s="165" t="str">
        <f t="shared" si="133"/>
        <v>拜年礼包</v>
      </c>
      <c r="K274" s="165" t="str">
        <f t="shared" si="133"/>
        <v>|cff99ccff给与地图有效评论建议|r即可领取：|n每秒生命+100，每秒业力+2|n|n|r|cff808080地图等级达到3级可领取|r</v>
      </c>
      <c r="L274" s="27"/>
      <c r="M274" s="166" t="str">
        <f>VLOOKUP(LEFT(RIGHT(B274,5),4),物品!B:CU,20,FALSE)</f>
        <v>ReplaceableTextures\\CommandButtons\\BTNIB03.blp</v>
      </c>
      <c r="N274" s="185" t="s">
        <v>83</v>
      </c>
      <c r="O274" s="166" t="s">
        <v>98</v>
      </c>
      <c r="P274" s="27">
        <v>2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收藏礼包</v>
      </c>
      <c r="I275" s="27" t="str">
        <f>VLOOKUP(B275,物品!B:CV,99,FALSE)</f>
        <v>|cff99ccff房间大厅界面点击右上角《|r|cffcc99ff收藏|r|cff99ccff》后可领取该礼包。|n|n|r属性：|n|cffffcc33攻击伤害+10%|n技能伤害+10%|n重随英雄次数+1|r</v>
      </c>
      <c r="J275" s="165" t="str">
        <f t="shared" si="133"/>
        <v>收藏礼包</v>
      </c>
      <c r="K275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5" s="27"/>
      <c r="M275" s="166" t="str">
        <f>VLOOKUP(LEFT(RIGHT(B275,5),4),物品!B:CU,20,FALSE)</f>
        <v>ReplaceableTextures\\CommandButtons\\BTNIB04.blp</v>
      </c>
      <c r="N275" s="185" t="s">
        <v>83</v>
      </c>
      <c r="O275" s="166" t="s">
        <v>98</v>
      </c>
      <c r="P275" s="27">
        <v>3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重置版礼包</v>
      </c>
      <c r="I276" s="27" t="str">
        <f>VLOOKUP(B276,物品!B:CV,99,FALSE)</f>
        <v>|cff33ff00购买魔兽重制版可领取该礼包！|n|n|r奖励：|n招魂幡Lv3</v>
      </c>
      <c r="J276" s="165" t="str">
        <f t="shared" si="133"/>
        <v>重置版礼包</v>
      </c>
      <c r="K276" s="165" t="str">
        <f t="shared" si="133"/>
        <v>|cff33ff00购买魔兽重制版可领取该礼包！|n|n|r奖励：|n招魂幡Lv3</v>
      </c>
      <c r="L276" s="27"/>
      <c r="M276" s="166" t="str">
        <f>VLOOKUP(LEFT(RIGHT(B276,5),4),物品!B:CU,20,FALSE)</f>
        <v>ReplaceableTextures\\CommandButtons\\BTNIB05.blp</v>
      </c>
      <c r="N276" s="185" t="s">
        <v>83</v>
      </c>
      <c r="O276" s="166" t="s">
        <v>98</v>
      </c>
      <c r="P276" s="27">
        <v>0</v>
      </c>
      <c r="Q276" s="27">
        <v>1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公会福利(免费入群)</v>
      </c>
      <c r="I277" s="27" t="str">
        <f>VLOOKUP(B277,物品!B:CV,99,FALSE)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7" s="165" t="str">
        <f t="shared" ref="J277:J283" si="134">H277</f>
        <v>公会福利(免费入群)</v>
      </c>
      <c r="K277" s="165" t="str">
        <f t="shared" ref="K277:K283" si="135">I277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7" s="27"/>
      <c r="M277" s="166" t="str">
        <f>VLOOKUP(LEFT(RIGHT(B277,5),4),物品!B:CU,20,FALSE)</f>
        <v>ReplaceableTextures\\CommandButtons\\BTNIB06.blp</v>
      </c>
      <c r="N277" s="185" t="s">
        <v>83</v>
      </c>
      <c r="O277" s="166" t="s">
        <v>98</v>
      </c>
      <c r="P277" s="27">
        <v>1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星耀礼包</v>
      </c>
      <c r="I278" s="27" t="str">
        <f>VLOOKUP(B278,物品!B:CV,99,FALSE)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8" s="165" t="str">
        <f t="shared" si="134"/>
        <v>星耀礼包</v>
      </c>
      <c r="K278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8" s="27"/>
      <c r="M278" s="166" t="str">
        <f>VLOOKUP(LEFT(RIGHT(B278,5),4),物品!B:CU,20,FALSE)</f>
        <v>ReplaceableTextures\\CommandButtons\\BTNIB07.blp</v>
      </c>
      <c r="N278" s="185" t="s">
        <v>83</v>
      </c>
      <c r="O278" s="166" t="s">
        <v>98</v>
      </c>
      <c r="P278" s="27">
        <v>2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魔芝RPG礼包</v>
      </c>
      <c r="I279" s="27" t="str">
        <f>VLOOKUP(B279,物品!B:CV,99,FALSE)</f>
        <v>|cff99ccff游戏中输入《|r|cff33ff00魔芝RPG|r|cff99ccff》领取本礼包！|r|n|n|r奖励：|n|cffffcc00练功房怪物数量+1|r</v>
      </c>
      <c r="J279" s="165" t="str">
        <f t="shared" si="134"/>
        <v>魔芝RPG礼包</v>
      </c>
      <c r="K279" s="165" t="str">
        <f t="shared" si="135"/>
        <v>|cff99ccff游戏中输入《|r|cff33ff00魔芝RPG|r|cff99ccff》领取本礼包！|r|n|n|r奖励：|n|cffffcc00练功房怪物数量+1|r</v>
      </c>
      <c r="L279" s="27"/>
      <c r="M279" s="166" t="str">
        <f>VLOOKUP(LEFT(RIGHT(B279,5),4),物品!B:CU,20,FALSE)</f>
        <v>ReplaceableTextures\\CommandButtons\\BTNIB08.blp</v>
      </c>
      <c r="N279" s="185" t="s">
        <v>83</v>
      </c>
      <c r="O279" s="166" t="s">
        <v>98</v>
      </c>
      <c r="P279" s="27">
        <v>2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老铁礼包</v>
      </c>
      <c r="I280" s="27">
        <f>VLOOKUP(B280,物品!B:CV,99,FALSE)</f>
        <v>0</v>
      </c>
      <c r="J280" s="165" t="str">
        <f t="shared" si="134"/>
        <v>老铁礼包</v>
      </c>
      <c r="K280" s="165">
        <f t="shared" si="135"/>
        <v>0</v>
      </c>
      <c r="L280" s="27"/>
      <c r="M280" s="166" t="str">
        <f>VLOOKUP(LEFT(RIGHT(B280,5),4),物品!B:CU,20,FALSE)</f>
        <v>ReplaceableTextures\\CommandButtons\\BTNIB09.blp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IB10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钻石礼包</v>
      </c>
      <c r="I281" s="27" t="str">
        <f>VLOOKUP(B281,物品!B:CV,99,FALSE)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1" s="165" t="str">
        <f t="shared" ref="J281" si="136">H281</f>
        <v>钻石礼包</v>
      </c>
      <c r="K281" s="165" t="str">
        <f t="shared" ref="K281" si="137">I281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1" s="27"/>
      <c r="M281" s="166" t="str">
        <f>VLOOKUP(LEFT(RIGHT(B281,5),4),物品!B:CU,20,FALSE)</f>
        <v>ReplaceableTextures\\commandButtons\\BTNIB11.blp</v>
      </c>
      <c r="N281" s="185" t="s">
        <v>83</v>
      </c>
      <c r="O281" s="166" t="s">
        <v>98</v>
      </c>
      <c r="P281" s="27">
        <v>3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已领取星耀福利</v>
      </c>
      <c r="I282" s="27" t="str">
        <f>VLOOKUP(B282,物品!B:CV,99,FALSE)</f>
        <v>|cffffcc33平台名称带有“星耀”开局自动激活！|n|n|r奖励：|n|cffffcc00每秒金币+1|n每秒攻击+1|n每秒生命+5|r|N|N|cff00ff00已领取该礼包</v>
      </c>
      <c r="J282" s="165" t="str">
        <f t="shared" ref="J282" si="138">H282</f>
        <v>已领取星耀福利</v>
      </c>
      <c r="K282" s="165" t="str">
        <f t="shared" ref="K282" si="139">I282</f>
        <v>|cffffcc33平台名称带有“星耀”开局自动激活！|n|n|r奖励：|n|cffffcc00每秒金币+1|n每秒攻击+1|n每秒生命+5|r|N|N|cff00ff00已领取该礼包</v>
      </c>
      <c r="L282" s="27"/>
      <c r="M282" s="166" t="str">
        <f>VLOOKUP(LEFT(RIGHT(B282,5),4),物品!B:CU,20,FALSE)</f>
        <v>ReplaceableTextures\\commandButtons\\BTNLBUI01.blp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已领取公众号礼包</v>
      </c>
      <c r="I283" s="27" t="str">
        <f>VLOOKUP(B283,物品!B:CV,99,FALSE)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3" s="165" t="str">
        <f t="shared" si="134"/>
        <v>已领取公众号礼包</v>
      </c>
      <c r="K283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已领取入群礼包</v>
      </c>
      <c r="I284" s="27" t="str">
        <f>VLOOKUP(B284,物品!B:CV,99,FALSE)</f>
        <v>加入《|cff00ffcc全民封神|r》官方QQ群，即可获得入群礼包码！|n|n输入礼包码即可获得：|n金币+1000，每秒攻击+2，每秒业力+2|N|N|cff00ff00已领取该礼包</v>
      </c>
      <c r="J284" s="165" t="str">
        <f t="shared" ref="J284:J297" si="140">H284</f>
        <v>已领取入群礼包</v>
      </c>
      <c r="K284" s="165" t="str">
        <f t="shared" ref="K284:K297" si="141">I284</f>
        <v>加入《|cff00ffcc全民封神|r》官方QQ群，即可获得入群礼包码！|n|n输入礼包码即可获得：|n金币+1000，每秒攻击+2，每秒业力+2|N|N|cff00ff00已领取该礼包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1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已领取拜年礼包</v>
      </c>
      <c r="I285" s="27" t="str">
        <f>VLOOKUP(B285,物品!B:CV,99,FALSE)</f>
        <v>|cff99ccff给与地图有效评论建议|r即可领取：|n每秒生命+100，每秒业力+2|n|n|r|cff808080地图等级达到3级可领取|r|N|N|cff00ff00已领取该礼包</v>
      </c>
      <c r="J285" s="165" t="str">
        <f t="shared" si="140"/>
        <v>已领取拜年礼包</v>
      </c>
      <c r="K285" s="165" t="str">
        <f t="shared" si="141"/>
        <v>|cff99ccff给与地图有效评论建议|r即可领取：|n每秒生命+100，每秒业力+2|n|n|r|cff808080地图等级达到3级可领取|r|N|N|cff00ff00已领取该礼包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2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已领取收藏礼包</v>
      </c>
      <c r="I286" s="27" t="str">
        <f>VLOOKUP(B286,物品!B:CV,99,FALSE)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6" s="165" t="str">
        <f t="shared" si="140"/>
        <v>已领取收藏礼包</v>
      </c>
      <c r="K286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3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已领取重置版礼包</v>
      </c>
      <c r="I287" s="27" t="str">
        <f>VLOOKUP(B287,物品!B:CV,99,FALSE)</f>
        <v>|cff33ff00购买魔兽重制版可领取该礼包！|n|n|r奖励：|n招魂幡Lv3|N|N|cff00ff00已领取该礼包</v>
      </c>
      <c r="J287" s="165" t="str">
        <f t="shared" si="140"/>
        <v>已领取重置版礼包</v>
      </c>
      <c r="K287" s="165" t="str">
        <f t="shared" si="141"/>
        <v>|cff33ff00购买魔兽重制版可领取该礼包！|n|n|r奖励：|n招魂幡Lv3|N|N|cff00ff00已领取该礼包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1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已领取公会福利(免费入群)</v>
      </c>
      <c r="I288" s="27" t="str">
        <f>VLOOKUP(B288,物品!B:CV,99,FALSE)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8" s="165" t="str">
        <f t="shared" si="140"/>
        <v>已领取公会福利(免费入群)</v>
      </c>
      <c r="K288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已领取星耀礼包</v>
      </c>
      <c r="I289" s="27" t="str">
        <f>VLOOKUP(B289,物品!B:CV,99,FALSE)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9" s="165" t="str">
        <f t="shared" si="140"/>
        <v>已领取星耀礼包</v>
      </c>
      <c r="K289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已领取魔芝RPG礼包</v>
      </c>
      <c r="I290" s="27" t="str">
        <f>VLOOKUP(B290,物品!B:CV,99,FALSE)</f>
        <v>|cff99ccff游戏中输入《|r|cff33ff00魔芝RPG|r|cff99ccff》领取本礼包！|r|n|n|r奖励：|n|cffffcc00练功房怪物数量+1|r|N|N|cff00ff00已领取该礼包</v>
      </c>
      <c r="J290" s="165" t="str">
        <f t="shared" si="140"/>
        <v>已领取魔芝RPG礼包</v>
      </c>
      <c r="K290" s="165" t="str">
        <f t="shared" si="141"/>
        <v>|cff99ccff游戏中输入《|r|cff33ff00魔芝RPG|r|cff99ccff》领取本礼包！|r|n|n|r奖励：|n|cffffcc00练功房怪物数量+1|r|N|N|cff00ff00已领取该礼包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已领取老铁礼包</v>
      </c>
      <c r="I291" s="27" t="str">
        <f>VLOOKUP(B291,物品!B:CV,99,FALSE)</f>
        <v>|N|N|cff00ff00已领取该礼包</v>
      </c>
      <c r="J291" s="165" t="str">
        <f t="shared" si="140"/>
        <v>已领取老铁礼包</v>
      </c>
      <c r="K291" s="165" t="str">
        <f t="shared" si="141"/>
        <v>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IB60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已领取钻石礼包</v>
      </c>
      <c r="I292" s="27" t="str">
        <f>VLOOKUP(B292,物品!B:CV,99,FALSE)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2" s="165" t="str">
        <f t="shared" ref="J292" si="142">H292</f>
        <v>已领取钻石礼包</v>
      </c>
      <c r="K292" s="165" t="str">
        <f t="shared" ref="K292" si="143">I292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IY00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积分兑换-永久</v>
      </c>
      <c r="I293" s="27" t="str">
        <f>VLOOKUP(B293,物品!B:CV,99,FALSE)</f>
        <v>积分兑换-永久</v>
      </c>
      <c r="J293" s="165" t="str">
        <f t="shared" ref="J293" si="144">H293</f>
        <v>积分兑换-永久</v>
      </c>
      <c r="K293" s="165" t="str">
        <f t="shared" ref="K293" si="145">I293</f>
        <v>积分兑换-永久</v>
      </c>
      <c r="L293" s="27"/>
      <c r="M293" s="166" t="str">
        <f>VLOOKUP(LEFT(RIGHT(B293,5),4),物品!B:CU,20,FALSE)</f>
        <v>ReplaceableTextures\\CommandButtons\\BTNUIRK04.blp</v>
      </c>
      <c r="N293" s="185" t="s">
        <v>83</v>
      </c>
      <c r="O293" s="166" t="s">
        <v>98</v>
      </c>
      <c r="P293" s="27">
        <v>0</v>
      </c>
      <c r="Q293" s="27">
        <v>2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IY1C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天乾地坤</v>
      </c>
      <c r="I294" s="27" t="str">
        <f>VLOOKUP(B294,物品!B:CV,99,FALSE)</f>
        <v>代码生成</v>
      </c>
      <c r="J294" s="165" t="str">
        <f t="shared" si="140"/>
        <v>天乾地坤</v>
      </c>
      <c r="K294" s="165" t="str">
        <f t="shared" si="141"/>
        <v>代码生成</v>
      </c>
      <c r="L294" s="27"/>
      <c r="M294" s="166" t="str">
        <f>VLOOKUP(LEFT(RIGHT(B294,5),4),物品!B:CU,20,FALSE)</f>
        <v>ReplaceableTextures\\CommandButtons\\BTNRY1C.blp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五彩凰翼</v>
      </c>
      <c r="I295" s="27" t="str">
        <f>VLOOKUP(B295,物品!B:CV,99,FALSE)</f>
        <v>代码生成</v>
      </c>
      <c r="J295" s="165" t="str">
        <f t="shared" si="140"/>
        <v>五彩凰翼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ReplaceableTextures\\CommandButtons\\BTNRY2C.blp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崩鸣刃</v>
      </c>
      <c r="I296" s="27" t="str">
        <f>VLOOKUP(B296,物品!B:CV,99,FALSE)</f>
        <v>代码生成</v>
      </c>
      <c r="J296" s="165" t="str">
        <f t="shared" si="140"/>
        <v>崩鸣刃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ReplaceableTextures\\CommandButtons\\BTNRY3C.blp</v>
      </c>
      <c r="N296" s="185" t="s">
        <v>83</v>
      </c>
      <c r="O296" s="166" t="s">
        <v>98</v>
      </c>
      <c r="P296" s="27">
        <v>3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IY4C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俯瞰寰宇</v>
      </c>
      <c r="I297" s="27" t="str">
        <f>VLOOKUP(B297,物品!B:CV,99,FALSE)</f>
        <v>代码生成</v>
      </c>
      <c r="J297" s="165" t="str">
        <f t="shared" si="140"/>
        <v>俯瞰寰宇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ReplaceableTextures\\CommandButtons\\BTNRY4C.blp</v>
      </c>
      <c r="N297" s="185" t="s">
        <v>83</v>
      </c>
      <c r="O297" s="166" t="s">
        <v>98</v>
      </c>
      <c r="P297" s="27">
        <v>1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IY2E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冰火双翼</v>
      </c>
      <c r="I298" s="27" t="str">
        <f>VLOOKUP(B298,物品!B:CV,99,FALSE)</f>
        <v>代码生成</v>
      </c>
      <c r="J298" s="165" t="str">
        <f t="shared" ref="J298:J299" si="146">H298</f>
        <v>冰火双翼</v>
      </c>
      <c r="K298" s="165" t="str">
        <f t="shared" ref="K298:K299" si="147">I298</f>
        <v>代码生成</v>
      </c>
      <c r="L298" s="27"/>
      <c r="M298" s="166" t="str">
        <f>VLOOKUP(LEFT(RIGHT(B298,5),4),物品!B:CU,20,FALSE)</f>
        <v>ReplaceableTextures\\CommandButtons\\BTNRY2E.blp</v>
      </c>
      <c r="N298" s="185" t="s">
        <v>83</v>
      </c>
      <c r="O298" s="166" t="s">
        <v>98</v>
      </c>
      <c r="P298" s="27">
        <v>0</v>
      </c>
      <c r="Q298" s="27">
        <v>1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IY2F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羽族之音</v>
      </c>
      <c r="I299" s="27" t="str">
        <f>VLOOKUP(B299,物品!B:CV,99,FALSE)</f>
        <v>代码生成</v>
      </c>
      <c r="J299" s="165" t="str">
        <f t="shared" si="146"/>
        <v>羽族之音</v>
      </c>
      <c r="K299" s="165" t="str">
        <f t="shared" si="147"/>
        <v>代码生成</v>
      </c>
      <c r="L299" s="27"/>
      <c r="M299" s="166" t="str">
        <f>VLOOKUP(LEFT(RIGHT(B299,5),4),物品!B:CU,20,FALSE)</f>
        <v>ReplaceableTextures\\CommandButtons\\BTNRY2F.blp</v>
      </c>
      <c r="N299" s="185" t="s">
        <v>83</v>
      </c>
      <c r="O299" s="166" t="s">
        <v>98</v>
      </c>
      <c r="P299" s="27">
        <v>1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IY4O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凌风之灵</v>
      </c>
      <c r="I300" s="27" t="str">
        <f>VLOOKUP(B300,物品!B:CV,99,FALSE)</f>
        <v>代码生成</v>
      </c>
      <c r="J300" s="165" t="str">
        <f t="shared" ref="J300" si="148">H300</f>
        <v>凌风之灵</v>
      </c>
      <c r="K300" s="165" t="str">
        <f t="shared" ref="K300" si="149">I300</f>
        <v>代码生成</v>
      </c>
      <c r="L300" s="27"/>
      <c r="M300" s="166" t="str">
        <f>VLOOKUP(LEFT(RIGHT(B300,5),4),物品!B:CU,20,FALSE)</f>
        <v>ReplaceableTextures\\CommandButtons\\BTNRY4O.blp</v>
      </c>
      <c r="N300" s="185" t="s">
        <v>83</v>
      </c>
      <c r="O300" s="166" t="s">
        <v>98</v>
      </c>
      <c r="P300" s="27">
        <v>2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IY1E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麒麟光环</v>
      </c>
      <c r="I301" s="27" t="str">
        <f>VLOOKUP(B301,物品!B:CV,99,FALSE)</f>
        <v>代码生成</v>
      </c>
      <c r="J301" s="165" t="str">
        <f t="shared" ref="J301" si="150">H301</f>
        <v>麒麟光环</v>
      </c>
      <c r="K301" s="165" t="str">
        <f t="shared" ref="K301" si="151">I301</f>
        <v>代码生成</v>
      </c>
      <c r="L301" s="27"/>
      <c r="M301" s="166" t="str">
        <f>VLOOKUP(LEFT(RIGHT(B301,5),4),物品!B:CU,20,FALSE)</f>
        <v>ReplaceableTextures\\CommandButtons\\BTNRY1E.blp</v>
      </c>
      <c r="N301" s="185" t="s">
        <v>83</v>
      </c>
      <c r="O301" s="166" t="s">
        <v>98</v>
      </c>
      <c r="P301" s="27">
        <v>3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IY3E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凛霜战锤</v>
      </c>
      <c r="I302" s="27" t="str">
        <f>VLOOKUP(B302,物品!B:CV,99,FALSE)</f>
        <v>代码生成</v>
      </c>
      <c r="J302" s="165" t="str">
        <f t="shared" ref="J302:J307" si="152">H302</f>
        <v>凛霜战锤</v>
      </c>
      <c r="K302" s="165" t="str">
        <f t="shared" ref="K302:K307" si="153">I302</f>
        <v>代码生成</v>
      </c>
      <c r="L302" s="27"/>
      <c r="M302" s="166" t="str">
        <f>VLOOKUP(LEFT(RIGHT(B302,5),4),物品!B:CU,20,FALSE)</f>
        <v>ReplaceableTextures\\CommandButtons\\BTNRY3E.blp</v>
      </c>
      <c r="N302" s="185" t="s">
        <v>83</v>
      </c>
      <c r="O302" s="166" t="s">
        <v>98</v>
      </c>
      <c r="P302" s="27">
        <v>0</v>
      </c>
      <c r="Q302" s="27">
        <v>2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IY3H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方天画戟</v>
      </c>
      <c r="I303" s="27" t="str">
        <f>VLOOKUP(B303,物品!B:CV,99,FALSE)</f>
        <v>代码生成</v>
      </c>
      <c r="J303" s="165" t="str">
        <f t="shared" ref="J303:J304" si="154">H303</f>
        <v>方天画戟</v>
      </c>
      <c r="K303" s="165" t="str">
        <f t="shared" ref="K303:K304" si="155">I303</f>
        <v>代码生成</v>
      </c>
      <c r="L303" s="27"/>
      <c r="M303" s="166" t="str">
        <f>VLOOKUP(LEFT(RIGHT(B303,5),4),物品!B:CU,20,FALSE)</f>
        <v>ReplaceableTextures\\CommandButtons\\BTNWQ03.BLP</v>
      </c>
      <c r="N303" s="185" t="s">
        <v>83</v>
      </c>
      <c r="O303" s="166" t="s">
        <v>98</v>
      </c>
      <c r="P303" s="27">
        <v>1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IY3I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异变之刃</v>
      </c>
      <c r="I304" s="27" t="str">
        <f>VLOOKUP(B304,物品!B:CV,99,FALSE)</f>
        <v>代码生成</v>
      </c>
      <c r="J304" s="165" t="str">
        <f t="shared" si="154"/>
        <v>异变之刃</v>
      </c>
      <c r="K304" s="165" t="str">
        <f t="shared" si="155"/>
        <v>代码生成</v>
      </c>
      <c r="L304" s="27"/>
      <c r="M304" s="166" t="str">
        <f>VLOOKUP(LEFT(RIGHT(B304,5),4),物品!B:CU,20,FALSE)</f>
        <v>ReplaceableTextures\\CommandButtons\\BTNWQ06.BLP</v>
      </c>
      <c r="N304" s="185" t="s">
        <v>83</v>
      </c>
      <c r="O304" s="166" t="s">
        <v>98</v>
      </c>
      <c r="P304" s="27">
        <v>3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IY0A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异变之光</v>
      </c>
      <c r="I305" s="27" t="str">
        <f>VLOOKUP(B305,物品!B:CV,99,FALSE)</f>
        <v>代码生成</v>
      </c>
      <c r="J305" s="165" t="str">
        <f t="shared" ref="J305" si="156">H305</f>
        <v>异变之光</v>
      </c>
      <c r="K305" s="165" t="str">
        <f t="shared" ref="K305" si="157">I305</f>
        <v>代码生成</v>
      </c>
      <c r="L305" s="27"/>
      <c r="M305" s="166" t="str">
        <f>VLOOKUP(LEFT(RIGHT(B305,5),4),物品!B:CU,20,FALSE)</f>
        <v>ReplaceableTextures\\CommandButtons\\BTNRY0A.blp</v>
      </c>
      <c r="N305" s="185" t="s">
        <v>83</v>
      </c>
      <c r="O305" s="166" t="s">
        <v>98</v>
      </c>
      <c r="P305" s="27">
        <v>2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IV01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兑换-工作使我快乐</v>
      </c>
      <c r="I306" s="27" t="str">
        <f>VLOOKUP(B306,物品!B:CV,99,FALSE)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6" s="165" t="str">
        <f t="shared" si="152"/>
        <v>兑换-工作使我快乐</v>
      </c>
      <c r="K306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6" s="27"/>
      <c r="M306" s="166" t="str">
        <f>VLOOKUP(LEFT(RIGHT(B306,5),4),物品!B:CU,20,FALSE)</f>
        <v>ReplaceableTextures\\CommandButtons\\BTNRV01.blp</v>
      </c>
      <c r="N306" s="185" t="s">
        <v>83</v>
      </c>
      <c r="O306" s="166" t="s">
        <v>98</v>
      </c>
      <c r="P306" s="27">
        <v>1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兑换-GM</v>
      </c>
      <c r="I307" s="27" t="str">
        <f>VLOOKUP(B307,物品!B:CV,99,FALSE)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7" s="165" t="str">
        <f t="shared" si="152"/>
        <v>兑换-GM</v>
      </c>
      <c r="K307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7" s="27"/>
      <c r="M307" s="166" t="str">
        <f>VLOOKUP(LEFT(RIGHT(B307,5),4),物品!B:CU,20,FALSE)</f>
        <v>ReplaceableTextures\\CommandButtons\\BTNRV02.blp</v>
      </c>
      <c r="N307" s="185" t="s">
        <v>83</v>
      </c>
      <c r="O307" s="166" t="s">
        <v>98</v>
      </c>
      <c r="P307" s="27">
        <v>2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兑换-|CffFFD24D炽星魔盒|r</v>
      </c>
      <c r="I308" s="27" t="str">
        <f>VLOOKUP(B308,物品!B:CV,99,FALSE)</f>
        <v>需求：|cff00ff0050|r 狂欢积分|n|n开启后获得|Cffffd24d随机奖励|r。|n|n|cffff0000每人每局最多只能兑换一次。|r</v>
      </c>
      <c r="J308" s="165" t="str">
        <f t="shared" ref="J308" si="158">H308</f>
        <v>兑换-|CffFFD24D炽星魔盒|r</v>
      </c>
      <c r="K308" s="165" t="str">
        <f t="shared" ref="K308" si="159">I308</f>
        <v>需求：|cff00ff0050|r 狂欢积分|n|n开启后获得|Cffffd24d随机奖励|r。|n|n|cffff0000每人每局最多只能兑换一次。|r</v>
      </c>
      <c r="L308" s="27"/>
      <c r="M308" s="166" t="str">
        <f>VLOOKUP(LEFT(RIGHT(B308,5),4),物品!B:CU,20,FALSE)</f>
        <v>ReplaceableTextures\\CommandButtons\\BTNI014.blp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兑换-五月狂欢节</v>
      </c>
      <c r="I309" s="27" t="str">
        <f>VLOOKUP(B309,物品!B:CV,99,FALSE)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9" s="165" t="str">
        <f t="shared" ref="J309" si="160">H309</f>
        <v>兑换-五月狂欢节</v>
      </c>
      <c r="K309" s="165" t="str">
        <f t="shared" ref="K309" si="161">I309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9" s="27"/>
      <c r="M309" s="166" t="str">
        <f>VLOOKUP(LEFT(RIGHT(B309,5),4),物品!B:CU,20,FALSE)</f>
        <v>ReplaceableTextures\\CommandButtons\\BTNRY4S.BLP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ref="J310" si="162">H310</f>
        <v>附魔</v>
      </c>
      <c r="K310" s="165">
        <f t="shared" ref="K310" si="163">I310</f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IF02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:J336" si="164">H311</f>
        <v>附魔</v>
      </c>
      <c r="K311" s="165">
        <f t="shared" ref="K311:K336" si="165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IF03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64"/>
        <v>附魔</v>
      </c>
      <c r="K312" s="165">
        <f t="shared" si="165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IF04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IF05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IF06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IF07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IF08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IF09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IF10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IF11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IF12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IF13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IF14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IF15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IF16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IF17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IF18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IF19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ref="J337:J339" si="166">H337</f>
        <v>附魔</v>
      </c>
      <c r="K337" s="165">
        <f t="shared" ref="K337:K339" si="167">I337</f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si="166"/>
        <v>附魔</v>
      </c>
      <c r="K338" s="165">
        <f t="shared" si="167"/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IF30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ref="J340:J354" si="168">H340</f>
        <v>附魔</v>
      </c>
      <c r="K340" s="165">
        <f t="shared" ref="K340:K354" si="169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IF32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" si="170">H341</f>
        <v>附魔</v>
      </c>
      <c r="K341" s="165">
        <f t="shared" ref="K341" si="171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没抽到任何东西</v>
      </c>
      <c r="I342" s="27">
        <f>VLOOKUP(B342,物品!B:CV,99,FALSE)</f>
        <v>0</v>
      </c>
      <c r="J342" s="165" t="str">
        <f t="shared" ref="J342" si="172">H342</f>
        <v>没抽到任何东西</v>
      </c>
      <c r="K342" s="165">
        <f t="shared" ref="K342" si="173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玄铁+1</v>
      </c>
      <c r="I343" s="27">
        <f>VLOOKUP(B343,物品!B:CV,99,FALSE)</f>
        <v>0</v>
      </c>
      <c r="J343" s="165" t="str">
        <f t="shared" si="168"/>
        <v>玄铁+1</v>
      </c>
      <c r="K343" s="165">
        <f t="shared" si="169"/>
        <v>0</v>
      </c>
      <c r="L343" s="27"/>
      <c r="M343" s="166">
        <f>VLOOKUP(LEFT(RIGHT(B343,5),4),物品!B:CU,20,FALSE)</f>
        <v>0</v>
      </c>
      <c r="N343" s="185" t="s">
        <v>83</v>
      </c>
      <c r="O343" s="168" t="s">
        <v>1420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杀敌数</v>
      </c>
      <c r="I344" s="27">
        <f>VLOOKUP(B344,物品!B:CV,99,FALSE)</f>
        <v>0</v>
      </c>
      <c r="J344" s="165" t="str">
        <f t="shared" si="168"/>
        <v>杀敌数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攻击力低</v>
      </c>
      <c r="I345" s="27">
        <f>VLOOKUP(B345,物品!B:CV,99,FALSE)</f>
        <v>0</v>
      </c>
      <c r="J345" s="165" t="str">
        <f t="shared" si="168"/>
        <v>攻击力低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攻击力中</v>
      </c>
      <c r="I346" s="27">
        <f>VLOOKUP(B346,物品!B:CV,99,FALSE)</f>
        <v>0</v>
      </c>
      <c r="J346" s="165" t="str">
        <f t="shared" si="168"/>
        <v>攻击力中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攻击力高</v>
      </c>
      <c r="I347" s="27">
        <f>VLOOKUP(B347,物品!B:CV,99,FALSE)</f>
        <v>0</v>
      </c>
      <c r="J347" s="165" t="str">
        <f t="shared" si="168"/>
        <v>攻击力高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生命值低</v>
      </c>
      <c r="I348" s="27">
        <f>VLOOKUP(B348,物品!B:CV,99,FALSE)</f>
        <v>0</v>
      </c>
      <c r="J348" s="165" t="str">
        <f t="shared" si="168"/>
        <v>生命值低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生命值中</v>
      </c>
      <c r="I349" s="27">
        <f>VLOOKUP(B349,物品!B:CV,99,FALSE)</f>
        <v>0</v>
      </c>
      <c r="J349" s="165" t="str">
        <f t="shared" si="168"/>
        <v>生命值中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生命值高</v>
      </c>
      <c r="I350" s="27">
        <f>VLOOKUP(B350,物品!B:CV,99,FALSE)</f>
        <v>0</v>
      </c>
      <c r="J350" s="165" t="str">
        <f t="shared" si="168"/>
        <v>生命值高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业力低</v>
      </c>
      <c r="I351" s="27">
        <f>VLOOKUP(B351,物品!B:CV,99,FALSE)</f>
        <v>0</v>
      </c>
      <c r="J351" s="165" t="str">
        <f t="shared" si="168"/>
        <v>业力低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IC10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业力中</v>
      </c>
      <c r="I352" s="27">
        <f>VLOOKUP(B352,物品!B:CV,99,FALSE)</f>
        <v>0</v>
      </c>
      <c r="J352" s="165" t="str">
        <f t="shared" si="168"/>
        <v>业力中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业力高</v>
      </c>
      <c r="I353" s="27">
        <f>VLOOKUP(B353,物品!B:CV,99,FALSE)</f>
        <v>0</v>
      </c>
      <c r="J353" s="165" t="str">
        <f t="shared" si="168"/>
        <v>业力高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 ht="15">
      <c r="A354" s="163"/>
      <c r="B354" s="27" t="str">
        <f>物品!B354</f>
        <v>IK01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|CffBF00FF【稀有】白虎|r</v>
      </c>
      <c r="I354" s="27" t="str">
        <f>VLOOKUP(B354,物品!B:CV,99,FALSE)</f>
        <v>致命倍率|Cffffc926+150%|n|n|r|Cffff00bf【白虎】|r+|Cffff00bf【白虎】|r=|Cffffc926【神威虎爪】|n|n|r|Cff00ff7f点击穿戴或脱卸。|r</v>
      </c>
      <c r="J354" s="165" t="str">
        <f t="shared" si="168"/>
        <v>|CffBF00FF【稀有】白虎|r</v>
      </c>
      <c r="K354" s="165" t="str">
        <f t="shared" si="169"/>
        <v>致命倍率|Cffffc926+150%|n|n|r|Cffff00bf【白虎】|r+|Cffff00bf【白虎】|r=|Cffffc926【神威虎爪】|n|n|r|Cff00ff7f点击穿戴或脱卸。|r</v>
      </c>
      <c r="L354" s="27"/>
      <c r="M354" s="166" t="str">
        <f>VLOOKUP(LEFT(RIGHT(B354,5),4),物品!B:CU,20,FALSE)</f>
        <v>ReplaceableTextures\\CommandButtons\\BTNSST01.blp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IK02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|CffBF00FF【稀有】玄武|r</v>
      </c>
      <c r="I355" s="27" t="str">
        <f>VLOOKUP(B355,物品!B:CV,99,FALSE)</f>
        <v>最大生命|Cffffc926+10%|n|n|r|Cffff00bf【玄武】|r+|Cffff00bf【玄武】|r=|Cffffc926【佛陀舍利】|n|n|r|Cff00ff7f点击穿戴或脱卸。|r</v>
      </c>
      <c r="J355" s="165" t="str">
        <f t="shared" ref="J355:J382" si="174">H355</f>
        <v>|CffBF00FF【稀有】玄武|r</v>
      </c>
      <c r="K355" s="165" t="str">
        <f t="shared" ref="K355:K382" si="175">I355</f>
        <v>最大生命|Cffffc926+10%|n|n|r|Cffff00bf【玄武】|r+|Cffff00bf【玄武】|r=|Cffffc926【佛陀舍利】|n|n|r|Cff00ff7f点击穿戴或脱卸。|r</v>
      </c>
      <c r="L355" s="27"/>
      <c r="M355" s="166" t="str">
        <f>VLOOKUP(LEFT(RIGHT(B355,5),4),物品!B:CU,20,FALSE)</f>
        <v>ReplaceableTextures\\CommandButtons\\BTNSST02.blp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IK03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|CffBF00FF【稀有】帝魄|r</v>
      </c>
      <c r="I356" s="27" t="str">
        <f>VLOOKUP(B356,物品!B:CV,99,FALSE)</f>
        <v>道兵伤害|Cffffc926+30%|n|n|r|Cffff00bf【帝魄】|r+|Cffff00bf【帝魄】|r=|Cffffc926【昊天帝玉】|n|n|r|Cff00ff7f点击穿戴或脱卸。|r</v>
      </c>
      <c r="J356" s="165" t="str">
        <f t="shared" si="174"/>
        <v>|CffBF00FF【稀有】帝魄|r</v>
      </c>
      <c r="K356" s="165" t="str">
        <f t="shared" si="175"/>
        <v>道兵伤害|Cffffc926+30%|n|n|r|Cffff00bf【帝魄】|r+|Cffff00bf【帝魄】|r=|Cffffc926【昊天帝玉】|n|n|r|Cff00ff7f点击穿戴或脱卸。|r</v>
      </c>
      <c r="L356" s="27"/>
      <c r="M356" s="166" t="str">
        <f>VLOOKUP(LEFT(RIGHT(B356,5),4),物品!B:CU,20,FALSE)</f>
        <v>ReplaceableTextures\\CommandButtons\\BTNSST03.blp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IK04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|CffBF00FF【稀有】青龙|r</v>
      </c>
      <c r="I357" s="27" t="str">
        <f>VLOOKUP(B357,物品!B:CV,99,FALSE)</f>
        <v>攻击|Cffffc926+30000|r，攻击|Cffffc926+6%|n|n|r|Cffff00bf【青龙】|r+|Cffff00bf【青龙】|r=|Cffffc926【应龙珠】|n|n|r|Cff00ff7f点击穿戴或脱卸。|r</v>
      </c>
      <c r="J357" s="165" t="str">
        <f t="shared" si="174"/>
        <v>|CffBF00FF【稀有】青龙|r</v>
      </c>
      <c r="K357" s="165" t="str">
        <f t="shared" si="175"/>
        <v>攻击|Cffffc926+30000|r，攻击|Cffffc926+6%|n|n|r|Cffff00bf【青龙】|r+|Cffff00bf【青龙】|r=|Cffffc926【应龙珠】|n|n|r|Cff00ff7f点击穿戴或脱卸。|r</v>
      </c>
      <c r="L357" s="27"/>
      <c r="M357" s="166" t="str">
        <f>VLOOKUP(LEFT(RIGHT(B357,5),4),物品!B:CU,20,FALSE)</f>
        <v>ReplaceableTextures\\CommandButtons\\BTNSST04.blp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IK05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|CffBF00FF【稀有】白泽|r</v>
      </c>
      <c r="I358" s="27" t="str">
        <f>VLOOKUP(B358,物品!B:CV,99,FALSE)</f>
        <v>护甲穿透|Cffffc926+80|n|n|r|Cffff00bf【白泽】|r+|Cffff00bf【白泽】|r=|Cffffc926【白泽之灵】|n|n|r|Cff00ff7f点击穿戴或脱卸。|r</v>
      </c>
      <c r="J358" s="165" t="str">
        <f t="shared" si="174"/>
        <v>|CffBF00FF【稀有】白泽|r</v>
      </c>
      <c r="K358" s="165" t="str">
        <f t="shared" si="175"/>
        <v>护甲穿透|Cffffc926+80|n|n|r|Cffff00bf【白泽】|r+|Cffff00bf【白泽】|r=|Cffffc926【白泽之灵】|n|n|r|Cff00ff7f点击穿戴或脱卸。|r</v>
      </c>
      <c r="L358" s="27"/>
      <c r="M358" s="166" t="str">
        <f>VLOOKUP(LEFT(RIGHT(B358,5),4),物品!B:CU,20,FALSE)</f>
        <v>ReplaceableTextures\\CommandButtons\\BTNSST05.blp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IK06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|CffBF00FF【稀有】麒麟|r</v>
      </c>
      <c r="I359" s="27" t="str">
        <f>VLOOKUP(B359,物品!B:CV,99,FALSE)</f>
        <v>暴击伤害|Cffffc926+30%|n|n|r|Cffff00bf【麒麟】|r+|Cffff00bf【麒麟】|r=|Cffffc926【麒麟心】|n|n|r|Cff00ff7f点击穿戴或脱卸。|r</v>
      </c>
      <c r="J359" s="165" t="str">
        <f t="shared" si="174"/>
        <v>|CffBF00FF【稀有】麒麟|r</v>
      </c>
      <c r="K359" s="165" t="str">
        <f t="shared" si="175"/>
        <v>暴击伤害|Cffffc926+30%|n|n|r|Cffff00bf【麒麟】|r+|Cffff00bf【麒麟】|r=|Cffffc926【麒麟心】|n|n|r|Cff00ff7f点击穿戴或脱卸。|r</v>
      </c>
      <c r="L359" s="27"/>
      <c r="M359" s="166" t="str">
        <f>VLOOKUP(LEFT(RIGHT(B359,5),4),物品!B:CU,20,FALSE)</f>
        <v>ReplaceableTextures\\CommandButtons\\BTNSST06.blp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IK07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|CffBF00FF【稀有】腾蛇|r</v>
      </c>
      <c r="I360" s="27" t="str">
        <f>VLOOKUP(B360,物品!B:CV,99,FALSE)</f>
        <v>护甲|Cffffc926+60|n|n|r|Cffff00bf【腾蛇】|r+|Cffff00bf【腾蛇】|r=|Cffffc926【腾蛇之牙】|n|n|r|Cff00ff7f点击穿戴或脱卸。|r</v>
      </c>
      <c r="J360" s="165" t="str">
        <f t="shared" si="174"/>
        <v>|CffBF00FF【稀有】腾蛇|r</v>
      </c>
      <c r="K360" s="165" t="str">
        <f t="shared" si="175"/>
        <v>护甲|Cffffc926+60|n|n|r|Cffff00bf【腾蛇】|r+|Cffff00bf【腾蛇】|r=|Cffffc926【腾蛇之牙】|n|n|r|Cff00ff7f点击穿戴或脱卸。|r</v>
      </c>
      <c r="L360" s="27"/>
      <c r="M360" s="166" t="str">
        <f>VLOOKUP(LEFT(RIGHT(B360,5),4),物品!B:CU,20,FALSE)</f>
        <v>ReplaceableTextures\\CommandButtons\\BTNSST07.blp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IK08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|CffBF00FF【稀有】朱雀|r</v>
      </c>
      <c r="I361" s="27" t="str">
        <f>VLOOKUP(B361,物品!B:CV,99,FALSE)</f>
        <v>业力|Cffffc926+30000|r，业力|Cffffc926+6%|n|n|r|Cffff00bf【朱雀】|r+|Cffff00bf【朱雀】|r=|Cffffc926【悟道碑石】|n|n|r|Cff00ff7f点击穿戴或脱卸。|r</v>
      </c>
      <c r="J361" s="165" t="str">
        <f t="shared" si="174"/>
        <v>|CffBF00FF【稀有】朱雀|r</v>
      </c>
      <c r="K361" s="165" t="str">
        <f t="shared" si="175"/>
        <v>业力|Cffffc926+30000|r，业力|Cffffc926+6%|n|n|r|Cffff00bf【朱雀】|r+|Cffff00bf【朱雀】|r=|Cffffc926【悟道碑石】|n|n|r|Cff00ff7f点击穿戴或脱卸。|r</v>
      </c>
      <c r="L361" s="27"/>
      <c r="M361" s="166" t="str">
        <f>VLOOKUP(LEFT(RIGHT(B361,5),4),物品!B:CU,20,FALSE)</f>
        <v>ReplaceableTextures\\CommandButtons\\BTNSST08.blp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IK1A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致命倍率|Cffffc926+300%|n|n|r|Cffaaaaaa○刻印槽 【空】|r|n|n|Cff00ff7f点击穿戴或脱卸。|r</v>
      </c>
      <c r="J362" s="165" t="str">
        <f t="shared" si="174"/>
        <v>|CffFFD24D【史诗】神威虎爪|r</v>
      </c>
      <c r="K362" s="165" t="str">
        <f t="shared" si="175"/>
        <v>致命倍率|Cffffc926+300%|n|n|r|Cffaaaaaa○刻印槽 【空】|r|n|n|Cff00ff7f点击穿戴或脱卸。|r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IK1B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致命倍率|Cffffc926+300%|n|n|r|Cffaaaaaa○|CffFFD24D金之符印+1|r|r|n|n|Cff00ff7f点击穿戴或脱卸。|r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致命倍率|Cffffc926+300%|n|n|r|Cffaaaaaa○|CffFFD24D金之符印+1|r|r|n|n|Cff00ff7f点击穿戴或脱卸。|r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IK1C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致命倍率|Cffffc926+300%|n|n|r|Cffaaaaaa○|CffFFD24D木之符印+1|r|r|n|n|Cff00ff7f点击穿戴或脱卸。|r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致命倍率|Cffffc926+300%|n|n|r|Cffaaaaaa○|CffFFD24D木之符印+1|r|r|n|n|Cff00ff7f点击穿戴或脱卸。|r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IK1D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致命倍率|Cffffc926+300%|n|n|r|Cffaaaaaa○|CffFFD24D水之符印+1|r|r|n|n|Cff00ff7f点击穿戴或脱卸。|r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致命倍率|Cffffc926+300%|n|n|r|Cffaaaaaa○|CffFFD24D水之符印+1|r|r|n|n|Cff00ff7f点击穿戴或脱卸。|r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IK1E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致命倍率|Cffffc926+300%|n|n|r|Cffaaaaaa○|CffFFD24D火之符印+1|r|r|n|n|Cff00ff7f点击穿戴或脱卸。|r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致命倍率|Cffffc926+300%|n|n|r|Cffaaaaaa○|CffFFD24D火之符印+1|r|r|n|n|Cff00ff7f点击穿戴或脱卸。|r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IK1F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致命倍率|Cffffc926+300%|n|n|r|Cffaaaaaa○|CffFFD24D土之符印+1|r|r|n|n|Cff00ff7f点击穿戴或脱卸。|r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致命倍率|Cffffc926+300%|n|n|r|Cffaaaaaa○|CffFFD24D土之符印+1|r|r|n|n|Cff00ff7f点击穿戴或脱卸。|r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IK1G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致命倍率|Cffffc926+300%|n|n|r|Cffaaaaaa○|CffFFD24D光之符印+1|r|r|n|n|Cff00ff7f点击穿戴或脱卸。|r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致命倍率|Cffffc926+300%|n|n|r|Cffaaaaaa○|CffFFD24D光之符印+1|r|r|n|n|Cff00ff7f点击穿戴或脱卸。|r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IK1H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致命倍率|Cffffc926+300%|n|n|r|Cffaaaaaa○|CffFFD24D雷之符印+1|r|r|n|n|Cff00ff7f点击穿戴或脱卸。|r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致命倍率|Cffffc926+300%|n|n|r|Cffaaaaaa○|CffFFD24D雷之符印+1|r|r|n|n|Cff00ff7f点击穿戴或脱卸。|r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IK1I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致命倍率|Cffffc926+300%|n|n|r|Cffaaaaaa○|CffFFD24D暗之符印+1|r|r|n|n|Cff00ff7f点击穿戴或脱卸。|r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致命倍率|Cffffc926+300%|n|n|r|Cffaaaaaa○|CffFFD24D暗之符印+1|r|r|n|n|Cff00ff7f点击穿戴或脱卸。|r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IK2A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最大生命|Cffffc926+20%|n|n|r|Cffaaaaaa○刻印槽 【空】|r|n|n|Cff00ff7f点击穿戴或脱卸。|r</v>
      </c>
      <c r="J371" s="165" t="str">
        <f t="shared" si="174"/>
        <v>|CffFFD24D【史诗】佛陀舍利|r</v>
      </c>
      <c r="K371" s="165" t="str">
        <f t="shared" si="175"/>
        <v>最大生命|Cffffc926+20%|n|n|r|Cffaaaaaa○刻印槽 【空】|r|n|n|Cff00ff7f点击穿戴或脱卸。|r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IK2B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最大生命|Cffffc926+20%|n|n|r|Cffaaaaaa○|CffFFD24D金之符印+1|r|r|n|n|Cff00ff7f点击穿戴或脱卸。|r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最大生命|Cffffc926+20%|n|n|r|Cffaaaaaa○|CffFFD24D金之符印+1|r|r|n|n|Cff00ff7f点击穿戴或脱卸。|r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IK2C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最大生命|Cffffc926+20%|n|n|r|Cffaaaaaa○|CffFFD24D木之符印+1|r|r|n|n|Cff00ff7f点击穿戴或脱卸。|r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最大生命|Cffffc926+20%|n|n|r|Cffaaaaaa○|CffFFD24D木之符印+1|r|r|n|n|Cff00ff7f点击穿戴或脱卸。|r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IK2D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最大生命|Cffffc926+20%|n|n|r|Cffaaaaaa○|CffFFD24D水之符印+1|r|r|n|n|Cff00ff7f点击穿戴或脱卸。|r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最大生命|Cffffc926+20%|n|n|r|Cffaaaaaa○|CffFFD24D水之符印+1|r|r|n|n|Cff00ff7f点击穿戴或脱卸。|r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IK2E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最大生命|Cffffc926+20%|n|n|r|Cffaaaaaa○|CffFFD24D火之符印+1|r|r|n|n|Cff00ff7f点击穿戴或脱卸。|r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最大生命|Cffffc926+20%|n|n|r|Cffaaaaaa○|CffFFD24D火之符印+1|r|r|n|n|Cff00ff7f点击穿戴或脱卸。|r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IK2F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最大生命|Cffffc926+20%|n|n|r|Cffaaaaaa○|CffFFD24D土之符印+1|r|r|n|n|Cff00ff7f点击穿戴或脱卸。|r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最大生命|Cffffc926+20%|n|n|r|Cffaaaaaa○|CffFFD24D土之符印+1|r|r|n|n|Cff00ff7f点击穿戴或脱卸。|r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IK2G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最大生命|Cffffc926+20%|n|n|r|Cffaaaaaa○|CffFFD24D光之符印+1|r|r|n|n|Cff00ff7f点击穿戴或脱卸。|r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最大生命|Cffffc926+20%|n|n|r|Cffaaaaaa○|CffFFD24D光之符印+1|r|r|n|n|Cff00ff7f点击穿戴或脱卸。|r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IK2H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最大生命|Cffffc926+20%|n|n|r|Cffaaaaaa○|CffFFD24D雷之符印+1|r|r|n|n|Cff00ff7f点击穿戴或脱卸。|r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最大生命|Cffffc926+20%|n|n|r|Cffaaaaaa○|CffFFD24D雷之符印+1|r|r|n|n|Cff00ff7f点击穿戴或脱卸。|r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IK2I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最大生命|Cffffc926+20%|n|n|r|Cffaaaaaa○|CffFFD24D暗之符印+1|r|r|n|n|Cff00ff7f点击穿戴或脱卸。|r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最大生命|Cffffc926+20%|n|n|r|Cffaaaaaa○|CffFFD24D暗之符印+1|r|r|n|n|Cff00ff7f点击穿戴或脱卸。|r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IK3A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道兵伤害|Cffffc926+60%|n|n|r|Cffaaaaaa○刻印槽 【空】|r|n|n|Cff00ff7f点击穿戴或脱卸。|r</v>
      </c>
      <c r="J380" s="165" t="str">
        <f t="shared" si="174"/>
        <v>|CffFFD24D【史诗】昊天帝玉|r</v>
      </c>
      <c r="K380" s="165" t="str">
        <f t="shared" si="175"/>
        <v>道兵伤害|Cffffc926+60%|n|n|r|Cffaaaaaa○刻印槽 【空】|r|n|n|Cff00ff7f点击穿戴或脱卸。|r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IK3B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道兵伤害|Cffffc926+60%|n|n|r|Cffaaaaaa○|CffFFD24D金之符印+1|r|r|n|n|Cff00ff7f点击穿戴或脱卸。|r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道兵伤害|Cffffc926+60%|n|n|r|Cffaaaaaa○|CffFFD24D金之符印+1|r|r|n|n|Cff00ff7f点击穿戴或脱卸。|r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IK3C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道兵伤害|Cffffc926+60%|n|n|r|Cffaaaaaa○|CffFFD24D木之符印+1|r|r|n|n|Cff00ff7f点击穿戴或脱卸。|r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道兵伤害|Cffffc926+60%|n|n|r|Cffaaaaaa○|CffFFD24D木之符印+1|r|r|n|n|Cff00ff7f点击穿戴或脱卸。|r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IK3D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道兵伤害|Cffffc926+60%|n|n|r|Cffaaaaaa○|CffFFD24D水之符印+1|r|r|n|n|Cff00ff7f点击穿戴或脱卸。|r</v>
      </c>
      <c r="J383" s="165" t="str">
        <f t="shared" ref="J383:J442" si="176">H383</f>
        <v>|CffFFD24D【史诗】昊天帝玉|r</v>
      </c>
      <c r="K383" s="165" t="str">
        <f t="shared" ref="K383:K442" si="177">I383</f>
        <v>道兵伤害|Cffffc926+60%|n|n|r|Cffaaaaaa○|CffFFD24D水之符印+1|r|r|n|n|Cff00ff7f点击穿戴或脱卸。|r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IK3E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道兵伤害|Cffffc926+60%|n|n|r|Cffaaaaaa○|CffFFD24D火之符印+1|r|r|n|n|Cff00ff7f点击穿戴或脱卸。|r</v>
      </c>
      <c r="J384" s="165" t="str">
        <f t="shared" si="176"/>
        <v>|CffFFD24D【史诗】昊天帝玉|r</v>
      </c>
      <c r="K384" s="165" t="str">
        <f t="shared" si="177"/>
        <v>道兵伤害|Cffffc926+60%|n|n|r|Cffaaaaaa○|CffFFD24D火之符印+1|r|r|n|n|Cff00ff7f点击穿戴或脱卸。|r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IK3F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道兵伤害|Cffffc926+60%|n|n|r|Cffaaaaaa○|CffFFD24D土之符印+1|r|r|n|n|Cff00ff7f点击穿戴或脱卸。|r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道兵伤害|Cffffc926+60%|n|n|r|Cffaaaaaa○|CffFFD24D土之符印+1|r|r|n|n|Cff00ff7f点击穿戴或脱卸。|r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IK3G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道兵伤害|Cffffc926+60%|n|n|r|Cffaaaaaa○|CffFFD24D光之符印+1|r|r|n|n|Cff00ff7f点击穿戴或脱卸。|r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道兵伤害|Cffffc926+60%|n|n|r|Cffaaaaaa○|CffFFD24D光之符印+1|r|r|n|n|Cff00ff7f点击穿戴或脱卸。|r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IK3H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道兵伤害|Cffffc926+60%|n|n|r|Cffaaaaaa○|CffFFD24D雷之符印+1|r|r|n|n|Cff00ff7f点击穿戴或脱卸。|r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道兵伤害|Cffffc926+60%|n|n|r|Cffaaaaaa○|CffFFD24D雷之符印+1|r|r|n|n|Cff00ff7f点击穿戴或脱卸。|r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IK3I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道兵伤害|Cffffc926+60%|n|n|r|Cffaaaaaa○|CffFFD24D暗之符印+1|r|r|n|n|Cff00ff7f点击穿戴或脱卸。|r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道兵伤害|Cffffc926+60%|n|n|r|Cffaaaaaa○|CffFFD24D暗之符印+1|r|r|n|n|Cff00ff7f点击穿戴或脱卸。|r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攻击|Cffffc926+50000|r，攻击|Cffffc926+12%|n|n|r|Cffaaaaaa○刻印槽 【空】|r|n|n|Cff00ff7f点击穿戴或脱卸。|r</v>
      </c>
      <c r="J389" s="165" t="str">
        <f t="shared" si="176"/>
        <v>|CffFFD24D【史诗】应龙珠|r</v>
      </c>
      <c r="K389" s="165" t="str">
        <f t="shared" si="177"/>
        <v>攻击|Cffffc926+50000|r，攻击|Cffffc926+12%|n|n|r|Cffaaaaaa○刻印槽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攻击|Cffffc926+50000|r，攻击|Cffffc926+12%|n|n|r|Cffaaaaaa○|CffFFD24D金之符印+1|r|r|n|n|Cff00ff7f点击穿戴或脱卸。|r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攻击|Cffffc926+50000|r，攻击|Cffffc926+12%|n|n|r|Cffaaaaaa○|CffFFD24D木之符印+1|r|r|n|n|Cff00ff7f点击穿戴或脱卸。|r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攻击|Cffffc926+50000|r，攻击|Cffffc926+12%|n|n|r|Cffaaaaaa○|CffFFD24D水之符印+1|r|r|n|n|Cff00ff7f点击穿戴或脱卸。|r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攻击|Cffffc926+50000|r，攻击|Cffffc926+12%|n|n|r|Cffaaaaaa○|CffFFD24D火之符印+1|r|r|n|n|Cff00ff7f点击穿戴或脱卸。|r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攻击|Cffffc926+50000|r，攻击|Cffffc926+12%|n|n|r|Cffaaaaaa○|CffFFD24D土之符印+1|r|r|n|n|Cff00ff7f点击穿戴或脱卸。|r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攻击|Cffffc926+50000|r，攻击|Cffffc926+12%|n|n|r|Cffaaaaaa○|CffFFD24D光之符印+1|r|r|n|n|Cff00ff7f点击穿戴或脱卸。|r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攻击|Cffffc926+50000|r，攻击|Cffffc926+12%|n|n|r|Cffaaaaaa○|CffFFD24D雷之符印+1|r|r|n|n|Cff00ff7f点击穿戴或脱卸。|r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攻击|Cffffc926+50000|r，攻击|Cffffc926+12%|n|n|r|Cffaaaaaa○|CffFFD24D暗之符印+1|r|r|n|n|Cff00ff7f点击穿戴或脱卸。|r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护甲穿透|Cffffc926+150|n|n|r|Cffaaaaaa○刻印槽 【空】|r|n|n|Cff00ff7f点击穿戴或脱卸。|r</v>
      </c>
      <c r="J398" s="165" t="str">
        <f t="shared" si="176"/>
        <v>|CffFFD24D【史诗】白泽之灵|r</v>
      </c>
      <c r="K398" s="165" t="str">
        <f t="shared" si="177"/>
        <v>护甲穿透|Cffffc926+150|n|n|r|Cffaaaaaa○刻印槽 【空】|r|n|n|Cff00ff7f点击穿戴或脱卸。|r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护甲穿透|Cffffc926+150|n|n|r|Cffaaaaaa○|CffFFD24D金之符印+1|r|r|n|n|Cff00ff7f点击穿戴或脱卸。|r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护甲穿透|Cffffc926+150|n|n|r|Cffaaaaaa○|CffFFD24D木之符印+1|r|r|n|n|Cff00ff7f点击穿戴或脱卸。|r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护甲穿透|Cffffc926+150|n|n|r|Cffaaaaaa○|CffFFD24D水之符印+1|r|r|n|n|Cff00ff7f点击穿戴或脱卸。|r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护甲穿透|Cffffc926+150|n|n|r|Cffaaaaaa○|CffFFD24D火之符印+1|r|r|n|n|Cff00ff7f点击穿戴或脱卸。|r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护甲穿透|Cffffc926+150|n|n|r|Cffaaaaaa○|CffFFD24D土之符印+1|r|r|n|n|Cff00ff7f点击穿戴或脱卸。|r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护甲穿透|Cffffc926+150|n|n|r|Cffaaaaaa○|CffFFD24D光之符印+1|r|r|n|n|Cff00ff7f点击穿戴或脱卸。|r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护甲穿透|Cffffc926+150|n|n|r|Cffaaaaaa○|CffFFD24D雷之符印+1|r|r|n|n|Cff00ff7f点击穿戴或脱卸。|r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护甲穿透|Cffffc926+150|n|n|r|Cffaaaaaa○|CffFFD24D暗之符印+1|r|r|n|n|Cff00ff7f点击穿戴或脱卸。|r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暴击伤害|Cffffc926+60%|n|n|r|Cffaaaaaa○刻印槽 【空】|r|n|n|Cff00ff7f点击穿戴或脱卸。|r</v>
      </c>
      <c r="J407" s="165" t="str">
        <f t="shared" si="176"/>
        <v>|CffFFD24D【史诗】麒麟心|r</v>
      </c>
      <c r="K407" s="165" t="str">
        <f t="shared" si="177"/>
        <v>暴击伤害|Cffffc926+60%|n|n|r|Cffaaaaaa○刻印槽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暴击伤害|Cffffc926+60%|n|n|r|Cffaaaaaa○|CffFFD24D金之符印+1|r|r|n|n|Cff00ff7f点击穿戴或脱卸。|r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暴击伤害|Cffffc926+60%|n|n|r|Cffaaaaaa○|CffFFD24D木之符印+1|r|r|n|n|Cff00ff7f点击穿戴或脱卸。|r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暴击伤害|Cffffc926+60%|n|n|r|Cffaaaaaa○|CffFFD24D水之符印+1|r|r|n|n|Cff00ff7f点击穿戴或脱卸。|r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暴击伤害|Cffffc926+60%|n|n|r|Cffaaaaaa○|CffFFD24D火之符印+1|r|r|n|n|Cff00ff7f点击穿戴或脱卸。|r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暴击伤害|Cffffc926+60%|n|n|r|Cffaaaaaa○|CffFFD24D土之符印+1|r|r|n|n|Cff00ff7f点击穿戴或脱卸。|r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暴击伤害|Cffffc926+60%|n|n|r|Cffaaaaaa○|CffFFD24D光之符印+1|r|r|n|n|Cff00ff7f点击穿戴或脱卸。|r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暴击伤害|Cffffc926+60%|n|n|r|Cffaaaaaa○|CffFFD24D雷之符印+1|r|r|n|n|Cff00ff7f点击穿戴或脱卸。|r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暴击伤害|Cffffc926+60%|n|n|r|Cffaaaaaa○|CffFFD24D暗之符印+1|r|r|n|n|Cff00ff7f点击穿戴或脱卸。|r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护甲|Cffffc926+100|n|n|r|Cffaaaaaa○刻印槽 【空】|r|n|n|Cff00ff7f点击穿戴或脱卸。|r</v>
      </c>
      <c r="J416" s="165" t="str">
        <f t="shared" si="176"/>
        <v>|CffFFD24D【史诗】腾蛇之牙|r</v>
      </c>
      <c r="K416" s="165" t="str">
        <f t="shared" si="177"/>
        <v>护甲|Cffffc926+100|n|n|r|Cffaaaaaa○刻印槽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护甲|Cffffc926+100|n|n|r|Cffaaaaaa○|CffFFD24D金之符印+1|r|r|n|n|Cff00ff7f点击穿戴或脱卸。|r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护甲|Cffffc926+100|n|n|r|Cffaaaaaa○|CffFFD24D木之符印+1|r|r|n|n|Cff00ff7f点击穿戴或脱卸。|r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护甲|Cffffc926+100|n|n|r|Cffaaaaaa○|CffFFD24D水之符印+1|r|r|n|n|Cff00ff7f点击穿戴或脱卸。|r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护甲|Cffffc926+100|n|n|r|Cffaaaaaa○|CffFFD24D火之符印+1|r|r|n|n|Cff00ff7f点击穿戴或脱卸。|r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护甲|Cffffc926+100|n|n|r|Cffaaaaaa○|CffFFD24D土之符印+1|r|r|n|n|Cff00ff7f点击穿戴或脱卸。|r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护甲|Cffffc926+100|n|n|r|Cffaaaaaa○|CffFFD24D光之符印+1|r|r|n|n|Cff00ff7f点击穿戴或脱卸。|r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护甲|Cffffc926+100|n|n|r|Cffaaaaaa○|CffFFD24D雷之符印+1|r|r|n|n|Cff00ff7f点击穿戴或脱卸。|r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护甲|Cffffc926+100|n|n|r|Cffaaaaaa○|CffFFD24D暗之符印+1|r|r|n|n|Cff00ff7f点击穿戴或脱卸。|r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业力|Cffffc926+50000|r，业力|Cffffc926+12%|n|n|r|Cffaaaaaa○刻印槽 【空】|r|n|n|Cff00ff7f点击穿戴或脱卸。|r</v>
      </c>
      <c r="J425" s="165" t="str">
        <f t="shared" si="176"/>
        <v>|CffFFD24D【史诗】悟道碑石|r</v>
      </c>
      <c r="K425" s="165" t="str">
        <f t="shared" si="177"/>
        <v>业力|Cffffc926+50000|r，业力|Cffffc926+12%|n|n|r|Cffaaaaaa○刻印槽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业力|Cffffc926+50000|r，业力|Cffffc926+12%|n|n|r|Cffaaaaaa○|CffFFD24D金之符印+1|r|r|n|n|Cff00ff7f点击穿戴或脱卸。|r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业力|Cffffc926+50000|r，业力|Cffffc926+12%|n|n|r|Cffaaaaaa○|CffFFD24D木之符印+1|r|r|n|n|Cff00ff7f点击穿戴或脱卸。|r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业力|Cffffc926+50000|r，业力|Cffffc926+12%|n|n|r|Cffaaaaaa○|CffFFD24D水之符印+1|r|r|n|n|Cff00ff7f点击穿戴或脱卸。|r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业力|Cffffc926+50000|r，业力|Cffffc926+12%|n|n|r|Cffaaaaaa○|CffFFD24D火之符印+1|r|r|n|n|Cff00ff7f点击穿戴或脱卸。|r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业力|Cffffc926+50000|r，业力|Cffffc926+12%|n|n|r|Cffaaaaaa○|CffFFD24D土之符印+1|r|r|n|n|Cff00ff7f点击穿戴或脱卸。|r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业力|Cffffc926+50000|r，业力|Cffffc926+12%|n|n|r|Cffaaaaaa○|CffFFD24D光之符印+1|r|r|n|n|Cff00ff7f点击穿戴或脱卸。|r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业力|Cffffc926+50000|r，业力|Cffffc926+12%|n|n|r|Cffaaaaaa○|CffFFD24D雷之符印+1|r|r|n|n|Cff00ff7f点击穿戴或脱卸。|r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业力|Cffffc926+50000|r，业力|Cffffc926+12%|n|n|r|Cffaaaaaa○|CffFFD24D暗之符印+1|r|r|n|n|Cff00ff7f点击穿戴或脱卸。|r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IK91</v>
      </c>
      <c r="C434" s="27" t="s">
        <v>41</v>
      </c>
      <c r="D434" s="27" t="s">
        <v>81</v>
      </c>
      <c r="E434" s="170" t="s">
        <v>112</v>
      </c>
      <c r="F434" s="27"/>
      <c r="G434" s="27"/>
      <c r="H434" s="27" t="str">
        <f>VLOOKUP(LEFT(RIGHT(B434,5),4),物品!B:CU,2,FALSE)</f>
        <v>|CffFFD24D金之刻印|r</v>
      </c>
      <c r="I434" s="27" t="str">
        <f>VLOOKUP(B434,物品!B:CV,99,FALSE)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4" s="165" t="str">
        <f t="shared" si="176"/>
        <v>|CffFFD24D金之刻印|r</v>
      </c>
      <c r="K434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ReplaceableTextures\\CommandButtons\\BTNUI_Fuin_01.blp</v>
      </c>
      <c r="N434" s="27">
        <v>1</v>
      </c>
      <c r="O434" s="166" t="s">
        <v>113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IK92</v>
      </c>
      <c r="C435" s="27" t="s">
        <v>41</v>
      </c>
      <c r="D435" s="27" t="s">
        <v>81</v>
      </c>
      <c r="E435" s="170" t="s">
        <v>114</v>
      </c>
      <c r="F435" s="27"/>
      <c r="G435" s="27"/>
      <c r="H435" s="27" t="str">
        <f>VLOOKUP(LEFT(RIGHT(B435,5),4),物品!B:CU,2,FALSE)</f>
        <v>|CffFFD24D木之刻印|r</v>
      </c>
      <c r="I435" s="27" t="str">
        <f>VLOOKUP(B435,物品!B:CV,99,FALSE)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5" s="165" t="str">
        <f t="shared" si="176"/>
        <v>|CffFFD24D木之刻印|r</v>
      </c>
      <c r="K435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ReplaceableTextures\\CommandButtons\\BTNUI_Fuin_02.blp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IK93</v>
      </c>
      <c r="C436" s="27" t="s">
        <v>41</v>
      </c>
      <c r="D436" s="27" t="s">
        <v>81</v>
      </c>
      <c r="E436" s="170" t="s">
        <v>115</v>
      </c>
      <c r="F436" s="27"/>
      <c r="G436" s="27"/>
      <c r="H436" s="27" t="str">
        <f>VLOOKUP(LEFT(RIGHT(B436,5),4),物品!B:CU,2,FALSE)</f>
        <v>|CffFFD24D水之刻印|r</v>
      </c>
      <c r="I436" s="27" t="str">
        <f>VLOOKUP(B436,物品!B:CV,99,FALSE)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6" s="165" t="str">
        <f t="shared" si="176"/>
        <v>|CffFFD24D水之刻印|r</v>
      </c>
      <c r="K436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ReplaceableTextures\\CommandButtons\\BTNUI_Fuin_03.blp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IK94</v>
      </c>
      <c r="C437" s="27" t="s">
        <v>41</v>
      </c>
      <c r="D437" s="27" t="s">
        <v>81</v>
      </c>
      <c r="E437" s="170" t="s">
        <v>116</v>
      </c>
      <c r="F437" s="27"/>
      <c r="G437" s="27"/>
      <c r="H437" s="27" t="str">
        <f>VLOOKUP(LEFT(RIGHT(B437,5),4),物品!B:CU,2,FALSE)</f>
        <v>|CffFFD24D火之刻印|r</v>
      </c>
      <c r="I437" s="27" t="str">
        <f>VLOOKUP(B437,物品!B:CV,99,FALSE)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7" s="165" t="str">
        <f t="shared" si="176"/>
        <v>|CffFFD24D火之刻印|r</v>
      </c>
      <c r="K437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ReplaceableTextures\\CommandButtons\\BTNUI_Fuin_04.blp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IK95</v>
      </c>
      <c r="C438" s="27" t="s">
        <v>41</v>
      </c>
      <c r="D438" s="27" t="s">
        <v>81</v>
      </c>
      <c r="E438" s="170" t="s">
        <v>117</v>
      </c>
      <c r="F438" s="27"/>
      <c r="G438" s="27"/>
      <c r="H438" s="27" t="str">
        <f>VLOOKUP(LEFT(RIGHT(B438,5),4),物品!B:CU,2,FALSE)</f>
        <v>|CffFFD24D土之刻印|r</v>
      </c>
      <c r="I438" s="27" t="str">
        <f>VLOOKUP(B438,物品!B:CV,99,FALSE)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8" s="165" t="str">
        <f t="shared" si="176"/>
        <v>|CffFFD24D土之刻印|r</v>
      </c>
      <c r="K438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ReplaceableTextures\\CommandButtons\\BTNUI_Fuin_05.blp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IK96</v>
      </c>
      <c r="C439" s="27" t="s">
        <v>41</v>
      </c>
      <c r="D439" s="27" t="s">
        <v>81</v>
      </c>
      <c r="E439" s="170" t="s">
        <v>118</v>
      </c>
      <c r="F439" s="27"/>
      <c r="G439" s="27"/>
      <c r="H439" s="27" t="str">
        <f>VLOOKUP(LEFT(RIGHT(B439,5),4),物品!B:CU,2,FALSE)</f>
        <v>|CffFFD24D光之刻印|r</v>
      </c>
      <c r="I439" s="27" t="str">
        <f>VLOOKUP(B439,物品!B:CV,99,FALSE)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9" s="165" t="str">
        <f t="shared" si="176"/>
        <v>|CffFFD24D光之刻印|r</v>
      </c>
      <c r="K439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ReplaceableTextures\\CommandButtons\\BTNUI_Fuin_06.blp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IK97</v>
      </c>
      <c r="C440" s="27" t="s">
        <v>41</v>
      </c>
      <c r="D440" s="27" t="s">
        <v>81</v>
      </c>
      <c r="E440" s="170" t="s">
        <v>119</v>
      </c>
      <c r="F440" s="27"/>
      <c r="G440" s="27"/>
      <c r="H440" s="27" t="str">
        <f>VLOOKUP(LEFT(RIGHT(B440,5),4),物品!B:CU,2,FALSE)</f>
        <v>|CffFFD24D雷之刻印|r</v>
      </c>
      <c r="I440" s="27" t="str">
        <f>VLOOKUP(B440,物品!B:CV,99,FALSE)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0" s="165" t="str">
        <f t="shared" si="176"/>
        <v>|CffFFD24D雷之刻印|r</v>
      </c>
      <c r="K440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ReplaceableTextures\\CommandButtons\\BTNUI_Fuin_07.blp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IK98</v>
      </c>
      <c r="C441" s="27" t="s">
        <v>41</v>
      </c>
      <c r="D441" s="27" t="s">
        <v>81</v>
      </c>
      <c r="E441" s="170" t="s">
        <v>120</v>
      </c>
      <c r="F441" s="27"/>
      <c r="G441" s="27"/>
      <c r="H441" s="27" t="str">
        <f>VLOOKUP(LEFT(RIGHT(B441,5),4),物品!B:CU,2,FALSE)</f>
        <v>|CffFFD24D暗之刻印|r</v>
      </c>
      <c r="I441" s="27" t="str">
        <f>VLOOKUP(B441,物品!B:CV,99,FALSE)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1" s="165" t="str">
        <f t="shared" si="176"/>
        <v>|CffFFD24D暗之刻印|r</v>
      </c>
      <c r="K441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ReplaceableTextures\\CommandButtons\\BTNUI_Fuin_08.blp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>
      <c r="A442" s="163"/>
      <c r="B442" s="27" t="str">
        <f>物品!B442</f>
        <v>IL0A</v>
      </c>
      <c r="C442" s="27" t="s">
        <v>41</v>
      </c>
      <c r="D442" s="27" t="s">
        <v>81</v>
      </c>
      <c r="E442" s="27"/>
      <c r="F442" s="27"/>
      <c r="G442" s="27"/>
      <c r="H442" s="27" t="str">
        <f>VLOOKUP(LEFT(RIGHT(B442,5),4),物品!B:CU,2,FALSE)</f>
        <v>兑换：|CffFFD24D炽星魔盒|r</v>
      </c>
      <c r="I442" s="27" t="str">
        <f>VLOOKUP(B442,物品!B:CV,99,FALSE)</f>
        <v>|cffffcc00需求：|r钻石x6|n|n开启后获得|Cffffd24d随机奖励|r。</v>
      </c>
      <c r="J442" s="165" t="str">
        <f t="shared" si="176"/>
        <v>兑换：|CffFFD24D炽星魔盒|r</v>
      </c>
      <c r="K442" s="165" t="str">
        <f t="shared" si="177"/>
        <v>|cffffcc00需求：|r钻石x6|n|n开启后获得|Cffffd24d随机奖励|r。</v>
      </c>
      <c r="L442" s="27"/>
      <c r="M442" s="166" t="str">
        <f>VLOOKUP(LEFT(RIGHT(B442,5),4),物品!B:CU,20,FALSE)</f>
        <v>ReplaceableTextures\\CommandButtons\\BTNI014.blp</v>
      </c>
      <c r="N442" s="185" t="s">
        <v>83</v>
      </c>
      <c r="O442" s="166" t="s">
        <v>98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27" t="s">
        <v>88</v>
      </c>
      <c r="X442" s="27">
        <v>0</v>
      </c>
      <c r="Y442" s="185" t="s">
        <v>83</v>
      </c>
      <c r="Z442" s="27">
        <v>0</v>
      </c>
      <c r="AA442" s="27">
        <v>0</v>
      </c>
      <c r="AB442" s="27">
        <v>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>
        <v>1</v>
      </c>
      <c r="AJ442" s="27"/>
      <c r="AK442" s="27">
        <v>1</v>
      </c>
      <c r="AL442" s="27">
        <v>1</v>
      </c>
      <c r="AM442" s="185" t="s">
        <v>83</v>
      </c>
      <c r="AN442" s="27">
        <v>1</v>
      </c>
      <c r="AO442" s="27">
        <v>1</v>
      </c>
      <c r="AP442" s="27">
        <v>1</v>
      </c>
    </row>
    <row r="443" spans="1:42">
      <c r="A443" s="163"/>
      <c r="B443" s="27" t="str">
        <f>物品!B443</f>
        <v>IL0B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兑换：|cff00BFFF初级附魔石|r</v>
      </c>
      <c r="I443" s="27" t="str">
        <f>VLOOKUP(B443,物品!B:CV,99,FALSE)</f>
        <v>|cffffcc00需求：|r钻石x2|n|n为指定的装备附魔一条额外属性。|n|n|cffff0000只可附魔紫色及以上品质装备|r</v>
      </c>
      <c r="J443" s="165" t="str">
        <f t="shared" ref="J443:J457" si="178">H443</f>
        <v>兑换：|cff00BFFF初级附魔石|r</v>
      </c>
      <c r="K443" s="165" t="str">
        <f t="shared" ref="K443:K457" si="179">I443</f>
        <v>|cffffcc00需求：|r钻石x2|n|n为指定的装备附魔一条额外属性。|n|n|cffff0000只可附魔紫色及以上品质装备|r</v>
      </c>
      <c r="L443" s="27"/>
      <c r="M443" s="166" t="str">
        <f>VLOOKUP(LEFT(RIGHT(B443,5),4),物品!B:CU,20,FALSE)</f>
        <v>ReplaceableTextures\\CommandButtons\\BTNCS51.blp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IL0C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兑换：|cffffff00中级附魔石|r</v>
      </c>
      <c r="I444" s="27" t="str">
        <f>VLOOKUP(B444,物品!B:CV,99,FALSE)</f>
        <v>|cffffcc00需求：|r钻石x4|n|n为指定装备附魔一条较强的额外属性。|n|n|cffff0000只可附魔紫色及以上品质装备|r</v>
      </c>
      <c r="J444" s="165" t="str">
        <f t="shared" si="178"/>
        <v>兑换：|cffffff00中级附魔石|r</v>
      </c>
      <c r="K444" s="165" t="str">
        <f t="shared" si="179"/>
        <v>|cffffcc00需求：|r钻石x4|n|n为指定装备附魔一条较强的额外属性。|n|n|cffff0000只可附魔紫色及以上品质装备|r</v>
      </c>
      <c r="L444" s="27"/>
      <c r="M444" s="166" t="str">
        <f>VLOOKUP(LEFT(RIGHT(B444,5),4),物品!B:CU,20,FALSE)</f>
        <v>ReplaceableTextures\\CommandButtons\\BTNCS52.blp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IL0D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兑换：|cffff0033高级附魔石|r</v>
      </c>
      <c r="I445" s="27" t="str">
        <f>VLOOKUP(B445,物品!B:CV,99,FALSE)</f>
        <v>|cffffcc00需求：|r钻石x8|n|n为指定装备附魔一条强大的额外属性。|n|n|cffff0000只可附魔紫色及以上品质装备|r</v>
      </c>
      <c r="J445" s="165" t="str">
        <f t="shared" si="178"/>
        <v>兑换：|cffff0033高级附魔石|r</v>
      </c>
      <c r="K445" s="165" t="str">
        <f t="shared" si="179"/>
        <v>|cffffcc00需求：|r钻石x8|n|n为指定装备附魔一条强大的额外属性。|n|n|cffff0000只可附魔紫色及以上品质装备|r</v>
      </c>
      <c r="L445" s="27"/>
      <c r="M445" s="166" t="str">
        <f>VLOOKUP(LEFT(RIGHT(B445,5),4),物品!B:CU,20,FALSE)</f>
        <v>ReplaceableTextures\\CommandButtons\\BTNCS53.blp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IL0E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兑换：|Cff00BFFF来点玄铁|r</v>
      </c>
      <c r="I446" s="27" t="str">
        <f>VLOOKUP(B446,物品!B:CV,99,FALSE)</f>
        <v>|cffffcc00需求：|r钻石x1|n|n玄铁|Cffffc926+5~20|r</v>
      </c>
      <c r="J446" s="165" t="str">
        <f t="shared" si="178"/>
        <v>兑换：|Cff00BFFF来点玄铁|r</v>
      </c>
      <c r="K446" s="165" t="str">
        <f t="shared" si="179"/>
        <v>|cffffcc00需求：|r钻石x1|n|n玄铁|Cffffc926+5~20|r</v>
      </c>
      <c r="L446" s="27"/>
      <c r="M446" s="166" t="str">
        <f>VLOOKUP(LEFT(RIGHT(B446,5),4),物品!B:CU,20,FALSE)</f>
        <v>ReplaceableTextures\\CommandButtons\\BTNIN17.blp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IL0F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兑换：|CffFFC926大金矿|r</v>
      </c>
      <c r="I447" s="27" t="str">
        <f>VLOOKUP(B447,物品!B:CV,99,FALSE)</f>
        <v>|cffffcc00需求：|r钻石x4|n|n金币|Cffffc926+8888~88888|r</v>
      </c>
      <c r="J447" s="165" t="str">
        <f t="shared" si="178"/>
        <v>兑换：|CffFFC926大金矿|r</v>
      </c>
      <c r="K447" s="165" t="str">
        <f t="shared" si="179"/>
        <v>|cffffcc00需求：|r钻石x4|n|n金币|Cffffc926+8888~88888|r</v>
      </c>
      <c r="L447" s="27"/>
      <c r="M447" s="166" t="str">
        <f>VLOOKUP(LEFT(RIGHT(B447,5),4),物品!B:CU,20,FALSE)</f>
        <v>ReplaceableTextures\\CommandButtons\\BTNIN23.blp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IL0G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兑换：|cffff0000虚空神石|r</v>
      </c>
      <c r="I448" s="27" t="str">
        <f>VLOOKUP(B448,物品!B:CV,99,FALSE)</f>
        <v>|cffffcc00需求：|r钻石x8|n|n点击后可将|Cffffc926任意|r装备提升一级。|n|n|Cff00ff7f只能对|r|Cffff73ff创|r|Cffff56bf世|r|Cffff397f品|r|Cffff1c3f质|r|Cff00ff7f以下的装备使用。|r</v>
      </c>
      <c r="J448" s="165" t="str">
        <f t="shared" si="178"/>
        <v>兑换：|cffff0000虚空神石|r</v>
      </c>
      <c r="K448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8" s="27"/>
      <c r="M448" s="166" t="str">
        <f>VLOOKUP(LEFT(RIGHT(B448,5),4),物品!B:CU,20,FALSE)</f>
        <v>ReplaceableTextures\\CommandButtons\\BTNCS41.blp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IL0H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兑换：|Cff00BFFF小银行|r</v>
      </c>
      <c r="I449" s="27" t="str">
        <f>VLOOKUP(B449,物品!B:CV,99,FALSE)</f>
        <v>|cffffcc00需求：|r钻石x1|n|n金币|Cffffc926+2888~18888|r</v>
      </c>
      <c r="J449" s="165" t="str">
        <f t="shared" si="178"/>
        <v>兑换：|Cff00BFFF小银行|r</v>
      </c>
      <c r="K449" s="165" t="str">
        <f t="shared" si="179"/>
        <v>|cffffcc00需求：|r钻石x1|n|n金币|Cffffc926+2888~18888|r</v>
      </c>
      <c r="L449" s="27"/>
      <c r="M449" s="166" t="str">
        <f>VLOOKUP(LEFT(RIGHT(B449,5),4),物品!B:CU,20,FALSE)</f>
        <v>ReplaceableTextures\\CommandButtons\\BTNIN22.blp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IL0I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兑换：|CffFFD24D补天石|r</v>
      </c>
      <c r="I450" s="27" t="str">
        <f>VLOOKUP(B450,物品!B:CV,99,FALSE)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0" s="165" t="str">
        <f t="shared" si="178"/>
        <v>兑换：|CffFFD24D补天石|r</v>
      </c>
      <c r="K450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0" s="27"/>
      <c r="M450" s="166" t="str">
        <f>VLOOKUP(LEFT(RIGHT(B450,5),4),物品!B:CU,20,FALSE)</f>
        <v>ReplaceableTextures\\CommandButtons\\BTNIP02.blp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IL1A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兑换：|CffFF0000技能进化石|r</v>
      </c>
      <c r="I451" s="27" t="str">
        <f>VLOOKUP(B451,物品!B:CV,99,FALSE)</f>
        <v>|cffffcc00需求：|r钻石x15|n|n使指定的|Cffffc926A级|r技能进化为|Cffff0000S级|r。</v>
      </c>
      <c r="J451" s="165" t="str">
        <f t="shared" si="178"/>
        <v>兑换：|CffFF0000技能进化石|r</v>
      </c>
      <c r="K451" s="165" t="str">
        <f t="shared" si="179"/>
        <v>|cffffcc00需求：|r钻石x15|n|n使指定的|Cffffc926A级|r技能进化为|Cffff0000S级|r。</v>
      </c>
      <c r="L451" s="27"/>
      <c r="M451" s="166" t="str">
        <f>VLOOKUP(LEFT(RIGHT(B451,5),4),物品!B:CU,20,FALSE)</f>
        <v>ReplaceableTextures\\CommandButtons\\BTNIN04.blp</v>
      </c>
      <c r="N451" s="185" t="s">
        <v>83</v>
      </c>
      <c r="O451" s="166" t="s">
        <v>98</v>
      </c>
      <c r="P451" s="27">
        <v>3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IL1B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兑换：|CffFF0000招魂幡Lv5|r</v>
      </c>
      <c r="I452" s="27" t="str">
        <f>VLOOKUP(B452,物品!B:CV,99,FALSE)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52" s="165" t="str">
        <f t="shared" si="178"/>
        <v>兑换：|CffFF0000招魂幡Lv5|r</v>
      </c>
      <c r="K452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52" s="27"/>
      <c r="M452" s="166" t="str">
        <f>VLOOKUP(LEFT(RIGHT(B452,5),4),物品!B:CU,20,FALSE)</f>
        <v>ReplaceableTextures\\CommandButtons\\BTNZHP5.blp</v>
      </c>
      <c r="N452" s="185" t="s">
        <v>83</v>
      </c>
      <c r="O452" s="166" t="s">
        <v>98</v>
      </c>
      <c r="P452" s="27">
        <v>3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IL1C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兑换：|CffFF0000时渊入场券|r</v>
      </c>
      <c r="I453" s="27" t="str">
        <f>VLOOKUP(B453,物品!B:CV,99,FALSE)</f>
        <v>|cffffcc00需求：|r钻石x6|n|n每次|Cffffd24d完成|r时渊副本将消耗|Cffffd24d1|r个|Cffffd24d时渊入场券|r</v>
      </c>
      <c r="J453" s="165" t="str">
        <f t="shared" si="178"/>
        <v>兑换：|CffFF0000时渊入场券|r</v>
      </c>
      <c r="K453" s="165" t="str">
        <f t="shared" si="179"/>
        <v>|cffffcc00需求：|r钻石x6|n|n每次|Cffffd24d完成|r时渊副本将消耗|Cffffd24d1|r个|Cffffd24d时渊入场券|r</v>
      </c>
      <c r="L453" s="27"/>
      <c r="M453" s="166" t="str">
        <f>VLOOKUP(LEFT(RIGHT(B453,5),4),物品!B:CU,20,FALSE)</f>
        <v>ReplaceableTextures\\CommandButtons\\BTNIP01.blp</v>
      </c>
      <c r="N453" s="185" t="s">
        <v>83</v>
      </c>
      <c r="O453" s="166" t="s">
        <v>98</v>
      </c>
      <c r="P453" s="27">
        <v>3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IL1D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兑换：|CffFF0000鸿蒙结晶|r</v>
      </c>
      <c r="I454" s="27" t="str">
        <f>VLOOKUP(B454,物品!B:CV,99,FALSE)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54" s="165" t="str">
        <f t="shared" si="178"/>
        <v>兑换：|CffFF0000鸿蒙结晶|r</v>
      </c>
      <c r="K454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54" s="27"/>
      <c r="M454" s="166" t="str">
        <f>VLOOKUP(LEFT(RIGHT(B454,5),4),物品!B:CU,20,FALSE)</f>
        <v>ReplaceableTextures\\CommandButtons\\BTNIP03.blp</v>
      </c>
      <c r="N454" s="185" t="s">
        <v>83</v>
      </c>
      <c r="O454" s="166" t="s">
        <v>98</v>
      </c>
      <c r="P454" s="27">
        <v>3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IL1E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兑换：|cffff0033创世碎片|r</v>
      </c>
      <c r="I455" s="27" t="str">
        <f>VLOOKUP(B455,物品!B:CV,99,FALSE)</f>
        <v>|cffffcc00需求：|r钻石x20|n|n点击后可将|Cffffc926神|r|Cfff7a049话|r|Cffef786d品|r|Cffe85091质|r的|Cffffc926lv4|r装备提升至|Cffff73ff创|r|Cffff56bf世|r|Cffff397f品|r|Cffff1c3f质|r。</v>
      </c>
      <c r="J455" s="165" t="str">
        <f t="shared" si="178"/>
        <v>兑换：|cffff0033创世碎片|r</v>
      </c>
      <c r="K455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55" s="27"/>
      <c r="M455" s="166" t="str">
        <f>VLOOKUP(LEFT(RIGHT(B455,5),4),物品!B:CU,20,FALSE)</f>
        <v>ReplaceableTextures\\CommandButtons\\BTNCS42.blp</v>
      </c>
      <c r="N455" s="185" t="s">
        <v>83</v>
      </c>
      <c r="O455" s="166" t="s">
        <v>98</v>
      </c>
      <c r="P455" s="27">
        <v>3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IL1F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兑换：|CffBF00FF稀有宝物箱|r</v>
      </c>
      <c r="I456" s="27" t="str">
        <f>VLOOKUP(B456,物品!B:CV,99,FALSE)</f>
        <v>|cffffcc00需求：|r钻石x20|n|n使用后自选一个|CffBF00FF稀有品质宝物|r</v>
      </c>
      <c r="J456" s="165" t="str">
        <f t="shared" si="178"/>
        <v>兑换：|CffBF00FF稀有宝物箱|r</v>
      </c>
      <c r="K456" s="165" t="str">
        <f t="shared" si="179"/>
        <v>|cffffcc00需求：|r钻石x20|n|n使用后自选一个|CffBF00FF稀有品质宝物|r</v>
      </c>
      <c r="L456" s="27"/>
      <c r="M456" s="166" t="str">
        <f>VLOOKUP(LEFT(RIGHT(B456,5),4),物品!B:CU,20,FALSE)</f>
        <v>ReplaceableTextures\\CommandButtons\\BTNIND1.blp</v>
      </c>
      <c r="N456" s="185" t="s">
        <v>83</v>
      </c>
      <c r="O456" s="166" t="s">
        <v>98</v>
      </c>
      <c r="P456" s="27">
        <v>3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IL1G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兑换：|CffFFD24D刻印宝箱|r</v>
      </c>
      <c r="I457" s="27" t="str">
        <f>VLOOKUP(B457,物品!B:CV,99,FALSE)</f>
        <v>|cffffcc00需求：|r钻石x30|n|n使用后自选一个|CffFFD24D宝物刻印|r</v>
      </c>
      <c r="J457" s="165" t="str">
        <f t="shared" si="178"/>
        <v>兑换：|CffFFD24D刻印宝箱|r</v>
      </c>
      <c r="K457" s="165" t="str">
        <f t="shared" si="179"/>
        <v>|cffffcc00需求：|r钻石x30|n|n使用后自选一个|CffFFD24D宝物刻印|r</v>
      </c>
      <c r="L457" s="27"/>
      <c r="M457" s="166" t="str">
        <f>VLOOKUP(LEFT(RIGHT(B457,5),4),物品!B:CU,20,FALSE)</f>
        <v>ReplaceableTextures\\CommandButtons\\BTNIND2.blp</v>
      </c>
      <c r="N457" s="185" t="s">
        <v>83</v>
      </c>
      <c r="O457" s="166" t="s">
        <v>98</v>
      </c>
      <c r="P457" s="27">
        <v>3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 s="160" customFormat="1">
      <c r="E458" s="27"/>
      <c r="H458" s="27"/>
      <c r="J458" s="165"/>
      <c r="AB458" s="27"/>
    </row>
    <row r="459" spans="1:42" s="160" customFormat="1">
      <c r="E459" s="27"/>
      <c r="H459" s="27"/>
      <c r="J459" s="165"/>
      <c r="AB459" s="27"/>
    </row>
    <row r="460" spans="1:42" s="160" customFormat="1">
      <c r="E460" s="27"/>
      <c r="H460" s="27"/>
      <c r="J460" s="165"/>
      <c r="AB460" s="27"/>
    </row>
    <row r="461" spans="1:42" s="160" customFormat="1">
      <c r="E461" s="27"/>
      <c r="H461" s="27"/>
      <c r="J461" s="165"/>
      <c r="AB461" s="27"/>
    </row>
    <row r="462" spans="1:42" s="160" customFormat="1">
      <c r="E462" s="27"/>
      <c r="H462" s="27"/>
      <c r="J462" s="165"/>
      <c r="AB462" s="27"/>
    </row>
    <row r="463" spans="1:42" s="160" customFormat="1">
      <c r="E463" s="27"/>
      <c r="H463" s="27"/>
      <c r="J463" s="165"/>
      <c r="AB463" s="27"/>
    </row>
    <row r="464" spans="1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 s="160" customFormat="1">
      <c r="E472" s="27"/>
      <c r="H472" s="27"/>
      <c r="J472" s="165"/>
      <c r="AB472" s="27"/>
    </row>
    <row r="473" spans="2:42" s="160" customFormat="1">
      <c r="E473" s="27"/>
      <c r="H473" s="27"/>
      <c r="J473" s="165"/>
      <c r="AB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5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5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60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60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I481" s="160"/>
      <c r="J481" s="159"/>
      <c r="K481" s="27"/>
      <c r="L481" s="27"/>
      <c r="M481" s="160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I482" s="160"/>
      <c r="J482" s="159"/>
      <c r="K482" s="27"/>
      <c r="L482" s="27"/>
      <c r="M482" s="160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1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1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1"/>
      <c r="O485" s="166"/>
      <c r="P485" s="27"/>
      <c r="Q485" s="27"/>
      <c r="W485" s="159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1"/>
      <c r="O486" s="166"/>
      <c r="P486" s="27"/>
      <c r="Q486" s="27"/>
      <c r="W486" s="159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2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2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2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 s="172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 s="172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5"/>
      <c r="K498" s="27"/>
      <c r="L498" s="27"/>
      <c r="M498" s="171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1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 s="171"/>
      <c r="O500" s="166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 s="171"/>
      <c r="O501" s="166"/>
      <c r="P501" s="27"/>
      <c r="Q501" s="27"/>
      <c r="W501" s="159"/>
      <c r="X501" s="27"/>
      <c r="Z501" s="27"/>
      <c r="AA501" s="27"/>
      <c r="AC501" s="27"/>
      <c r="AD501" s="27"/>
      <c r="AJ501" s="27"/>
      <c r="AK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159"/>
      <c r="X502" s="27"/>
      <c r="Z502" s="27"/>
      <c r="AA502" s="27"/>
      <c r="AC502" s="27"/>
      <c r="AD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3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3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3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3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3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3"/>
      <c r="P544" s="27"/>
      <c r="Q544" s="27"/>
      <c r="W544" s="159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3"/>
      <c r="P545" s="27"/>
      <c r="Q545" s="27"/>
      <c r="W545" s="159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3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3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3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3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3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3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3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3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3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3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M557" s="173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3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3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3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3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3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3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3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3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3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3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3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3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3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3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3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3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3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0"/>
      <c r="J576" s="165"/>
      <c r="K576" s="27"/>
      <c r="L576" s="27"/>
      <c r="M576" s="173"/>
      <c r="O576" s="166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0"/>
      <c r="J577" s="165"/>
      <c r="K577" s="27"/>
      <c r="L577" s="27"/>
      <c r="M577" s="173"/>
      <c r="O577" s="166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O587" s="166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O588" s="166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N591" s="159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N592" s="159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 s="161" customFormat="1">
      <c r="B593" s="174"/>
      <c r="C593" s="175"/>
      <c r="D593" s="175"/>
      <c r="E593" s="27"/>
      <c r="H593" s="27"/>
      <c r="I593" s="175"/>
      <c r="J593" s="176"/>
      <c r="K593" s="175"/>
      <c r="L593" s="175"/>
      <c r="M593" s="171"/>
      <c r="P593" s="175"/>
      <c r="Q593" s="175"/>
      <c r="W593" s="175"/>
      <c r="X593" s="175"/>
      <c r="Z593" s="175"/>
      <c r="AA593" s="27"/>
      <c r="AB593" s="174"/>
      <c r="AC593" s="175"/>
      <c r="AD593" s="175"/>
      <c r="AI593" s="175"/>
      <c r="AJ593" s="175"/>
      <c r="AK593" s="175"/>
      <c r="AN593" s="174"/>
      <c r="AO593" s="175"/>
      <c r="AP593" s="175"/>
    </row>
    <row r="594" spans="2:42" s="161" customFormat="1">
      <c r="B594" s="174"/>
      <c r="C594" s="175"/>
      <c r="D594" s="175"/>
      <c r="E594" s="27"/>
      <c r="H594" s="27"/>
      <c r="I594" s="175"/>
      <c r="J594" s="176"/>
      <c r="K594" s="175"/>
      <c r="L594" s="175"/>
      <c r="M594" s="171"/>
      <c r="P594" s="175"/>
      <c r="Q594" s="175"/>
      <c r="W594" s="175"/>
      <c r="X594" s="175"/>
      <c r="Z594" s="175"/>
      <c r="AA594" s="27"/>
      <c r="AB594" s="174"/>
      <c r="AC594" s="175"/>
      <c r="AD594" s="175"/>
      <c r="AI594" s="175"/>
      <c r="AJ594" s="175"/>
      <c r="AK594" s="175"/>
      <c r="AN594" s="174"/>
      <c r="AO594" s="175"/>
      <c r="AP594" s="175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27"/>
      <c r="J612" s="165"/>
      <c r="K612" s="27"/>
      <c r="L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0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165"/>
      <c r="J621" s="165"/>
      <c r="K621" s="27"/>
      <c r="L621" s="27"/>
      <c r="P621" s="27"/>
      <c r="Q621" s="27"/>
      <c r="V621" s="27"/>
      <c r="W621" s="159"/>
      <c r="X621" s="27"/>
      <c r="Z621" s="27"/>
      <c r="AA621" s="27"/>
      <c r="AB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165"/>
      <c r="J622" s="165"/>
      <c r="K622" s="27"/>
      <c r="L622" s="27"/>
      <c r="P622" s="27"/>
      <c r="Q622" s="27"/>
      <c r="V622" s="27"/>
      <c r="W622" s="159"/>
      <c r="X622" s="27"/>
      <c r="Z622" s="27"/>
      <c r="AA622" s="27"/>
      <c r="AB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F628" s="27"/>
      <c r="G628" s="27"/>
      <c r="H628" s="27"/>
      <c r="I628" s="27"/>
      <c r="J628" s="165"/>
      <c r="K628" s="165"/>
      <c r="L628" s="27"/>
      <c r="M628" s="166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</row>
    <row r="629" spans="2:42">
      <c r="B629" s="27"/>
      <c r="C629" s="27"/>
      <c r="D629" s="27"/>
      <c r="E629" s="27"/>
      <c r="F629" s="27"/>
      <c r="G629" s="27"/>
      <c r="H629" s="27"/>
      <c r="I629" s="27"/>
      <c r="J629" s="165"/>
      <c r="K629" s="165"/>
      <c r="L629" s="27"/>
      <c r="M629" s="166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7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7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8"/>
      <c r="O632" s="27"/>
      <c r="P632" s="27"/>
      <c r="Q632" s="27"/>
      <c r="W632" s="27"/>
      <c r="X632" s="27"/>
      <c r="Z632" s="27"/>
      <c r="AA632" s="27"/>
      <c r="AC632" s="27"/>
      <c r="AD632" s="27"/>
      <c r="AI632" s="159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165"/>
      <c r="J633" s="165"/>
      <c r="K633" s="27"/>
      <c r="L633" s="27"/>
      <c r="M633" s="177"/>
      <c r="O633" s="27"/>
      <c r="P633" s="27"/>
      <c r="Q633" s="27"/>
      <c r="W633" s="27"/>
      <c r="X633" s="27"/>
      <c r="Z633" s="27"/>
      <c r="AA633" s="27"/>
      <c r="AC633" s="27"/>
      <c r="AD633" s="27"/>
      <c r="AI633" s="159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165"/>
      <c r="J634" s="165"/>
      <c r="K634" s="27"/>
      <c r="L634" s="27"/>
      <c r="M634" s="177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8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7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7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7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7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9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9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9"/>
      <c r="O687" s="163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9"/>
      <c r="O688" s="163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J688" s="27"/>
      <c r="AK688" s="27"/>
    </row>
    <row r="689" spans="2:42" s="162" customFormat="1">
      <c r="B689" s="180"/>
      <c r="C689" s="180"/>
      <c r="D689" s="180"/>
      <c r="E689" s="27"/>
      <c r="H689" s="27"/>
      <c r="I689" s="180"/>
      <c r="J689" s="181"/>
      <c r="K689" s="180"/>
      <c r="L689" s="180"/>
      <c r="M689" s="182"/>
      <c r="O689" s="183"/>
      <c r="P689" s="180"/>
      <c r="Q689" s="180"/>
      <c r="V689" s="180"/>
      <c r="W689" s="184"/>
      <c r="X689" s="180"/>
      <c r="Z689" s="180"/>
      <c r="AA689" s="180"/>
      <c r="AB689" s="184"/>
      <c r="AC689" s="180"/>
      <c r="AD689" s="180"/>
      <c r="AJ689" s="180"/>
      <c r="AK689" s="180"/>
      <c r="AN689" s="184"/>
    </row>
    <row r="690" spans="2:42" s="162" customFormat="1">
      <c r="B690" s="180"/>
      <c r="C690" s="180"/>
      <c r="D690" s="180"/>
      <c r="E690" s="27"/>
      <c r="H690" s="27"/>
      <c r="I690" s="180"/>
      <c r="J690" s="181"/>
      <c r="K690" s="180"/>
      <c r="L690" s="180"/>
      <c r="M690" s="182"/>
      <c r="O690" s="183"/>
      <c r="P690" s="180"/>
      <c r="Q690" s="180"/>
      <c r="V690" s="180"/>
      <c r="W690" s="184"/>
      <c r="X690" s="180"/>
      <c r="Z690" s="180"/>
      <c r="AA690" s="180"/>
      <c r="AB690" s="184"/>
      <c r="AC690" s="180"/>
      <c r="AD690" s="180"/>
      <c r="AJ690" s="180"/>
      <c r="AK690" s="180"/>
      <c r="AN690" s="184"/>
    </row>
    <row r="691" spans="2:42" s="162" customFormat="1">
      <c r="B691" s="180"/>
      <c r="C691" s="180"/>
      <c r="D691" s="180"/>
      <c r="E691" s="27"/>
      <c r="H691" s="27"/>
      <c r="I691" s="180"/>
      <c r="J691" s="181"/>
      <c r="K691" s="180"/>
      <c r="L691" s="180"/>
      <c r="M691" s="182"/>
      <c r="O691" s="183"/>
      <c r="P691" s="180"/>
      <c r="Q691" s="180"/>
      <c r="V691" s="180"/>
      <c r="W691" s="184"/>
      <c r="X691" s="180"/>
      <c r="Z691" s="180"/>
      <c r="AA691" s="180"/>
      <c r="AB691" s="184"/>
      <c r="AC691" s="180"/>
      <c r="AD691" s="180"/>
      <c r="AJ691" s="180"/>
      <c r="AK691" s="180"/>
      <c r="AN691" s="184"/>
    </row>
    <row r="692" spans="2:42" s="162" customFormat="1">
      <c r="B692" s="180"/>
      <c r="C692" s="180"/>
      <c r="D692" s="180"/>
      <c r="E692" s="27"/>
      <c r="H692" s="27"/>
      <c r="I692" s="180"/>
      <c r="J692" s="181"/>
      <c r="K692" s="180"/>
      <c r="L692" s="180"/>
      <c r="M692" s="182"/>
      <c r="O692" s="183"/>
      <c r="P692" s="180"/>
      <c r="Q692" s="180"/>
      <c r="V692" s="180"/>
      <c r="W692" s="184"/>
      <c r="X692" s="180"/>
      <c r="Z692" s="180"/>
      <c r="AA692" s="180"/>
      <c r="AB692" s="184"/>
      <c r="AC692" s="180"/>
      <c r="AD692" s="180"/>
      <c r="AJ692" s="180"/>
      <c r="AK692" s="180"/>
      <c r="AN692" s="184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9"/>
      <c r="O693" s="163"/>
      <c r="P693" s="27"/>
      <c r="Q693" s="27"/>
      <c r="W693" s="27"/>
      <c r="X693" s="27"/>
      <c r="Z693" s="27"/>
      <c r="AA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9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9"/>
      <c r="O695" s="163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9"/>
      <c r="O696" s="163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 s="162" customFormat="1">
      <c r="B697" s="180"/>
      <c r="C697" s="180"/>
      <c r="D697" s="180"/>
      <c r="E697" s="27"/>
      <c r="H697" s="27"/>
      <c r="I697" s="180"/>
      <c r="J697" s="181"/>
      <c r="K697" s="180"/>
      <c r="L697" s="180"/>
      <c r="M697" s="182"/>
      <c r="O697" s="183"/>
      <c r="P697" s="180"/>
      <c r="Q697" s="180"/>
      <c r="W697" s="180"/>
      <c r="X697" s="180"/>
      <c r="Z697" s="180"/>
      <c r="AA697" s="180"/>
      <c r="AB697" s="184"/>
      <c r="AC697" s="180"/>
      <c r="AD697" s="180"/>
      <c r="AJ697" s="180"/>
      <c r="AK697" s="180"/>
      <c r="AN697" s="184"/>
      <c r="AO697" s="180"/>
      <c r="AP697" s="180"/>
    </row>
    <row r="698" spans="2:42" s="162" customFormat="1">
      <c r="B698" s="180"/>
      <c r="C698" s="180"/>
      <c r="D698" s="180"/>
      <c r="E698" s="27"/>
      <c r="H698" s="27"/>
      <c r="I698" s="180"/>
      <c r="J698" s="181"/>
      <c r="K698" s="180"/>
      <c r="L698" s="180"/>
      <c r="M698" s="182"/>
      <c r="O698" s="183"/>
      <c r="P698" s="180"/>
      <c r="Q698" s="180"/>
      <c r="W698" s="180"/>
      <c r="X698" s="180"/>
      <c r="Z698" s="180"/>
      <c r="AA698" s="180"/>
      <c r="AB698" s="184"/>
      <c r="AC698" s="180"/>
      <c r="AD698" s="180"/>
      <c r="AJ698" s="180"/>
      <c r="AK698" s="180"/>
      <c r="AN698" s="184"/>
      <c r="AO698" s="180"/>
      <c r="AP698" s="180"/>
    </row>
    <row r="699" spans="2:42" s="162" customFormat="1">
      <c r="B699" s="180"/>
      <c r="C699" s="180"/>
      <c r="D699" s="180"/>
      <c r="E699" s="27"/>
      <c r="H699" s="27"/>
      <c r="I699" s="180"/>
      <c r="J699" s="181"/>
      <c r="K699" s="180"/>
      <c r="L699" s="180"/>
      <c r="M699" s="182"/>
      <c r="O699" s="183"/>
      <c r="P699" s="180"/>
      <c r="Q699" s="180"/>
      <c r="W699" s="180"/>
      <c r="X699" s="180"/>
      <c r="Z699" s="180"/>
      <c r="AA699" s="180"/>
      <c r="AB699" s="184"/>
      <c r="AC699" s="180"/>
      <c r="AD699" s="180"/>
      <c r="AJ699" s="180"/>
      <c r="AK699" s="180"/>
      <c r="AN699" s="184"/>
      <c r="AO699" s="180"/>
      <c r="AP699" s="180"/>
    </row>
    <row r="700" spans="2:42" s="162" customFormat="1">
      <c r="B700" s="180"/>
      <c r="C700" s="180"/>
      <c r="D700" s="180"/>
      <c r="E700" s="27"/>
      <c r="H700" s="27"/>
      <c r="I700" s="180"/>
      <c r="J700" s="181"/>
      <c r="K700" s="180"/>
      <c r="L700" s="180"/>
      <c r="M700" s="182"/>
      <c r="O700" s="183"/>
      <c r="P700" s="180"/>
      <c r="Q700" s="180"/>
      <c r="W700" s="180"/>
      <c r="X700" s="180"/>
      <c r="Z700" s="180"/>
      <c r="AA700" s="180"/>
      <c r="AB700" s="184"/>
      <c r="AC700" s="180"/>
      <c r="AD700" s="180"/>
      <c r="AJ700" s="180"/>
      <c r="AK700" s="180"/>
      <c r="AN700" s="184"/>
      <c r="AO700" s="180"/>
      <c r="AP700" s="180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66"/>
      <c r="O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165"/>
      <c r="C715" s="27"/>
      <c r="D715" s="27"/>
      <c r="E715" s="27"/>
      <c r="H715" s="27"/>
      <c r="I715" s="165"/>
      <c r="J715" s="165"/>
      <c r="K715" s="27"/>
      <c r="L715" s="27"/>
      <c r="M715" s="166"/>
      <c r="O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O716" s="163"/>
      <c r="P716" s="27"/>
      <c r="Q716" s="27"/>
      <c r="V716" s="27"/>
      <c r="W716" s="159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P733" s="27"/>
      <c r="Q733" s="27"/>
      <c r="R733" s="159"/>
      <c r="S733" s="159"/>
      <c r="T733" s="159"/>
      <c r="W733" s="27"/>
      <c r="X733" s="27"/>
      <c r="Z733" s="27"/>
      <c r="AA733" s="27"/>
      <c r="AC733" s="27"/>
      <c r="AD733" s="27"/>
      <c r="AJ733" s="27"/>
      <c r="AK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P734" s="27"/>
      <c r="Q734" s="27"/>
      <c r="R734" s="159"/>
      <c r="S734" s="159"/>
      <c r="T734" s="159"/>
      <c r="W734" s="27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3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3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3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3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3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3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I741" s="163"/>
      <c r="J741" s="165"/>
      <c r="K741" s="27"/>
      <c r="M741" s="173"/>
      <c r="W741" s="27"/>
      <c r="Z741" s="27"/>
      <c r="AA741" s="27"/>
      <c r="AC741" s="27"/>
      <c r="AD741" s="27"/>
      <c r="AI741" s="27"/>
      <c r="AO741" s="27"/>
    </row>
    <row r="742" spans="2:41">
      <c r="B742" s="27"/>
      <c r="C742" s="27"/>
      <c r="D742" s="27"/>
      <c r="E742" s="27"/>
      <c r="H742" s="27"/>
      <c r="I742" s="163"/>
      <c r="J742" s="165"/>
      <c r="K742" s="27"/>
      <c r="M742" s="173"/>
      <c r="W742" s="27"/>
      <c r="Z742" s="27"/>
      <c r="AA742" s="27"/>
      <c r="AC742" s="27"/>
      <c r="AD742" s="27"/>
      <c r="AI742" s="27"/>
      <c r="AO742" s="27"/>
    </row>
    <row r="743" spans="2:41">
      <c r="B743" s="27"/>
      <c r="C743" s="27"/>
      <c r="D743" s="27"/>
      <c r="E743" s="27"/>
      <c r="H743" s="27"/>
      <c r="J743" s="165"/>
      <c r="K743" s="27"/>
    </row>
    <row r="744" spans="2:41">
      <c r="B744" s="27"/>
      <c r="C744" s="27"/>
      <c r="D744" s="27"/>
      <c r="E744" s="27"/>
      <c r="H744" s="27"/>
      <c r="J744" s="165"/>
      <c r="K744" s="159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</row>
    <row r="784" spans="5:10">
      <c r="E784" s="27"/>
    </row>
  </sheetData>
  <autoFilter ref="A1:AP782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6"/>
  <sheetViews>
    <sheetView tabSelected="1" workbookViewId="0">
      <pane xSplit="5" ySplit="2" topLeftCell="F266" activePane="bottomRight" state="frozen"/>
      <selection pane="topRight"/>
      <selection pane="bottomLeft"/>
      <selection pane="bottomRight" activeCell="U281" sqref="U281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252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253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254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258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255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256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257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253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259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260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261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1461</v>
      </c>
      <c r="T220" s="188" t="s">
        <v>1460</v>
      </c>
      <c r="U220" s="85" t="s">
        <v>1463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1465</v>
      </c>
      <c r="T221" s="188" t="s">
        <v>1462</v>
      </c>
      <c r="U221" s="85" t="s">
        <v>1464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253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265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253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254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258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259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253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254&amp;CR$1&amp;")"</f>
        <v>InitEquipData('IZ07',,"",,,,,'','','','','','',"ReplaceableTextures\\CommandButtons\\BTN001.blp")</v>
      </c>
      <c r="CU251" s="95" t="str">
        <f t="shared" ref="CU251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" si="4324">IF(V251="","","|n"&amp;DB$2&amp;"+"&amp;V251&amp;DB$1)</f>
        <v/>
      </c>
      <c r="DC251" s="71" t="str">
        <f t="shared" ref="DC251" si="4325">IF(W251="","","|n"&amp;DC$2&amp;"+"&amp;W251&amp;DC$1)</f>
        <v/>
      </c>
      <c r="DD251" s="71" t="str">
        <f t="shared" ref="DD251" si="4326">IF(X251="","","|n"&amp;DD$2&amp;"+"&amp;X251&amp;DD$1)</f>
        <v/>
      </c>
      <c r="DE251" s="71" t="str">
        <f t="shared" ref="DE251" si="4327">IF(Y251="","","|n"&amp;DE$2&amp;"+"&amp;Y251&amp;DE$1)</f>
        <v/>
      </c>
      <c r="DF251" s="71" t="str">
        <f t="shared" ref="DF251" si="4328">IF(Z251="","","|n"&amp;DF$2&amp;"+"&amp;Z251&amp;DF$1)</f>
        <v/>
      </c>
      <c r="DG251" s="71" t="str">
        <f t="shared" ref="DG251" si="4329">IF(AA251="","","|n"&amp;DG$2&amp;"+"&amp;AA251&amp;DG$1)</f>
        <v/>
      </c>
      <c r="DH251" s="71" t="str">
        <f t="shared" ref="DH251" si="4330">IF(AB251="","","|n"&amp;DH$2&amp;"+"&amp;AB251&amp;DH$1)</f>
        <v/>
      </c>
      <c r="DI251" s="71" t="str">
        <f t="shared" ref="DI251" si="4331">IF(AC251="","","|n"&amp;DI$2&amp;"+"&amp;AC251&amp;DI$1)</f>
        <v/>
      </c>
      <c r="DJ251" s="71" t="str">
        <f t="shared" ref="DJ251" si="4332">IF(AD251="","","|n"&amp;DJ$2&amp;"+"&amp;AD251&amp;DJ$1)</f>
        <v/>
      </c>
      <c r="DK251" s="71" t="str">
        <f t="shared" ref="DK251" si="4333">IF(AE251="","","|n"&amp;DK$2&amp;"+"&amp;AE251&amp;DK$1)</f>
        <v/>
      </c>
      <c r="DL251" s="71" t="str">
        <f t="shared" ref="DL251" si="4334">IF(AF251="","","|n"&amp;DL$2&amp;"+"&amp;AF251&amp;DL$1)</f>
        <v/>
      </c>
      <c r="DM251" s="71" t="str">
        <f t="shared" ref="DM251" si="4335">IF(AG251="","","|n"&amp;DM$2&amp;"+"&amp;AG251&amp;DM$1)</f>
        <v/>
      </c>
      <c r="DN251" s="71" t="str">
        <f t="shared" ref="DN251" si="4336">IF(AH251="","","|n"&amp;DN$2&amp;"+"&amp;AH251&amp;DN$1)</f>
        <v/>
      </c>
      <c r="DO251" s="71" t="str">
        <f t="shared" ref="DO251" si="4337">IF(AI251="","","|n"&amp;DO$2&amp;"+"&amp;AI251&amp;DO$1)</f>
        <v/>
      </c>
      <c r="DP251" s="71" t="str">
        <f t="shared" ref="DP251" si="4338">IF(AJ251="","","|n"&amp;DP$2&amp;"+"&amp;AJ251&amp;DP$1)</f>
        <v/>
      </c>
      <c r="DQ251" s="71" t="str">
        <f t="shared" ref="DQ251" si="4339">IF(AK251="","","|n"&amp;DQ$2&amp;"+"&amp;AK251&amp;DQ$1)</f>
        <v/>
      </c>
      <c r="DR251" s="71" t="str">
        <f t="shared" ref="DR251" si="4340">IF(AL251="","","|n"&amp;DR$2&amp;"+"&amp;AL251&amp;DR$1)</f>
        <v/>
      </c>
      <c r="DS251" s="71" t="str">
        <f t="shared" ref="DS251" si="4341">IF(AM251="","","|n"&amp;DS$2&amp;"+"&amp;AM251&amp;DS$1)</f>
        <v/>
      </c>
      <c r="DT251" s="71" t="str">
        <f t="shared" ref="DT251" si="4342">IF(AN251="","","|n"&amp;DT$2&amp;"+"&amp;AN251&amp;DT$1)</f>
        <v/>
      </c>
      <c r="DU251" s="71" t="str">
        <f t="shared" ref="DU251" si="4343">IF(AO251="","","|n"&amp;DU$2&amp;"+"&amp;AO251&amp;DU$1)</f>
        <v/>
      </c>
      <c r="DV251" s="71" t="str">
        <f t="shared" ref="DV251" si="4344">IF(AP251="","","|n"&amp;DV$2&amp;"+"&amp;AP251&amp;DV$1)</f>
        <v/>
      </c>
      <c r="DW251" s="71" t="str">
        <f t="shared" ref="DW251" si="4345">IF(AQ251="","","|n"&amp;DW$2&amp;"+"&amp;AQ251&amp;DW$1)</f>
        <v/>
      </c>
      <c r="DX251" s="71" t="str">
        <f t="shared" ref="DX251" si="4346">IF(AR251="","","|n"&amp;DX$2&amp;"+"&amp;AR251&amp;DX$1)</f>
        <v/>
      </c>
      <c r="DY251" s="71" t="str">
        <f t="shared" ref="DY251" si="4347">IF(AS251="","","|n"&amp;DY$2&amp;"+"&amp;AS251&amp;DY$1)</f>
        <v/>
      </c>
      <c r="DZ251" s="71" t="str">
        <f t="shared" ref="DZ251" si="4348">IF(AT251="","","|n"&amp;DZ$2&amp;"+"&amp;AT251&amp;DZ$1)</f>
        <v/>
      </c>
      <c r="EA251" s="71" t="str">
        <f t="shared" ref="EA251" si="4349">IF(AU251="","","|n"&amp;EA$2&amp;"+"&amp;AU251&amp;EA$1)</f>
        <v/>
      </c>
      <c r="EB251" s="71" t="str">
        <f t="shared" ref="EB251" si="4350">IF(AV251="","","|n"&amp;EB$2&amp;"+"&amp;AV251&amp;EB$1)</f>
        <v/>
      </c>
      <c r="EC251" s="71" t="str">
        <f t="shared" ref="EC251" si="4351">IF(AW251="","","|n"&amp;EC$2&amp;"+"&amp;AW251&amp;EC$1)</f>
        <v/>
      </c>
      <c r="ED251" s="71" t="str">
        <f t="shared" ref="ED251" si="4352">IF(AX251="","","|n"&amp;ED$2&amp;"+"&amp;AX251&amp;ED$1)</f>
        <v/>
      </c>
      <c r="EE251" s="71" t="str">
        <f t="shared" ref="EE251" si="4353">IF(AY251="","","|n"&amp;EE$2&amp;"+"&amp;AY251&amp;EE$1)</f>
        <v/>
      </c>
      <c r="EF251" s="71" t="str">
        <f t="shared" ref="EF251" si="4354">IF(AZ251="","","|n"&amp;EF$2&amp;"+"&amp;AZ251&amp;EF$1)</f>
        <v/>
      </c>
      <c r="EG251" s="71" t="str">
        <f t="shared" ref="EG251" si="4355">IF(BA251="","","|n"&amp;EG$2&amp;"+"&amp;BA251&amp;EG$1)</f>
        <v/>
      </c>
      <c r="EH251" s="71" t="str">
        <f t="shared" ref="EH251" si="4356">IF(BB251="","","|n"&amp;EH$2&amp;"+"&amp;BB251&amp;EH$1)</f>
        <v/>
      </c>
      <c r="EI251" s="71" t="str">
        <f t="shared" ref="EI251" si="4357">IF(BC251="","","|n"&amp;EI$2&amp;"+"&amp;BC251&amp;EI$1)</f>
        <v/>
      </c>
      <c r="EJ251" s="71" t="str">
        <f t="shared" ref="EJ251" si="4358">IF(BD251="","","|n"&amp;EJ$2&amp;"+"&amp;BD251&amp;EJ$1)</f>
        <v/>
      </c>
      <c r="EK251" s="71" t="str">
        <f t="shared" ref="EK251" si="4359">IF(BE251="","","|n"&amp;EK$2&amp;"+"&amp;BE251&amp;EK$1)</f>
        <v/>
      </c>
      <c r="EL251" s="71" t="str">
        <f t="shared" ref="EL251" si="4360">IF(BF251="","","|n"&amp;EL$2&amp;"+"&amp;BF251&amp;EL$1)</f>
        <v/>
      </c>
      <c r="EM251" s="71" t="str">
        <f t="shared" ref="EM251" si="4361">IF(BG251="","","|n"&amp;EM$2&amp;"+"&amp;BG251&amp;EM$1)</f>
        <v/>
      </c>
      <c r="EN251" s="71" t="str">
        <f t="shared" ref="EN251" si="4362">IF(BH251="","","|n"&amp;EN$2&amp;"+"&amp;BH251&amp;EN$1)</f>
        <v/>
      </c>
      <c r="EO251" s="71" t="str">
        <f t="shared" ref="EO251" si="4363">IF(BI251="","","|n"&amp;EO$2&amp;"+"&amp;BI251&amp;EO$1)</f>
        <v/>
      </c>
      <c r="EP251" s="71" t="str">
        <f t="shared" ref="EP251" si="4364">IF(BJ251="","","|n"&amp;EP$2&amp;"+"&amp;BJ251&amp;EP$1)</f>
        <v/>
      </c>
      <c r="EQ251" s="71" t="str">
        <f t="shared" ref="EQ251" si="4365">IF(BK251="","","|n"&amp;EQ$2&amp;"+"&amp;BK251&amp;EQ$1)</f>
        <v/>
      </c>
      <c r="ER251" s="71" t="str">
        <f t="shared" ref="ER251" si="4366">IF(BL251="","","|n"&amp;ER$2&amp;"+"&amp;BL251&amp;ER$1)</f>
        <v/>
      </c>
      <c r="ES251" s="71" t="str">
        <f t="shared" ref="ES251" si="4367">IF(BM251="","","|n"&amp;ES$2&amp;"+"&amp;BM251&amp;ES$1)</f>
        <v/>
      </c>
      <c r="ET251" s="71" t="str">
        <f t="shared" ref="ET251" si="4368">IF(BN251="","","|n"&amp;ET$2&amp;"+"&amp;BN251&amp;ET$1)</f>
        <v/>
      </c>
      <c r="EU251" s="71" t="str">
        <f t="shared" ref="EU251" si="4369">IF(BO251="","","|n"&amp;EU$2&amp;"+"&amp;BO251&amp;EU$1)</f>
        <v/>
      </c>
      <c r="EV251" s="71" t="str">
        <f t="shared" ref="EV251" si="4370">IF(BP251="","","|n"&amp;EV$2&amp;"+"&amp;BP251&amp;EV$1)</f>
        <v/>
      </c>
      <c r="EW251" s="71" t="str">
        <f t="shared" ref="EW251" si="4371">IF(BQ251="","","|n"&amp;EW$2&amp;"+"&amp;BQ251&amp;EW$1)</f>
        <v/>
      </c>
      <c r="EX251" s="71" t="str">
        <f t="shared" ref="EX251" si="4372">IF(BR251="","","|n"&amp;EX$2&amp;"+"&amp;BR251&amp;EX$1)</f>
        <v/>
      </c>
      <c r="EY251" s="71" t="str">
        <f t="shared" ref="EY251" si="4373">IF(BS251="","","|n"&amp;EY$2&amp;"+"&amp;BS251&amp;EY$1)</f>
        <v/>
      </c>
      <c r="EZ251" s="71" t="str">
        <f t="shared" ref="EZ251" si="4374">IF(BT251="","","|n"&amp;EZ$2&amp;"+"&amp;BT251&amp;EZ$1)</f>
        <v/>
      </c>
      <c r="FA251" s="71" t="str">
        <f t="shared" ref="FA251" si="4375">IF(BU251="","","|n"&amp;FA$2&amp;"+"&amp;BU251&amp;FA$1)</f>
        <v/>
      </c>
      <c r="FB251" s="71" t="str">
        <f t="shared" ref="FB251" si="4376">IF(BV251="","","|n"&amp;FB$2&amp;"+"&amp;BV251&amp;FB$1)</f>
        <v/>
      </c>
      <c r="FC251" s="71" t="str">
        <f t="shared" ref="FC251" si="4377">IF(BW251="","","|n"&amp;FC$2&amp;"+"&amp;BW251&amp;FC$1)</f>
        <v/>
      </c>
      <c r="FD251" s="71" t="str">
        <f t="shared" ref="FD251" si="4378">IF(BX251="","","|n"&amp;FD$2&amp;"+"&amp;BX251&amp;FD$1)</f>
        <v/>
      </c>
      <c r="FE251" s="71" t="str">
        <f t="shared" ref="FE251" si="4379">IF(BY251="","","|n"&amp;FE$2&amp;"+"&amp;BY251&amp;FE$1)</f>
        <v/>
      </c>
      <c r="FF251" s="71" t="str">
        <f t="shared" ref="FF251" si="4380">IF(BZ251="","","|n"&amp;FF$2&amp;"+"&amp;BZ251&amp;FF$1)</f>
        <v/>
      </c>
      <c r="FG251" s="71" t="str">
        <f t="shared" ref="FG251" si="4381">IF(CA251="","","|n"&amp;FG$2&amp;"+"&amp;CA251&amp;FG$1)</f>
        <v/>
      </c>
      <c r="FH251" s="71" t="str">
        <f t="shared" ref="FH251" si="4382">IF(CB251="","","|n"&amp;FH$2&amp;"+"&amp;CB251&amp;FH$1)</f>
        <v/>
      </c>
      <c r="FI251" s="71" t="str">
        <f t="shared" ref="FI251" si="4383">IF(CC251="","","|n"&amp;FI$2&amp;"+"&amp;CC251&amp;FI$1)</f>
        <v/>
      </c>
      <c r="FJ251" s="71" t="str">
        <f t="shared" ref="FJ251" si="4384">IF(CD251="","","|n"&amp;FJ$2&amp;"+"&amp;CD251&amp;FJ$1)</f>
        <v/>
      </c>
      <c r="FK251" s="71" t="str">
        <f t="shared" ref="FK251" si="4385">IF(CE251="","","|n"&amp;FK$2&amp;"+"&amp;CE251&amp;FK$1)</f>
        <v/>
      </c>
      <c r="FL251" s="71" t="str">
        <f t="shared" ref="FL251" si="4386">IF(CF251="","","|n"&amp;FL$2&amp;"+"&amp;CF251&amp;FL$1)</f>
        <v/>
      </c>
      <c r="FM251" s="71" t="str">
        <f t="shared" ref="FM251" si="4387">IF(CG251="","","|n"&amp;FM$2&amp;"+"&amp;CG251&amp;FM$1)</f>
        <v/>
      </c>
      <c r="FN251" s="71" t="str">
        <f t="shared" ref="FN251" si="4388">IF(CH251="","","|n"&amp;FN$2&amp;"+"&amp;CH251&amp;FN$1)</f>
        <v/>
      </c>
      <c r="FO251" s="71" t="str">
        <f t="shared" ref="FO251" si="4389">IF(CI251="","","|n"&amp;FO$2&amp;"+"&amp;CI251&amp;FO$1)</f>
        <v/>
      </c>
      <c r="FP251" s="71" t="str">
        <f t="shared" ref="FP251" si="4390">IF(CJ251="","","|n"&amp;FP$2&amp;"+"&amp;CJ251&amp;FP$1)</f>
        <v/>
      </c>
      <c r="FQ251" s="71" t="str">
        <f t="shared" ref="FQ251" si="4391">IF(CK251="","","|n"&amp;FQ$2&amp;"+"&amp;CK251&amp;FQ$1)</f>
        <v/>
      </c>
      <c r="FR251" s="71" t="str">
        <f t="shared" ref="FR251" si="4392">IF(CL251="","","|n"&amp;FR$2&amp;"+"&amp;CL251&amp;FR$1)</f>
        <v/>
      </c>
      <c r="FS251" s="71" t="str">
        <f t="shared" ref="FS251" si="4393">IF(CM251="","","|n"&amp;FS$2&amp;"+"&amp;CM251&amp;FS$1)</f>
        <v/>
      </c>
    </row>
    <row r="252" spans="1:175" ht="16.5">
      <c r="A252" s="79"/>
      <c r="B252" s="101" t="s">
        <v>779</v>
      </c>
      <c r="C252" s="79" t="s">
        <v>780</v>
      </c>
      <c r="T252" s="108" t="s">
        <v>491</v>
      </c>
      <c r="U252" s="85" t="s">
        <v>781</v>
      </c>
      <c r="CN252" s="70" t="str">
        <f t="shared" ref="CN252:CN268" si="4394">"InitUnitState('"&amp;B252&amp;"',"&amp;V252&amp;","&amp;W252&amp;","&amp;X252&amp;","&amp;Y252&amp;","&amp;Z252&amp;","&amp;AA252&amp;","&amp;AB252&amp;","&amp;AC252&amp;","&amp;AD252&amp;","&amp;AE252&amp;")"</f>
        <v>InitUnitState('IS01',,,,,,,,,,)</v>
      </c>
      <c r="CO252" s="70" t="str">
        <f t="shared" ref="CO252:CO268" si="4395">"InitUnitNormal('"&amp;B252&amp;"',"&amp;AF252&amp;","&amp;AG252&amp;","&amp;AH252&amp;","&amp;AI252&amp;","&amp;AJ252&amp;","&amp;AK252&amp;","&amp;AL252&amp;","&amp;AM252&amp;","&amp;AN252&amp;","&amp;AO252&amp;")"</f>
        <v>InitUnitNormal('IS01',,,,,,,,,,)</v>
      </c>
      <c r="CP252" s="70" t="str">
        <f t="shared" ref="CP252:CP268" si="4396">"InitUnitMagic('"&amp;B252&amp;"',"&amp;AP252&amp;","&amp;AQ252&amp;","&amp;AR252&amp;","&amp;AS252&amp;","&amp;AT252&amp;","&amp;AU252&amp;","&amp;AV252&amp;","&amp;AW252&amp;","&amp;BI252&amp;","&amp;BJ252&amp;")"</f>
        <v>InitUnitMagic('IS01',,,,,,,,,,)</v>
      </c>
      <c r="CQ252" s="70" t="str">
        <f t="shared" ref="CQ252:CQ268" si="4397">"InitUnitAdd('"&amp;B252&amp;"',"&amp;BK252&amp;","&amp;BL252&amp;","&amp;BM252&amp;","&amp;BN252&amp;","&amp;BO252&amp;","&amp;BP252&amp;","&amp;BQ252&amp;","&amp;BR252&amp;","&amp;BS252&amp;","&amp;BT252&amp;")"</f>
        <v>InitUnitAdd('IS01',,,,,,,,,,)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InitEquipData('IS01',,"",,,,,'','','','','','',"ReplaceableTextures\\CommandButtons\\BTN020.blp")</v>
      </c>
      <c r="CU252" s="95" t="str">
        <f t="shared" ref="CU252:CU259" si="439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9" si="4399">T252</f>
        <v>高概率获得D级技能，低概率获得|Cff00ff7fC级技能|r</v>
      </c>
      <c r="CW252" s="60"/>
      <c r="CX252" s="60"/>
      <c r="CY252" s="60"/>
      <c r="CZ252" s="60"/>
      <c r="DA252" s="60"/>
      <c r="DB252" s="71" t="str">
        <f t="shared" ref="DB252:DK253" si="4400">IF(V252="","","|n"&amp;DB$2&amp;"+"&amp;V252&amp;DB$1)</f>
        <v/>
      </c>
      <c r="DC252" s="71" t="str">
        <f t="shared" si="4400"/>
        <v/>
      </c>
      <c r="DD252" s="71" t="str">
        <f t="shared" si="4400"/>
        <v/>
      </c>
      <c r="DE252" s="71" t="str">
        <f t="shared" si="4400"/>
        <v/>
      </c>
      <c r="DF252" s="71" t="str">
        <f t="shared" si="4400"/>
        <v/>
      </c>
      <c r="DG252" s="71" t="str">
        <f t="shared" si="4400"/>
        <v/>
      </c>
      <c r="DH252" s="71" t="str">
        <f t="shared" si="4400"/>
        <v/>
      </c>
      <c r="DI252" s="71" t="str">
        <f t="shared" si="4400"/>
        <v/>
      </c>
      <c r="DJ252" s="71" t="str">
        <f t="shared" si="4400"/>
        <v/>
      </c>
      <c r="DK252" s="71" t="str">
        <f t="shared" si="4400"/>
        <v/>
      </c>
      <c r="DL252" s="71" t="str">
        <f t="shared" ref="DL252:DU253" si="4401">IF(AF252="","","|n"&amp;DL$2&amp;"+"&amp;AF252&amp;DL$1)</f>
        <v/>
      </c>
      <c r="DM252" s="71" t="str">
        <f t="shared" si="4401"/>
        <v/>
      </c>
      <c r="DN252" s="71" t="str">
        <f t="shared" si="4401"/>
        <v/>
      </c>
      <c r="DO252" s="71" t="str">
        <f t="shared" si="4401"/>
        <v/>
      </c>
      <c r="DP252" s="71" t="str">
        <f t="shared" si="4401"/>
        <v/>
      </c>
      <c r="DQ252" s="71" t="str">
        <f t="shared" si="4401"/>
        <v/>
      </c>
      <c r="DR252" s="71" t="str">
        <f t="shared" si="4401"/>
        <v/>
      </c>
      <c r="DS252" s="71" t="str">
        <f t="shared" si="4401"/>
        <v/>
      </c>
      <c r="DT252" s="71" t="str">
        <f t="shared" si="4401"/>
        <v/>
      </c>
      <c r="DU252" s="71" t="str">
        <f t="shared" si="4401"/>
        <v/>
      </c>
      <c r="DV252" s="71" t="str">
        <f t="shared" ref="DV252:EE253" si="4402">IF(AP252="","","|n"&amp;DV$2&amp;"+"&amp;AP252&amp;DV$1)</f>
        <v/>
      </c>
      <c r="DW252" s="71" t="str">
        <f t="shared" si="4402"/>
        <v/>
      </c>
      <c r="DX252" s="71" t="str">
        <f t="shared" si="4402"/>
        <v/>
      </c>
      <c r="DY252" s="71" t="str">
        <f t="shared" si="4402"/>
        <v/>
      </c>
      <c r="DZ252" s="71" t="str">
        <f t="shared" si="4402"/>
        <v/>
      </c>
      <c r="EA252" s="71" t="str">
        <f t="shared" si="4402"/>
        <v/>
      </c>
      <c r="EB252" s="71" t="str">
        <f t="shared" si="4402"/>
        <v/>
      </c>
      <c r="EC252" s="71" t="str">
        <f t="shared" si="4402"/>
        <v/>
      </c>
      <c r="ED252" s="71" t="str">
        <f t="shared" si="4402"/>
        <v/>
      </c>
      <c r="EE252" s="71" t="str">
        <f t="shared" si="4402"/>
        <v/>
      </c>
      <c r="EF252" s="71" t="str">
        <f t="shared" ref="EF252:EO253" si="4403">IF(AZ252="","","|n"&amp;EF$2&amp;"+"&amp;AZ252&amp;EF$1)</f>
        <v/>
      </c>
      <c r="EG252" s="71" t="str">
        <f t="shared" si="4403"/>
        <v/>
      </c>
      <c r="EH252" s="71" t="str">
        <f t="shared" si="4403"/>
        <v/>
      </c>
      <c r="EI252" s="71" t="str">
        <f t="shared" si="4403"/>
        <v/>
      </c>
      <c r="EJ252" s="71" t="str">
        <f t="shared" si="4403"/>
        <v/>
      </c>
      <c r="EK252" s="71" t="str">
        <f t="shared" si="4403"/>
        <v/>
      </c>
      <c r="EL252" s="71" t="str">
        <f t="shared" si="4403"/>
        <v/>
      </c>
      <c r="EM252" s="71" t="str">
        <f t="shared" si="4403"/>
        <v/>
      </c>
      <c r="EN252" s="71" t="str">
        <f t="shared" si="4403"/>
        <v/>
      </c>
      <c r="EO252" s="71" t="str">
        <f t="shared" si="4403"/>
        <v/>
      </c>
      <c r="EP252" s="71" t="str">
        <f t="shared" ref="EP252:EY253" si="4404">IF(BJ252="","","|n"&amp;EP$2&amp;"+"&amp;BJ252&amp;EP$1)</f>
        <v/>
      </c>
      <c r="EQ252" s="71" t="str">
        <f t="shared" si="4404"/>
        <v/>
      </c>
      <c r="ER252" s="71" t="str">
        <f t="shared" si="4404"/>
        <v/>
      </c>
      <c r="ES252" s="71" t="str">
        <f t="shared" si="4404"/>
        <v/>
      </c>
      <c r="ET252" s="71" t="str">
        <f t="shared" si="4404"/>
        <v/>
      </c>
      <c r="EU252" s="71" t="str">
        <f t="shared" si="4404"/>
        <v/>
      </c>
      <c r="EV252" s="71" t="str">
        <f t="shared" si="4404"/>
        <v/>
      </c>
      <c r="EW252" s="71" t="str">
        <f t="shared" si="4404"/>
        <v/>
      </c>
      <c r="EX252" s="71" t="str">
        <f t="shared" si="4404"/>
        <v/>
      </c>
      <c r="EY252" s="71" t="str">
        <f t="shared" si="4404"/>
        <v/>
      </c>
      <c r="EZ252" s="71" t="str">
        <f t="shared" ref="EZ252:FI253" si="4405">IF(BT252="","","|n"&amp;EZ$2&amp;"+"&amp;BT252&amp;EZ$1)</f>
        <v/>
      </c>
      <c r="FA252" s="71" t="str">
        <f t="shared" si="4405"/>
        <v/>
      </c>
      <c r="FB252" s="71" t="str">
        <f t="shared" si="4405"/>
        <v/>
      </c>
      <c r="FC252" s="71" t="str">
        <f t="shared" si="4405"/>
        <v/>
      </c>
      <c r="FD252" s="71" t="str">
        <f t="shared" si="4405"/>
        <v/>
      </c>
      <c r="FE252" s="71" t="str">
        <f t="shared" si="4405"/>
        <v/>
      </c>
      <c r="FF252" s="71" t="str">
        <f t="shared" si="4405"/>
        <v/>
      </c>
      <c r="FG252" s="71" t="str">
        <f t="shared" si="4405"/>
        <v/>
      </c>
      <c r="FH252" s="71" t="str">
        <f t="shared" si="4405"/>
        <v/>
      </c>
      <c r="FI252" s="71" t="str">
        <f t="shared" si="4405"/>
        <v/>
      </c>
      <c r="FJ252" s="71" t="str">
        <f t="shared" ref="FJ252:FS253" si="4406">IF(CD252="","","|n"&amp;FJ$2&amp;"+"&amp;CD252&amp;FJ$1)</f>
        <v/>
      </c>
      <c r="FK252" s="71" t="str">
        <f t="shared" si="4406"/>
        <v/>
      </c>
      <c r="FL252" s="71" t="str">
        <f t="shared" si="4406"/>
        <v/>
      </c>
      <c r="FM252" s="71" t="str">
        <f t="shared" si="4406"/>
        <v/>
      </c>
      <c r="FN252" s="71" t="str">
        <f t="shared" si="4406"/>
        <v/>
      </c>
      <c r="FO252" s="71" t="str">
        <f t="shared" si="4406"/>
        <v/>
      </c>
      <c r="FP252" s="71" t="str">
        <f t="shared" si="4406"/>
        <v/>
      </c>
      <c r="FQ252" s="71" t="str">
        <f t="shared" si="4406"/>
        <v/>
      </c>
      <c r="FR252" s="71" t="str">
        <f t="shared" si="4406"/>
        <v/>
      </c>
      <c r="FS252" s="71" t="str">
        <f t="shared" si="4406"/>
        <v/>
      </c>
    </row>
    <row r="253" spans="1:175" ht="16.5">
      <c r="A253" s="79"/>
      <c r="B253" s="101" t="s">
        <v>782</v>
      </c>
      <c r="C253" s="79" t="s">
        <v>783</v>
      </c>
      <c r="T253" s="108" t="s">
        <v>495</v>
      </c>
      <c r="U253" s="85" t="s">
        <v>784</v>
      </c>
      <c r="CN253" s="70" t="str">
        <f t="shared" si="4394"/>
        <v>InitUnitState('IS02',,,,,,,,,,)</v>
      </c>
      <c r="CO253" s="70" t="str">
        <f t="shared" si="4395"/>
        <v>InitUnitNormal('IS02',,,,,,,,,,)</v>
      </c>
      <c r="CP253" s="70" t="str">
        <f t="shared" si="4396"/>
        <v>InitUnitMagic('IS02',,,,,,,,,,)</v>
      </c>
      <c r="CQ253" s="70" t="str">
        <f t="shared" si="4397"/>
        <v>InitUnitAdd('IS02',,,,,,,,,,)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InitEquipData('IS02',,"",,,,,'','','','','','',"ReplaceableTextures\\CommandButtons\\BTN001.blp")</v>
      </c>
      <c r="CU253" s="95" t="str">
        <f t="shared" si="4398"/>
        <v>|n</v>
      </c>
      <c r="CV253" s="61" t="str">
        <f t="shared" si="4399"/>
        <v>较高概率获得D级技能，高概率获得|Cff00ff7fC级技能|r，极低概率获得|Cff2693ffB级技能|r。</v>
      </c>
      <c r="CW253" s="60"/>
      <c r="CX253" s="60"/>
      <c r="CY253" s="60"/>
      <c r="CZ253" s="60"/>
      <c r="DA253" s="60"/>
      <c r="DB253" s="71" t="str">
        <f t="shared" si="4400"/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si="4401"/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si="4402"/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si="4403"/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si="4404"/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si="4405"/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si="4406"/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785</v>
      </c>
      <c r="C254" s="79" t="s">
        <v>786</v>
      </c>
      <c r="T254" s="108" t="s">
        <v>483</v>
      </c>
      <c r="U254" s="85" t="s">
        <v>787</v>
      </c>
      <c r="CN254" s="70" t="str">
        <f t="shared" si="4394"/>
        <v>InitUnitState('IS03',,,,,,,,,,)</v>
      </c>
      <c r="CO254" s="70" t="str">
        <f t="shared" si="4395"/>
        <v>InitUnitNormal('IS03',,,,,,,,,,)</v>
      </c>
      <c r="CP254" s="70" t="str">
        <f t="shared" si="4396"/>
        <v>InitUnitMagic('IS03',,,,,,,,,,)</v>
      </c>
      <c r="CQ254" s="70" t="str">
        <f t="shared" si="4397"/>
        <v>InitUnitAdd('IS03',,,,,,,,,,)</v>
      </c>
      <c r="CR254" s="70" t="e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#REF!&amp;CR$1&amp;")"</f>
        <v>#REF!</v>
      </c>
      <c r="CU254" s="95" t="str">
        <f t="shared" si="4398"/>
        <v>|n</v>
      </c>
      <c r="CV254" s="61" t="str">
        <f t="shared" si="4399"/>
        <v>低概率获得C级技能，高概率获得|Cff00ff7fB级技能|r，低概率获得|Cff2693ffA级技能|r。</v>
      </c>
      <c r="CW254" s="60"/>
      <c r="CX254" s="60"/>
      <c r="CY254" s="60"/>
      <c r="CZ254" s="60"/>
      <c r="DA254" s="60"/>
      <c r="DB254" s="71" t="str">
        <f t="shared" ref="DB254:DK259" si="4407">IF(V254="","","|n"&amp;DB$2&amp;"+"&amp;V254&amp;DB$1)</f>
        <v/>
      </c>
      <c r="DC254" s="71" t="str">
        <f t="shared" si="4407"/>
        <v/>
      </c>
      <c r="DD254" s="71" t="str">
        <f t="shared" si="4407"/>
        <v/>
      </c>
      <c r="DE254" s="71" t="str">
        <f t="shared" si="4407"/>
        <v/>
      </c>
      <c r="DF254" s="71" t="str">
        <f t="shared" si="4407"/>
        <v/>
      </c>
      <c r="DG254" s="71" t="str">
        <f t="shared" si="4407"/>
        <v/>
      </c>
      <c r="DH254" s="71" t="str">
        <f t="shared" si="4407"/>
        <v/>
      </c>
      <c r="DI254" s="71" t="str">
        <f t="shared" si="4407"/>
        <v/>
      </c>
      <c r="DJ254" s="71" t="str">
        <f t="shared" si="4407"/>
        <v/>
      </c>
      <c r="DK254" s="71" t="str">
        <f t="shared" si="4407"/>
        <v/>
      </c>
      <c r="DL254" s="71" t="str">
        <f t="shared" ref="DL254:DU259" si="4408">IF(AF254="","","|n"&amp;DL$2&amp;"+"&amp;AF254&amp;DL$1)</f>
        <v/>
      </c>
      <c r="DM254" s="71" t="str">
        <f t="shared" si="4408"/>
        <v/>
      </c>
      <c r="DN254" s="71" t="str">
        <f t="shared" si="4408"/>
        <v/>
      </c>
      <c r="DO254" s="71" t="str">
        <f t="shared" si="4408"/>
        <v/>
      </c>
      <c r="DP254" s="71" t="str">
        <f t="shared" si="4408"/>
        <v/>
      </c>
      <c r="DQ254" s="71" t="str">
        <f t="shared" si="4408"/>
        <v/>
      </c>
      <c r="DR254" s="71" t="str">
        <f t="shared" si="4408"/>
        <v/>
      </c>
      <c r="DS254" s="71" t="str">
        <f t="shared" si="4408"/>
        <v/>
      </c>
      <c r="DT254" s="71" t="str">
        <f t="shared" si="4408"/>
        <v/>
      </c>
      <c r="DU254" s="71" t="str">
        <f t="shared" si="4408"/>
        <v/>
      </c>
      <c r="DV254" s="71" t="str">
        <f t="shared" ref="DV254:EE259" si="4409">IF(AP254="","","|n"&amp;DV$2&amp;"+"&amp;AP254&amp;DV$1)</f>
        <v/>
      </c>
      <c r="DW254" s="71" t="str">
        <f t="shared" si="4409"/>
        <v/>
      </c>
      <c r="DX254" s="71" t="str">
        <f t="shared" si="4409"/>
        <v/>
      </c>
      <c r="DY254" s="71" t="str">
        <f t="shared" si="4409"/>
        <v/>
      </c>
      <c r="DZ254" s="71" t="str">
        <f t="shared" si="4409"/>
        <v/>
      </c>
      <c r="EA254" s="71" t="str">
        <f t="shared" si="4409"/>
        <v/>
      </c>
      <c r="EB254" s="71" t="str">
        <f t="shared" si="4409"/>
        <v/>
      </c>
      <c r="EC254" s="71" t="str">
        <f t="shared" si="4409"/>
        <v/>
      </c>
      <c r="ED254" s="71" t="str">
        <f t="shared" si="4409"/>
        <v/>
      </c>
      <c r="EE254" s="71" t="str">
        <f t="shared" si="4409"/>
        <v/>
      </c>
      <c r="EF254" s="71" t="str">
        <f t="shared" ref="EF254:EO259" si="4410">IF(AZ254="","","|n"&amp;EF$2&amp;"+"&amp;AZ254&amp;EF$1)</f>
        <v/>
      </c>
      <c r="EG254" s="71" t="str">
        <f t="shared" si="4410"/>
        <v/>
      </c>
      <c r="EH254" s="71" t="str">
        <f t="shared" si="4410"/>
        <v/>
      </c>
      <c r="EI254" s="71" t="str">
        <f t="shared" si="4410"/>
        <v/>
      </c>
      <c r="EJ254" s="71" t="str">
        <f t="shared" si="4410"/>
        <v/>
      </c>
      <c r="EK254" s="71" t="str">
        <f t="shared" si="4410"/>
        <v/>
      </c>
      <c r="EL254" s="71" t="str">
        <f t="shared" si="4410"/>
        <v/>
      </c>
      <c r="EM254" s="71" t="str">
        <f t="shared" si="4410"/>
        <v/>
      </c>
      <c r="EN254" s="71" t="str">
        <f t="shared" si="4410"/>
        <v/>
      </c>
      <c r="EO254" s="71" t="str">
        <f t="shared" si="4410"/>
        <v/>
      </c>
      <c r="EP254" s="71" t="str">
        <f t="shared" ref="EP254:EY259" si="4411">IF(BJ254="","","|n"&amp;EP$2&amp;"+"&amp;BJ254&amp;EP$1)</f>
        <v/>
      </c>
      <c r="EQ254" s="71" t="str">
        <f t="shared" si="4411"/>
        <v/>
      </c>
      <c r="ER254" s="71" t="str">
        <f t="shared" si="4411"/>
        <v/>
      </c>
      <c r="ES254" s="71" t="str">
        <f t="shared" si="4411"/>
        <v/>
      </c>
      <c r="ET254" s="71" t="str">
        <f t="shared" si="4411"/>
        <v/>
      </c>
      <c r="EU254" s="71" t="str">
        <f t="shared" si="4411"/>
        <v/>
      </c>
      <c r="EV254" s="71" t="str">
        <f t="shared" si="4411"/>
        <v/>
      </c>
      <c r="EW254" s="71" t="str">
        <f t="shared" si="4411"/>
        <v/>
      </c>
      <c r="EX254" s="71" t="str">
        <f t="shared" si="4411"/>
        <v/>
      </c>
      <c r="EY254" s="71" t="str">
        <f t="shared" si="4411"/>
        <v/>
      </c>
      <c r="EZ254" s="71" t="str">
        <f t="shared" ref="EZ254:FI259" si="4412">IF(BT254="","","|n"&amp;EZ$2&amp;"+"&amp;BT254&amp;EZ$1)</f>
        <v/>
      </c>
      <c r="FA254" s="71" t="str">
        <f t="shared" si="4412"/>
        <v/>
      </c>
      <c r="FB254" s="71" t="str">
        <f t="shared" si="4412"/>
        <v/>
      </c>
      <c r="FC254" s="71" t="str">
        <f t="shared" si="4412"/>
        <v/>
      </c>
      <c r="FD254" s="71" t="str">
        <f t="shared" si="4412"/>
        <v/>
      </c>
      <c r="FE254" s="71" t="str">
        <f t="shared" si="4412"/>
        <v/>
      </c>
      <c r="FF254" s="71" t="str">
        <f t="shared" si="4412"/>
        <v/>
      </c>
      <c r="FG254" s="71" t="str">
        <f t="shared" si="4412"/>
        <v/>
      </c>
      <c r="FH254" s="71" t="str">
        <f t="shared" si="4412"/>
        <v/>
      </c>
      <c r="FI254" s="71" t="str">
        <f t="shared" si="4412"/>
        <v/>
      </c>
      <c r="FJ254" s="71" t="str">
        <f t="shared" ref="FJ254:FS259" si="4413">IF(CD254="","","|n"&amp;FJ$2&amp;"+"&amp;CD254&amp;FJ$1)</f>
        <v/>
      </c>
      <c r="FK254" s="71" t="str">
        <f t="shared" si="4413"/>
        <v/>
      </c>
      <c r="FL254" s="71" t="str">
        <f t="shared" si="4413"/>
        <v/>
      </c>
      <c r="FM254" s="71" t="str">
        <f t="shared" si="4413"/>
        <v/>
      </c>
      <c r="FN254" s="71" t="str">
        <f t="shared" si="4413"/>
        <v/>
      </c>
      <c r="FO254" s="71" t="str">
        <f t="shared" si="4413"/>
        <v/>
      </c>
      <c r="FP254" s="71" t="str">
        <f t="shared" si="4413"/>
        <v/>
      </c>
      <c r="FQ254" s="71" t="str">
        <f t="shared" si="4413"/>
        <v/>
      </c>
      <c r="FR254" s="71" t="str">
        <f t="shared" si="4413"/>
        <v/>
      </c>
      <c r="FS254" s="71" t="str">
        <f t="shared" si="4413"/>
        <v/>
      </c>
    </row>
    <row r="255" spans="1:175" ht="16.5">
      <c r="A255" s="79"/>
      <c r="B255" s="101" t="s">
        <v>788</v>
      </c>
      <c r="C255" s="79" t="s">
        <v>789</v>
      </c>
      <c r="T255" s="108" t="s">
        <v>491</v>
      </c>
      <c r="U255" s="85" t="s">
        <v>790</v>
      </c>
      <c r="CN255" s="70" t="str">
        <f t="shared" ref="CN255:CN257" si="4414">"InitUnitState('"&amp;B255&amp;"',"&amp;V255&amp;","&amp;W255&amp;","&amp;X255&amp;","&amp;Y255&amp;","&amp;Z255&amp;","&amp;AA255&amp;","&amp;AB255&amp;","&amp;AC255&amp;","&amp;AD255&amp;","&amp;AE255&amp;")"</f>
        <v>InitUnitState('IS06',,,,,,,,,,)</v>
      </c>
      <c r="CO255" s="70" t="str">
        <f t="shared" ref="CO255:CO257" si="4415">"InitUnitNormal('"&amp;B255&amp;"',"&amp;AF255&amp;","&amp;AG255&amp;","&amp;AH255&amp;","&amp;AI255&amp;","&amp;AJ255&amp;","&amp;AK255&amp;","&amp;AL255&amp;","&amp;AM255&amp;","&amp;AN255&amp;","&amp;AO255&amp;")"</f>
        <v>InitUnitNormal('IS06',,,,,,,,,,)</v>
      </c>
      <c r="CP255" s="70" t="str">
        <f t="shared" ref="CP255:CP257" si="4416">"InitUnitMagic('"&amp;B255&amp;"',"&amp;AP255&amp;","&amp;AQ255&amp;","&amp;AR255&amp;","&amp;AS255&amp;","&amp;AT255&amp;","&amp;AU255&amp;","&amp;AV255&amp;","&amp;AW255&amp;","&amp;BI255&amp;","&amp;BJ255&amp;")"</f>
        <v>InitUnitMagic('IS06',,,,,,,,,,)</v>
      </c>
      <c r="CQ255" s="70" t="str">
        <f t="shared" ref="CQ255:CQ257" si="4417">"InitUnitAdd('"&amp;B255&amp;"',"&amp;BK255&amp;","&amp;BL255&amp;","&amp;BM255&amp;","&amp;BN255&amp;","&amp;BO255&amp;","&amp;BP255&amp;","&amp;BQ255&amp;","&amp;BR255&amp;","&amp;BS255&amp;","&amp;BT255&amp;")"</f>
        <v>InitUnitAdd('IS06',,,,,,,,,,)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InitEquipData('IS06',,"",,,,,'','','','','','',"ReplaceableTextures\\CommandButtons\\BTN021.blp")</v>
      </c>
      <c r="CU255" s="95" t="str">
        <f t="shared" ref="CU255:CU257" si="441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419">T255</f>
        <v>高概率获得D级技能，低概率获得|Cff00ff7fC级技能|r</v>
      </c>
      <c r="CW255" s="60"/>
      <c r="CX255" s="60"/>
      <c r="CY255" s="60"/>
      <c r="CZ255" s="60"/>
      <c r="DA255" s="60"/>
      <c r="DB255" s="71" t="str">
        <f t="shared" si="4407"/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si="4408"/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si="4409"/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si="4410"/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si="4411"/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si="4412"/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si="4413"/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791</v>
      </c>
      <c r="C256" s="79" t="s">
        <v>792</v>
      </c>
      <c r="T256" s="108" t="s">
        <v>495</v>
      </c>
      <c r="U256" s="85" t="s">
        <v>793</v>
      </c>
      <c r="CN256" s="70" t="str">
        <f t="shared" si="4414"/>
        <v>InitUnitState('IS07',,,,,,,,,,)</v>
      </c>
      <c r="CO256" s="70" t="str">
        <f t="shared" si="4415"/>
        <v>InitUnitNormal('IS07',,,,,,,,,,)</v>
      </c>
      <c r="CP256" s="70" t="str">
        <f t="shared" si="4416"/>
        <v>InitUnitMagic('IS07',,,,,,,,,,)</v>
      </c>
      <c r="CQ256" s="70" t="str">
        <f t="shared" si="4417"/>
        <v>InitUnitAdd('IS07',,,,,,,,,,)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InitEquipData('IS07',,"",,,,,'','','','','','',"ReplaceableTextures\\CommandButtons\\BTN002.blp")</v>
      </c>
      <c r="CU256" s="95" t="str">
        <f t="shared" si="4418"/>
        <v>|n</v>
      </c>
      <c r="CV256" s="61" t="str">
        <f t="shared" si="4419"/>
        <v>较高概率获得D级技能，高概率获得|Cff00ff7fC级技能|r，极低概率获得|Cff2693ffB级技能|r。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794</v>
      </c>
      <c r="C257" s="79" t="s">
        <v>795</v>
      </c>
      <c r="T257" s="108" t="s">
        <v>483</v>
      </c>
      <c r="U257" s="85" t="s">
        <v>796</v>
      </c>
      <c r="CN257" s="70" t="str">
        <f t="shared" si="4414"/>
        <v>InitUnitState('IS08',,,,,,,,,,)</v>
      </c>
      <c r="CO257" s="70" t="str">
        <f t="shared" si="4415"/>
        <v>InitUnitNormal('IS08',,,,,,,,,,)</v>
      </c>
      <c r="CP257" s="70" t="str">
        <f t="shared" si="4416"/>
        <v>InitUnitMagic('IS08',,,,,,,,,,)</v>
      </c>
      <c r="CQ257" s="70" t="str">
        <f t="shared" si="4417"/>
        <v>InitUnitAdd('IS08',,,,,,,,,,)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418"/>
        <v>|n</v>
      </c>
      <c r="CV257" s="61" t="str">
        <f t="shared" si="4419"/>
        <v>低概率获得C级技能，高概率获得|Cff00ff7fB级技能|r，低概率获得|Cff2693ffA级技能|r。</v>
      </c>
      <c r="CW257" s="60"/>
      <c r="CX257" s="60"/>
      <c r="CY257" s="60"/>
      <c r="CZ257" s="60"/>
      <c r="DA257" s="60"/>
      <c r="DB257" s="71" t="str">
        <f t="shared" ref="DB257" si="4420">IF(V257="","","|n"&amp;DB$2&amp;"+"&amp;V257&amp;DB$1)</f>
        <v/>
      </c>
      <c r="DC257" s="71" t="str">
        <f t="shared" ref="DC257" si="4421">IF(W257="","","|n"&amp;DC$2&amp;"+"&amp;W257&amp;DC$1)</f>
        <v/>
      </c>
      <c r="DD257" s="71" t="str">
        <f t="shared" ref="DD257" si="4422">IF(X257="","","|n"&amp;DD$2&amp;"+"&amp;X257&amp;DD$1)</f>
        <v/>
      </c>
      <c r="DE257" s="71" t="str">
        <f t="shared" ref="DE257" si="4423">IF(Y257="","","|n"&amp;DE$2&amp;"+"&amp;Y257&amp;DE$1)</f>
        <v/>
      </c>
      <c r="DF257" s="71" t="str">
        <f t="shared" ref="DF257" si="4424">IF(Z257="","","|n"&amp;DF$2&amp;"+"&amp;Z257&amp;DF$1)</f>
        <v/>
      </c>
      <c r="DG257" s="71" t="str">
        <f t="shared" ref="DG257" si="4425">IF(AA257="","","|n"&amp;DG$2&amp;"+"&amp;AA257&amp;DG$1)</f>
        <v/>
      </c>
      <c r="DH257" s="71" t="str">
        <f t="shared" ref="DH257" si="4426">IF(AB257="","","|n"&amp;DH$2&amp;"+"&amp;AB257&amp;DH$1)</f>
        <v/>
      </c>
      <c r="DI257" s="71" t="str">
        <f t="shared" ref="DI257" si="4427">IF(AC257="","","|n"&amp;DI$2&amp;"+"&amp;AC257&amp;DI$1)</f>
        <v/>
      </c>
      <c r="DJ257" s="71" t="str">
        <f t="shared" ref="DJ257" si="4428">IF(AD257="","","|n"&amp;DJ$2&amp;"+"&amp;AD257&amp;DJ$1)</f>
        <v/>
      </c>
      <c r="DK257" s="71" t="str">
        <f t="shared" ref="DK257" si="4429">IF(AE257="","","|n"&amp;DK$2&amp;"+"&amp;AE257&amp;DK$1)</f>
        <v/>
      </c>
      <c r="DL257" s="71" t="str">
        <f t="shared" ref="DL257" si="4430">IF(AF257="","","|n"&amp;DL$2&amp;"+"&amp;AF257&amp;DL$1)</f>
        <v/>
      </c>
      <c r="DM257" s="71" t="str">
        <f t="shared" ref="DM257" si="4431">IF(AG257="","","|n"&amp;DM$2&amp;"+"&amp;AG257&amp;DM$1)</f>
        <v/>
      </c>
      <c r="DN257" s="71" t="str">
        <f t="shared" ref="DN257" si="4432">IF(AH257="","","|n"&amp;DN$2&amp;"+"&amp;AH257&amp;DN$1)</f>
        <v/>
      </c>
      <c r="DO257" s="71" t="str">
        <f t="shared" ref="DO257" si="4433">IF(AI257="","","|n"&amp;DO$2&amp;"+"&amp;AI257&amp;DO$1)</f>
        <v/>
      </c>
      <c r="DP257" s="71" t="str">
        <f t="shared" ref="DP257" si="4434">IF(AJ257="","","|n"&amp;DP$2&amp;"+"&amp;AJ257&amp;DP$1)</f>
        <v/>
      </c>
      <c r="DQ257" s="71" t="str">
        <f t="shared" ref="DQ257" si="4435">IF(AK257="","","|n"&amp;DQ$2&amp;"+"&amp;AK257&amp;DQ$1)</f>
        <v/>
      </c>
      <c r="DR257" s="71" t="str">
        <f t="shared" ref="DR257" si="4436">IF(AL257="","","|n"&amp;DR$2&amp;"+"&amp;AL257&amp;DR$1)</f>
        <v/>
      </c>
      <c r="DS257" s="71" t="str">
        <f t="shared" ref="DS257" si="4437">IF(AM257="","","|n"&amp;DS$2&amp;"+"&amp;AM257&amp;DS$1)</f>
        <v/>
      </c>
      <c r="DT257" s="71" t="str">
        <f t="shared" ref="DT257" si="4438">IF(AN257="","","|n"&amp;DT$2&amp;"+"&amp;AN257&amp;DT$1)</f>
        <v/>
      </c>
      <c r="DU257" s="71" t="str">
        <f t="shared" ref="DU257" si="4439">IF(AO257="","","|n"&amp;DU$2&amp;"+"&amp;AO257&amp;DU$1)</f>
        <v/>
      </c>
      <c r="DV257" s="71" t="str">
        <f t="shared" ref="DV257" si="4440">IF(AP257="","","|n"&amp;DV$2&amp;"+"&amp;AP257&amp;DV$1)</f>
        <v/>
      </c>
      <c r="DW257" s="71" t="str">
        <f t="shared" ref="DW257" si="4441">IF(AQ257="","","|n"&amp;DW$2&amp;"+"&amp;AQ257&amp;DW$1)</f>
        <v/>
      </c>
      <c r="DX257" s="71" t="str">
        <f t="shared" ref="DX257" si="4442">IF(AR257="","","|n"&amp;DX$2&amp;"+"&amp;AR257&amp;DX$1)</f>
        <v/>
      </c>
      <c r="DY257" s="71" t="str">
        <f t="shared" ref="DY257" si="4443">IF(AS257="","","|n"&amp;DY$2&amp;"+"&amp;AS257&amp;DY$1)</f>
        <v/>
      </c>
      <c r="DZ257" s="71" t="str">
        <f t="shared" ref="DZ257" si="4444">IF(AT257="","","|n"&amp;DZ$2&amp;"+"&amp;AT257&amp;DZ$1)</f>
        <v/>
      </c>
      <c r="EA257" s="71" t="str">
        <f t="shared" ref="EA257" si="4445">IF(AU257="","","|n"&amp;EA$2&amp;"+"&amp;AU257&amp;EA$1)</f>
        <v/>
      </c>
      <c r="EB257" s="71" t="str">
        <f t="shared" ref="EB257" si="4446">IF(AV257="","","|n"&amp;EB$2&amp;"+"&amp;AV257&amp;EB$1)</f>
        <v/>
      </c>
      <c r="EC257" s="71" t="str">
        <f t="shared" ref="EC257" si="4447">IF(AW257="","","|n"&amp;EC$2&amp;"+"&amp;AW257&amp;EC$1)</f>
        <v/>
      </c>
      <c r="ED257" s="71" t="str">
        <f t="shared" ref="ED257" si="4448">IF(AX257="","","|n"&amp;ED$2&amp;"+"&amp;AX257&amp;ED$1)</f>
        <v/>
      </c>
      <c r="EE257" s="71" t="str">
        <f t="shared" ref="EE257" si="4449">IF(AY257="","","|n"&amp;EE$2&amp;"+"&amp;AY257&amp;EE$1)</f>
        <v/>
      </c>
      <c r="EF257" s="71" t="str">
        <f t="shared" ref="EF257" si="4450">IF(AZ257="","","|n"&amp;EF$2&amp;"+"&amp;AZ257&amp;EF$1)</f>
        <v/>
      </c>
      <c r="EG257" s="71" t="str">
        <f t="shared" ref="EG257" si="4451">IF(BA257="","","|n"&amp;EG$2&amp;"+"&amp;BA257&amp;EG$1)</f>
        <v/>
      </c>
      <c r="EH257" s="71" t="str">
        <f t="shared" ref="EH257" si="4452">IF(BB257="","","|n"&amp;EH$2&amp;"+"&amp;BB257&amp;EH$1)</f>
        <v/>
      </c>
      <c r="EI257" s="71" t="str">
        <f t="shared" ref="EI257" si="4453">IF(BC257="","","|n"&amp;EI$2&amp;"+"&amp;BC257&amp;EI$1)</f>
        <v/>
      </c>
      <c r="EJ257" s="71" t="str">
        <f t="shared" ref="EJ257" si="4454">IF(BD257="","","|n"&amp;EJ$2&amp;"+"&amp;BD257&amp;EJ$1)</f>
        <v/>
      </c>
      <c r="EK257" s="71" t="str">
        <f t="shared" ref="EK257" si="4455">IF(BE257="","","|n"&amp;EK$2&amp;"+"&amp;BE257&amp;EK$1)</f>
        <v/>
      </c>
      <c r="EL257" s="71" t="str">
        <f t="shared" ref="EL257" si="4456">IF(BF257="","","|n"&amp;EL$2&amp;"+"&amp;BF257&amp;EL$1)</f>
        <v/>
      </c>
      <c r="EM257" s="71" t="str">
        <f t="shared" ref="EM257" si="4457">IF(BG257="","","|n"&amp;EM$2&amp;"+"&amp;BG257&amp;EM$1)</f>
        <v/>
      </c>
      <c r="EN257" s="71" t="str">
        <f t="shared" ref="EN257" si="4458">IF(BH257="","","|n"&amp;EN$2&amp;"+"&amp;BH257&amp;EN$1)</f>
        <v/>
      </c>
      <c r="EO257" s="71" t="str">
        <f t="shared" ref="EO257" si="4459">IF(BI257="","","|n"&amp;EO$2&amp;"+"&amp;BI257&amp;EO$1)</f>
        <v/>
      </c>
      <c r="EP257" s="71" t="str">
        <f t="shared" ref="EP257" si="4460">IF(BJ257="","","|n"&amp;EP$2&amp;"+"&amp;BJ257&amp;EP$1)</f>
        <v/>
      </c>
      <c r="EQ257" s="71" t="str">
        <f t="shared" ref="EQ257" si="4461">IF(BK257="","","|n"&amp;EQ$2&amp;"+"&amp;BK257&amp;EQ$1)</f>
        <v/>
      </c>
      <c r="ER257" s="71" t="str">
        <f t="shared" ref="ER257" si="4462">IF(BL257="","","|n"&amp;ER$2&amp;"+"&amp;BL257&amp;ER$1)</f>
        <v/>
      </c>
      <c r="ES257" s="71" t="str">
        <f t="shared" ref="ES257" si="4463">IF(BM257="","","|n"&amp;ES$2&amp;"+"&amp;BM257&amp;ES$1)</f>
        <v/>
      </c>
      <c r="ET257" s="71" t="str">
        <f t="shared" ref="ET257" si="4464">IF(BN257="","","|n"&amp;ET$2&amp;"+"&amp;BN257&amp;ET$1)</f>
        <v/>
      </c>
      <c r="EU257" s="71" t="str">
        <f t="shared" ref="EU257" si="4465">IF(BO257="","","|n"&amp;EU$2&amp;"+"&amp;BO257&amp;EU$1)</f>
        <v/>
      </c>
      <c r="EV257" s="71" t="str">
        <f t="shared" ref="EV257" si="4466">IF(BP257="","","|n"&amp;EV$2&amp;"+"&amp;BP257&amp;EV$1)</f>
        <v/>
      </c>
      <c r="EW257" s="71" t="str">
        <f t="shared" ref="EW257" si="4467">IF(BQ257="","","|n"&amp;EW$2&amp;"+"&amp;BQ257&amp;EW$1)</f>
        <v/>
      </c>
      <c r="EX257" s="71" t="str">
        <f t="shared" ref="EX257" si="4468">IF(BR257="","","|n"&amp;EX$2&amp;"+"&amp;BR257&amp;EX$1)</f>
        <v/>
      </c>
      <c r="EY257" s="71" t="str">
        <f t="shared" ref="EY257" si="4469">IF(BS257="","","|n"&amp;EY$2&amp;"+"&amp;BS257&amp;EY$1)</f>
        <v/>
      </c>
      <c r="EZ257" s="71" t="str">
        <f t="shared" ref="EZ257" si="4470">IF(BT257="","","|n"&amp;EZ$2&amp;"+"&amp;BT257&amp;EZ$1)</f>
        <v/>
      </c>
      <c r="FA257" s="71" t="str">
        <f t="shared" ref="FA257" si="4471">IF(BU257="","","|n"&amp;FA$2&amp;"+"&amp;BU257&amp;FA$1)</f>
        <v/>
      </c>
      <c r="FB257" s="71" t="str">
        <f t="shared" ref="FB257" si="4472">IF(BV257="","","|n"&amp;FB$2&amp;"+"&amp;BV257&amp;FB$1)</f>
        <v/>
      </c>
      <c r="FC257" s="71" t="str">
        <f t="shared" ref="FC257" si="4473">IF(BW257="","","|n"&amp;FC$2&amp;"+"&amp;BW257&amp;FC$1)</f>
        <v/>
      </c>
      <c r="FD257" s="71" t="str">
        <f t="shared" ref="FD257" si="4474">IF(BX257="","","|n"&amp;FD$2&amp;"+"&amp;BX257&amp;FD$1)</f>
        <v/>
      </c>
      <c r="FE257" s="71" t="str">
        <f t="shared" ref="FE257" si="4475">IF(BY257="","","|n"&amp;FE$2&amp;"+"&amp;BY257&amp;FE$1)</f>
        <v/>
      </c>
      <c r="FF257" s="71" t="str">
        <f t="shared" ref="FF257" si="4476">IF(BZ257="","","|n"&amp;FF$2&amp;"+"&amp;BZ257&amp;FF$1)</f>
        <v/>
      </c>
      <c r="FG257" s="71" t="str">
        <f t="shared" ref="FG257" si="4477">IF(CA257="","","|n"&amp;FG$2&amp;"+"&amp;CA257&amp;FG$1)</f>
        <v/>
      </c>
      <c r="FH257" s="71" t="str">
        <f t="shared" ref="FH257" si="4478">IF(CB257="","","|n"&amp;FH$2&amp;"+"&amp;CB257&amp;FH$1)</f>
        <v/>
      </c>
      <c r="FI257" s="71" t="str">
        <f t="shared" ref="FI257" si="4479">IF(CC257="","","|n"&amp;FI$2&amp;"+"&amp;CC257&amp;FI$1)</f>
        <v/>
      </c>
      <c r="FJ257" s="71" t="str">
        <f t="shared" ref="FJ257" si="4480">IF(CD257="","","|n"&amp;FJ$2&amp;"+"&amp;CD257&amp;FJ$1)</f>
        <v/>
      </c>
      <c r="FK257" s="71" t="str">
        <f t="shared" ref="FK257" si="4481">IF(CE257="","","|n"&amp;FK$2&amp;"+"&amp;CE257&amp;FK$1)</f>
        <v/>
      </c>
      <c r="FL257" s="71" t="str">
        <f t="shared" ref="FL257" si="4482">IF(CF257="","","|n"&amp;FL$2&amp;"+"&amp;CF257&amp;FL$1)</f>
        <v/>
      </c>
      <c r="FM257" s="71" t="str">
        <f t="shared" ref="FM257" si="4483">IF(CG257="","","|n"&amp;FM$2&amp;"+"&amp;CG257&amp;FM$1)</f>
        <v/>
      </c>
      <c r="FN257" s="71" t="str">
        <f t="shared" ref="FN257" si="4484">IF(CH257="","","|n"&amp;FN$2&amp;"+"&amp;CH257&amp;FN$1)</f>
        <v/>
      </c>
      <c r="FO257" s="71" t="str">
        <f t="shared" ref="FO257" si="4485">IF(CI257="","","|n"&amp;FO$2&amp;"+"&amp;CI257&amp;FO$1)</f>
        <v/>
      </c>
      <c r="FP257" s="71" t="str">
        <f t="shared" ref="FP257" si="4486">IF(CJ257="","","|n"&amp;FP$2&amp;"+"&amp;CJ257&amp;FP$1)</f>
        <v/>
      </c>
      <c r="FQ257" s="71" t="str">
        <f t="shared" ref="FQ257" si="4487">IF(CK257="","","|n"&amp;FQ$2&amp;"+"&amp;CK257&amp;FQ$1)</f>
        <v/>
      </c>
      <c r="FR257" s="71" t="str">
        <f t="shared" ref="FR257" si="4488">IF(CL257="","","|n"&amp;FR$2&amp;"+"&amp;CL257&amp;FR$1)</f>
        <v/>
      </c>
      <c r="FS257" s="71" t="str">
        <f t="shared" ref="FS257" si="4489">IF(CM257="","","|n"&amp;FS$2&amp;"+"&amp;CM257&amp;FS$1)</f>
        <v/>
      </c>
    </row>
    <row r="258" spans="1:175" ht="16.5">
      <c r="A258" s="79"/>
      <c r="B258" s="101" t="s">
        <v>797</v>
      </c>
      <c r="C258" s="79" t="s">
        <v>798</v>
      </c>
      <c r="T258" s="120" t="s">
        <v>799</v>
      </c>
      <c r="U258" s="85" t="s">
        <v>800</v>
      </c>
      <c r="CN258" s="70" t="str">
        <f t="shared" si="4394"/>
        <v>InitUnitState('IS21',,,,,,,,,,)</v>
      </c>
      <c r="CO258" s="70" t="str">
        <f t="shared" si="4395"/>
        <v>InitUnitNormal('IS21',,,,,,,,,,)</v>
      </c>
      <c r="CP258" s="70" t="str">
        <f t="shared" si="4396"/>
        <v>InitUnitMagic('IS21',,,,,,,,,,)</v>
      </c>
      <c r="CQ258" s="70" t="str">
        <f t="shared" si="4397"/>
        <v>InitUnitAdd('IS21',,,,,,,,,,)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InitEquipData('IS21',,"",,,,,'','','','','','',"ReplaceableTextures\\CommandButtons\\BTNIN02.blp")</v>
      </c>
      <c r="CU258" s="95" t="str">
        <f t="shared" si="4398"/>
        <v>|n</v>
      </c>
      <c r="CV258" s="61" t="str">
        <f t="shared" si="4399"/>
        <v>为|Cffffd24dQ技能|r附魔一条|Cffffd24d随机属性|r。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801</v>
      </c>
      <c r="C259" s="79" t="s">
        <v>802</v>
      </c>
      <c r="T259" s="120" t="s">
        <v>803</v>
      </c>
      <c r="U259" s="85" t="s">
        <v>804</v>
      </c>
      <c r="CN259" s="70" t="str">
        <f t="shared" si="4394"/>
        <v>InitUnitState('IS22',,,,,,,,,,)</v>
      </c>
      <c r="CO259" s="70" t="str">
        <f t="shared" si="4395"/>
        <v>InitUnitNormal('IS22',,,,,,,,,,)</v>
      </c>
      <c r="CP259" s="70" t="str">
        <f t="shared" si="4396"/>
        <v>InitUnitMagic('IS22',,,,,,,,,,)</v>
      </c>
      <c r="CQ259" s="70" t="str">
        <f t="shared" si="4397"/>
        <v>InitUnitAdd('IS22',,,,,,,,,,)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InitEquipData('IS22',,"",,,,,'','','','','','',"ReplaceableTextures\\CommandButtons\\BTNIN03.blp")</v>
      </c>
      <c r="CU259" s="95" t="str">
        <f t="shared" si="4398"/>
        <v>|n</v>
      </c>
      <c r="CV259" s="61" t="str">
        <f t="shared" si="4399"/>
        <v>为|Cffffd24dW技能|r附魔一条|Cffffd24d随机属性|r。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805</v>
      </c>
      <c r="C260" s="79" t="s">
        <v>806</v>
      </c>
      <c r="T260" s="120" t="s">
        <v>807</v>
      </c>
      <c r="U260" s="85" t="s">
        <v>808</v>
      </c>
      <c r="CN260" s="70" t="str">
        <f t="shared" si="4394"/>
        <v>InitUnitState('IS23',,,,,,,,,,)</v>
      </c>
      <c r="CO260" s="70" t="str">
        <f t="shared" si="4395"/>
        <v>InitUnitNormal('IS23',,,,,,,,,,)</v>
      </c>
      <c r="CP260" s="70" t="str">
        <f t="shared" si="4396"/>
        <v>InitUnitMagic('IS23',,,,,,,,,,)</v>
      </c>
      <c r="CQ260" s="70" t="str">
        <f t="shared" si="4397"/>
        <v>InitUnitAdd('IS23',,,,,,,,,,)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3" si="4490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3" si="4491">T260</f>
        <v>为|Cffffd24dE技能|r附魔一条|Cffffd24d随机属性|r。</v>
      </c>
      <c r="CW260" s="60"/>
      <c r="CX260" s="60"/>
      <c r="CY260" s="60"/>
      <c r="CZ260" s="60"/>
      <c r="DA260" s="60"/>
      <c r="DB260" s="71" t="str">
        <f t="shared" ref="DB260" si="4492">IF(V260="","","|n"&amp;DB$2&amp;"+"&amp;V260&amp;DB$1)</f>
        <v/>
      </c>
      <c r="DC260" s="71" t="str">
        <f t="shared" ref="DC260" si="4493">IF(W260="","","|n"&amp;DC$2&amp;"+"&amp;W260&amp;DC$1)</f>
        <v/>
      </c>
      <c r="DD260" s="71" t="str">
        <f t="shared" ref="DD260" si="4494">IF(X260="","","|n"&amp;DD$2&amp;"+"&amp;X260&amp;DD$1)</f>
        <v/>
      </c>
      <c r="DE260" s="71" t="str">
        <f t="shared" ref="DE260" si="4495">IF(Y260="","","|n"&amp;DE$2&amp;"+"&amp;Y260&amp;DE$1)</f>
        <v/>
      </c>
      <c r="DF260" s="71" t="str">
        <f t="shared" ref="DF260" si="4496">IF(Z260="","","|n"&amp;DF$2&amp;"+"&amp;Z260&amp;DF$1)</f>
        <v/>
      </c>
      <c r="DG260" s="71" t="str">
        <f t="shared" ref="DG260" si="4497">IF(AA260="","","|n"&amp;DG$2&amp;"+"&amp;AA260&amp;DG$1)</f>
        <v/>
      </c>
      <c r="DH260" s="71" t="str">
        <f t="shared" ref="DH260" si="4498">IF(AB260="","","|n"&amp;DH$2&amp;"+"&amp;AB260&amp;DH$1)</f>
        <v/>
      </c>
      <c r="DI260" s="71" t="str">
        <f t="shared" ref="DI260" si="4499">IF(AC260="","","|n"&amp;DI$2&amp;"+"&amp;AC260&amp;DI$1)</f>
        <v/>
      </c>
      <c r="DJ260" s="71" t="str">
        <f t="shared" ref="DJ260" si="4500">IF(AD260="","","|n"&amp;DJ$2&amp;"+"&amp;AD260&amp;DJ$1)</f>
        <v/>
      </c>
      <c r="DK260" s="71" t="str">
        <f t="shared" ref="DK260" si="4501">IF(AE260="","","|n"&amp;DK$2&amp;"+"&amp;AE260&amp;DK$1)</f>
        <v/>
      </c>
      <c r="DL260" s="71" t="str">
        <f t="shared" ref="DL260" si="4502">IF(AF260="","","|n"&amp;DL$2&amp;"+"&amp;AF260&amp;DL$1)</f>
        <v/>
      </c>
      <c r="DM260" s="71" t="str">
        <f t="shared" ref="DM260" si="4503">IF(AG260="","","|n"&amp;DM$2&amp;"+"&amp;AG260&amp;DM$1)</f>
        <v/>
      </c>
      <c r="DN260" s="71" t="str">
        <f t="shared" ref="DN260" si="4504">IF(AH260="","","|n"&amp;DN$2&amp;"+"&amp;AH260&amp;DN$1)</f>
        <v/>
      </c>
      <c r="DO260" s="71" t="str">
        <f t="shared" ref="DO260" si="4505">IF(AI260="","","|n"&amp;DO$2&amp;"+"&amp;AI260&amp;DO$1)</f>
        <v/>
      </c>
      <c r="DP260" s="71" t="str">
        <f t="shared" ref="DP260" si="4506">IF(AJ260="","","|n"&amp;DP$2&amp;"+"&amp;AJ260&amp;DP$1)</f>
        <v/>
      </c>
      <c r="DQ260" s="71" t="str">
        <f t="shared" ref="DQ260" si="4507">IF(AK260="","","|n"&amp;DQ$2&amp;"+"&amp;AK260&amp;DQ$1)</f>
        <v/>
      </c>
      <c r="DR260" s="71" t="str">
        <f t="shared" ref="DR260" si="4508">IF(AL260="","","|n"&amp;DR$2&amp;"+"&amp;AL260&amp;DR$1)</f>
        <v/>
      </c>
      <c r="DS260" s="71" t="str">
        <f t="shared" ref="DS260" si="4509">IF(AM260="","","|n"&amp;DS$2&amp;"+"&amp;AM260&amp;DS$1)</f>
        <v/>
      </c>
      <c r="DT260" s="71" t="str">
        <f t="shared" ref="DT260" si="4510">IF(AN260="","","|n"&amp;DT$2&amp;"+"&amp;AN260&amp;DT$1)</f>
        <v/>
      </c>
      <c r="DU260" s="71" t="str">
        <f t="shared" ref="DU260" si="4511">IF(AO260="","","|n"&amp;DU$2&amp;"+"&amp;AO260&amp;DU$1)</f>
        <v/>
      </c>
      <c r="DV260" s="71" t="str">
        <f t="shared" ref="DV260" si="4512">IF(AP260="","","|n"&amp;DV$2&amp;"+"&amp;AP260&amp;DV$1)</f>
        <v/>
      </c>
      <c r="DW260" s="71" t="str">
        <f t="shared" ref="DW260" si="4513">IF(AQ260="","","|n"&amp;DW$2&amp;"+"&amp;AQ260&amp;DW$1)</f>
        <v/>
      </c>
      <c r="DX260" s="71" t="str">
        <f t="shared" ref="DX260" si="4514">IF(AR260="","","|n"&amp;DX$2&amp;"+"&amp;AR260&amp;DX$1)</f>
        <v/>
      </c>
      <c r="DY260" s="71" t="str">
        <f t="shared" ref="DY260" si="4515">IF(AS260="","","|n"&amp;DY$2&amp;"+"&amp;AS260&amp;DY$1)</f>
        <v/>
      </c>
      <c r="DZ260" s="71" t="str">
        <f t="shared" ref="DZ260" si="4516">IF(AT260="","","|n"&amp;DZ$2&amp;"+"&amp;AT260&amp;DZ$1)</f>
        <v/>
      </c>
      <c r="EA260" s="71" t="str">
        <f t="shared" ref="EA260" si="4517">IF(AU260="","","|n"&amp;EA$2&amp;"+"&amp;AU260&amp;EA$1)</f>
        <v/>
      </c>
      <c r="EB260" s="71" t="str">
        <f t="shared" ref="EB260" si="4518">IF(AV260="","","|n"&amp;EB$2&amp;"+"&amp;AV260&amp;EB$1)</f>
        <v/>
      </c>
      <c r="EC260" s="71" t="str">
        <f t="shared" ref="EC260" si="4519">IF(AW260="","","|n"&amp;EC$2&amp;"+"&amp;AW260&amp;EC$1)</f>
        <v/>
      </c>
      <c r="ED260" s="71" t="str">
        <f t="shared" ref="ED260" si="4520">IF(AX260="","","|n"&amp;ED$2&amp;"+"&amp;AX260&amp;ED$1)</f>
        <v/>
      </c>
      <c r="EE260" s="71" t="str">
        <f t="shared" ref="EE260" si="4521">IF(AY260="","","|n"&amp;EE$2&amp;"+"&amp;AY260&amp;EE$1)</f>
        <v/>
      </c>
      <c r="EF260" s="71" t="str">
        <f t="shared" ref="EF260" si="4522">IF(AZ260="","","|n"&amp;EF$2&amp;"+"&amp;AZ260&amp;EF$1)</f>
        <v/>
      </c>
      <c r="EG260" s="71" t="str">
        <f t="shared" ref="EG260" si="4523">IF(BA260="","","|n"&amp;EG$2&amp;"+"&amp;BA260&amp;EG$1)</f>
        <v/>
      </c>
      <c r="EH260" s="71" t="str">
        <f t="shared" ref="EH260" si="4524">IF(BB260="","","|n"&amp;EH$2&amp;"+"&amp;BB260&amp;EH$1)</f>
        <v/>
      </c>
      <c r="EI260" s="71" t="str">
        <f t="shared" ref="EI260" si="4525">IF(BC260="","","|n"&amp;EI$2&amp;"+"&amp;BC260&amp;EI$1)</f>
        <v/>
      </c>
      <c r="EJ260" s="71" t="str">
        <f t="shared" ref="EJ260" si="4526">IF(BD260="","","|n"&amp;EJ$2&amp;"+"&amp;BD260&amp;EJ$1)</f>
        <v/>
      </c>
      <c r="EK260" s="71" t="str">
        <f t="shared" ref="EK260" si="4527">IF(BE260="","","|n"&amp;EK$2&amp;"+"&amp;BE260&amp;EK$1)</f>
        <v/>
      </c>
      <c r="EL260" s="71" t="str">
        <f t="shared" ref="EL260" si="4528">IF(BF260="","","|n"&amp;EL$2&amp;"+"&amp;BF260&amp;EL$1)</f>
        <v/>
      </c>
      <c r="EM260" s="71" t="str">
        <f t="shared" ref="EM260" si="4529">IF(BG260="","","|n"&amp;EM$2&amp;"+"&amp;BG260&amp;EM$1)</f>
        <v/>
      </c>
      <c r="EN260" s="71" t="str">
        <f t="shared" ref="EN260" si="4530">IF(BH260="","","|n"&amp;EN$2&amp;"+"&amp;BH260&amp;EN$1)</f>
        <v/>
      </c>
      <c r="EO260" s="71" t="str">
        <f t="shared" ref="EO260" si="4531">IF(BI260="","","|n"&amp;EO$2&amp;"+"&amp;BI260&amp;EO$1)</f>
        <v/>
      </c>
      <c r="EP260" s="71" t="str">
        <f t="shared" ref="EP260" si="4532">IF(BJ260="","","|n"&amp;EP$2&amp;"+"&amp;BJ260&amp;EP$1)</f>
        <v/>
      </c>
      <c r="EQ260" s="71" t="str">
        <f t="shared" ref="EQ260" si="4533">IF(BK260="","","|n"&amp;EQ$2&amp;"+"&amp;BK260&amp;EQ$1)</f>
        <v/>
      </c>
      <c r="ER260" s="71" t="str">
        <f t="shared" ref="ER260" si="4534">IF(BL260="","","|n"&amp;ER$2&amp;"+"&amp;BL260&amp;ER$1)</f>
        <v/>
      </c>
      <c r="ES260" s="71" t="str">
        <f t="shared" ref="ES260" si="4535">IF(BM260="","","|n"&amp;ES$2&amp;"+"&amp;BM260&amp;ES$1)</f>
        <v/>
      </c>
      <c r="ET260" s="71" t="str">
        <f t="shared" ref="ET260" si="4536">IF(BN260="","","|n"&amp;ET$2&amp;"+"&amp;BN260&amp;ET$1)</f>
        <v/>
      </c>
      <c r="EU260" s="71" t="str">
        <f t="shared" ref="EU260" si="4537">IF(BO260="","","|n"&amp;EU$2&amp;"+"&amp;BO260&amp;EU$1)</f>
        <v/>
      </c>
      <c r="EV260" s="71" t="str">
        <f t="shared" ref="EV260" si="4538">IF(BP260="","","|n"&amp;EV$2&amp;"+"&amp;BP260&amp;EV$1)</f>
        <v/>
      </c>
      <c r="EW260" s="71" t="str">
        <f t="shared" ref="EW260" si="4539">IF(BQ260="","","|n"&amp;EW$2&amp;"+"&amp;BQ260&amp;EW$1)</f>
        <v/>
      </c>
      <c r="EX260" s="71" t="str">
        <f t="shared" ref="EX260" si="4540">IF(BR260="","","|n"&amp;EX$2&amp;"+"&amp;BR260&amp;EX$1)</f>
        <v/>
      </c>
      <c r="EY260" s="71" t="str">
        <f t="shared" ref="EY260" si="4541">IF(BS260="","","|n"&amp;EY$2&amp;"+"&amp;BS260&amp;EY$1)</f>
        <v/>
      </c>
      <c r="EZ260" s="71" t="str">
        <f t="shared" ref="EZ260" si="4542">IF(BT260="","","|n"&amp;EZ$2&amp;"+"&amp;BT260&amp;EZ$1)</f>
        <v/>
      </c>
      <c r="FA260" s="71" t="str">
        <f t="shared" ref="FA260" si="4543">IF(BU260="","","|n"&amp;FA$2&amp;"+"&amp;BU260&amp;FA$1)</f>
        <v/>
      </c>
      <c r="FB260" s="71" t="str">
        <f t="shared" ref="FB260" si="4544">IF(BV260="","","|n"&amp;FB$2&amp;"+"&amp;BV260&amp;FB$1)</f>
        <v/>
      </c>
      <c r="FC260" s="71" t="str">
        <f t="shared" ref="FC260" si="4545">IF(BW260="","","|n"&amp;FC$2&amp;"+"&amp;BW260&amp;FC$1)</f>
        <v/>
      </c>
      <c r="FD260" s="71" t="str">
        <f t="shared" ref="FD260" si="4546">IF(BX260="","","|n"&amp;FD$2&amp;"+"&amp;BX260&amp;FD$1)</f>
        <v/>
      </c>
      <c r="FE260" s="71" t="str">
        <f t="shared" ref="FE260" si="4547">IF(BY260="","","|n"&amp;FE$2&amp;"+"&amp;BY260&amp;FE$1)</f>
        <v/>
      </c>
      <c r="FF260" s="71" t="str">
        <f t="shared" ref="FF260" si="4548">IF(BZ260="","","|n"&amp;FF$2&amp;"+"&amp;BZ260&amp;FF$1)</f>
        <v/>
      </c>
      <c r="FG260" s="71" t="str">
        <f t="shared" ref="FG260" si="4549">IF(CA260="","","|n"&amp;FG$2&amp;"+"&amp;CA260&amp;FG$1)</f>
        <v/>
      </c>
      <c r="FH260" s="71" t="str">
        <f t="shared" ref="FH260" si="4550">IF(CB260="","","|n"&amp;FH$2&amp;"+"&amp;CB260&amp;FH$1)</f>
        <v/>
      </c>
      <c r="FI260" s="71" t="str">
        <f t="shared" ref="FI260" si="4551">IF(CC260="","","|n"&amp;FI$2&amp;"+"&amp;CC260&amp;FI$1)</f>
        <v/>
      </c>
      <c r="FJ260" s="71" t="str">
        <f t="shared" ref="FJ260" si="4552">IF(CD260="","","|n"&amp;FJ$2&amp;"+"&amp;CD260&amp;FJ$1)</f>
        <v/>
      </c>
      <c r="FK260" s="71" t="str">
        <f t="shared" ref="FK260" si="4553">IF(CE260="","","|n"&amp;FK$2&amp;"+"&amp;CE260&amp;FK$1)</f>
        <v/>
      </c>
      <c r="FL260" s="71" t="str">
        <f t="shared" ref="FL260" si="4554">IF(CF260="","","|n"&amp;FL$2&amp;"+"&amp;CF260&amp;FL$1)</f>
        <v/>
      </c>
      <c r="FM260" s="71" t="str">
        <f t="shared" ref="FM260" si="4555">IF(CG260="","","|n"&amp;FM$2&amp;"+"&amp;CG260&amp;FM$1)</f>
        <v/>
      </c>
      <c r="FN260" s="71" t="str">
        <f t="shared" ref="FN260" si="4556">IF(CH260="","","|n"&amp;FN$2&amp;"+"&amp;CH260&amp;FN$1)</f>
        <v/>
      </c>
      <c r="FO260" s="71" t="str">
        <f t="shared" ref="FO260" si="4557">IF(CI260="","","|n"&amp;FO$2&amp;"+"&amp;CI260&amp;FO$1)</f>
        <v/>
      </c>
      <c r="FP260" s="71" t="str">
        <f t="shared" ref="FP260" si="4558">IF(CJ260="","","|n"&amp;FP$2&amp;"+"&amp;CJ260&amp;FP$1)</f>
        <v/>
      </c>
      <c r="FQ260" s="71" t="str">
        <f t="shared" ref="FQ260" si="4559">IF(CK260="","","|n"&amp;FQ$2&amp;"+"&amp;CK260&amp;FQ$1)</f>
        <v/>
      </c>
      <c r="FR260" s="71" t="str">
        <f t="shared" ref="FR260" si="4560">IF(CL260="","","|n"&amp;FR$2&amp;"+"&amp;CL260&amp;FR$1)</f>
        <v/>
      </c>
      <c r="FS260" s="71" t="str">
        <f t="shared" ref="FS260" si="4561">IF(CM260="","","|n"&amp;FS$2&amp;"+"&amp;CM260&amp;FS$1)</f>
        <v/>
      </c>
    </row>
    <row r="261" spans="1:175" ht="16.5">
      <c r="A261" s="79"/>
      <c r="B261" s="101" t="s">
        <v>809</v>
      </c>
      <c r="C261" s="79" t="s">
        <v>810</v>
      </c>
      <c r="T261" s="120" t="s">
        <v>799</v>
      </c>
      <c r="U261" s="85" t="s">
        <v>811</v>
      </c>
      <c r="CN261" s="70" t="str">
        <f t="shared" si="4394"/>
        <v>InitUnitState('IS24',,,,,,,,,,)</v>
      </c>
      <c r="CO261" s="70" t="str">
        <f t="shared" si="4395"/>
        <v>InitUnitNormal('IS24',,,,,,,,,,)</v>
      </c>
      <c r="CP261" s="70" t="str">
        <f t="shared" si="4396"/>
        <v>InitUnitMagic('IS24',,,,,,,,,,)</v>
      </c>
      <c r="CQ261" s="70" t="str">
        <f t="shared" si="4397"/>
        <v>InitUnitAdd('IS24',,,,,,,,,,)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InitEquipData('IS24',,"",,,,,'','','','','','',"ReplaceableTextures\\CommandButtons\\BTN010.blp")</v>
      </c>
      <c r="CU261" s="95" t="str">
        <f t="shared" si="4490"/>
        <v>|n</v>
      </c>
      <c r="CV261" s="61" t="str">
        <f t="shared" si="4491"/>
        <v>为|Cffffd24dQ技能|r附魔一条|Cffffd24d随机属性|r。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562">IF(V261="","","|n"&amp;DB$2&amp;"+"&amp;V261&amp;DB$1)</f>
        <v/>
      </c>
      <c r="DC261" s="71" t="str">
        <f t="shared" si="4562"/>
        <v/>
      </c>
      <c r="DD261" s="71" t="str">
        <f t="shared" si="4562"/>
        <v/>
      </c>
      <c r="DE261" s="71" t="str">
        <f t="shared" si="4562"/>
        <v/>
      </c>
      <c r="DF261" s="71" t="str">
        <f t="shared" si="4562"/>
        <v/>
      </c>
      <c r="DG261" s="71" t="str">
        <f t="shared" si="4562"/>
        <v/>
      </c>
      <c r="DH261" s="71" t="str">
        <f t="shared" si="4562"/>
        <v/>
      </c>
      <c r="DI261" s="71" t="str">
        <f t="shared" si="4562"/>
        <v/>
      </c>
      <c r="DJ261" s="71" t="str">
        <f t="shared" si="4562"/>
        <v/>
      </c>
      <c r="DK261" s="71" t="str">
        <f t="shared" si="4562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2"/>
        <v/>
      </c>
      <c r="EG261" s="71" t="str">
        <f t="shared" si="4562"/>
        <v/>
      </c>
      <c r="EH261" s="71" t="str">
        <f t="shared" si="4562"/>
        <v/>
      </c>
      <c r="EI261" s="71" t="str">
        <f t="shared" si="4562"/>
        <v/>
      </c>
      <c r="EJ261" s="71" t="str">
        <f t="shared" si="4562"/>
        <v/>
      </c>
      <c r="EK261" s="71" t="str">
        <f t="shared" si="4562"/>
        <v/>
      </c>
      <c r="EL261" s="71" t="str">
        <f t="shared" si="4562"/>
        <v/>
      </c>
      <c r="EM261" s="71" t="str">
        <f t="shared" si="4562"/>
        <v/>
      </c>
      <c r="EN261" s="71" t="str">
        <f t="shared" si="4562"/>
        <v/>
      </c>
      <c r="EO261" s="71" t="str">
        <f t="shared" si="4562"/>
        <v/>
      </c>
      <c r="EP261" s="71" t="str">
        <f t="shared" si="4562"/>
        <v/>
      </c>
      <c r="EQ261" s="71" t="str">
        <f t="shared" si="4562"/>
        <v/>
      </c>
      <c r="ER261" s="71" t="str">
        <f t="shared" si="4562"/>
        <v/>
      </c>
      <c r="ES261" s="71" t="str">
        <f t="shared" si="4562"/>
        <v/>
      </c>
      <c r="ET261" s="71" t="str">
        <f t="shared" si="4562"/>
        <v/>
      </c>
      <c r="EU261" s="71" t="str">
        <f t="shared" si="4562"/>
        <v/>
      </c>
      <c r="EV261" s="71" t="str">
        <f t="shared" si="4562"/>
        <v/>
      </c>
      <c r="EW261" s="71" t="str">
        <f t="shared" si="4562"/>
        <v/>
      </c>
      <c r="EX261" s="71" t="str">
        <f t="shared" si="4562"/>
        <v/>
      </c>
      <c r="EY261" s="71" t="str">
        <f t="shared" si="4562"/>
        <v/>
      </c>
      <c r="EZ261" s="71" t="str">
        <f t="shared" si="4562"/>
        <v/>
      </c>
      <c r="FA261" s="71" t="str">
        <f t="shared" si="4562"/>
        <v/>
      </c>
      <c r="FB261" s="71" t="str">
        <f t="shared" si="4562"/>
        <v/>
      </c>
      <c r="FC261" s="71" t="str">
        <f t="shared" si="4562"/>
        <v/>
      </c>
      <c r="FD261" s="71" t="str">
        <f t="shared" si="4562"/>
        <v/>
      </c>
      <c r="FE261" s="71" t="str">
        <f t="shared" si="4562"/>
        <v/>
      </c>
      <c r="FF261" s="71" t="str">
        <f t="shared" si="4562"/>
        <v/>
      </c>
      <c r="FG261" s="71" t="str">
        <f t="shared" si="4562"/>
        <v/>
      </c>
      <c r="FH261" s="71" t="str">
        <f t="shared" si="4562"/>
        <v/>
      </c>
      <c r="FI261" s="71" t="str">
        <f t="shared" si="4562"/>
        <v/>
      </c>
      <c r="FJ261" s="71" t="str">
        <f t="shared" si="4562"/>
        <v/>
      </c>
      <c r="FK261" s="71" t="str">
        <f t="shared" si="4562"/>
        <v/>
      </c>
      <c r="FL261" s="71" t="str">
        <f t="shared" si="4562"/>
        <v/>
      </c>
      <c r="FM261" s="71" t="str">
        <f t="shared" si="4562"/>
        <v/>
      </c>
      <c r="FN261" s="71" t="str">
        <f t="shared" ref="FN261:FS261" si="4563">IF(CH261="","","|n"&amp;FN$2&amp;"+"&amp;CH261&amp;FN$1)</f>
        <v/>
      </c>
      <c r="FO261" s="71" t="str">
        <f t="shared" si="4563"/>
        <v/>
      </c>
      <c r="FP261" s="71" t="str">
        <f t="shared" si="4563"/>
        <v/>
      </c>
      <c r="FQ261" s="71" t="str">
        <f t="shared" si="4563"/>
        <v/>
      </c>
      <c r="FR261" s="71" t="str">
        <f t="shared" si="4563"/>
        <v/>
      </c>
      <c r="FS261" s="71" t="str">
        <f t="shared" si="4563"/>
        <v/>
      </c>
    </row>
    <row r="262" spans="1:175" ht="16.5">
      <c r="A262" s="79"/>
      <c r="B262" s="101" t="s">
        <v>812</v>
      </c>
      <c r="C262" s="101" t="s">
        <v>813</v>
      </c>
      <c r="T262" s="120" t="s">
        <v>803</v>
      </c>
      <c r="U262" s="85" t="s">
        <v>814</v>
      </c>
      <c r="CN262" s="70" t="str">
        <f t="shared" si="4394"/>
        <v>InitUnitState('IS25',,,,,,,,,,)</v>
      </c>
      <c r="CO262" s="70" t="str">
        <f t="shared" si="4395"/>
        <v>InitUnitNormal('IS25',,,,,,,,,,)</v>
      </c>
      <c r="CP262" s="70" t="str">
        <f t="shared" si="4396"/>
        <v>InitUnitMagic('IS25',,,,,,,,,,)</v>
      </c>
      <c r="CQ262" s="70" t="str">
        <f t="shared" si="4397"/>
        <v>InitUnitAdd('IS25',,,,,,,,,,)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InitEquipData('IS25',,"",,,,,'','','','','','',"ReplaceableTextures\\CommandButtons\\BTN011.blp")</v>
      </c>
      <c r="CU262" s="95" t="str">
        <f t="shared" si="4490"/>
        <v>|n</v>
      </c>
      <c r="CV262" s="61" t="str">
        <f t="shared" si="4491"/>
        <v>为|Cffffd24dW技能|r附魔一条|Cffffd24d随机属性|r。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4">IF(V262="","","|n"&amp;DB$2&amp;"+"&amp;V262&amp;DB$1)</f>
        <v/>
      </c>
      <c r="DC262" s="71" t="str">
        <f t="shared" si="4564"/>
        <v/>
      </c>
      <c r="DD262" s="71" t="str">
        <f t="shared" si="4564"/>
        <v/>
      </c>
      <c r="DE262" s="71" t="str">
        <f t="shared" si="4564"/>
        <v/>
      </c>
      <c r="DF262" s="71" t="str">
        <f t="shared" si="4564"/>
        <v/>
      </c>
      <c r="DG262" s="71" t="str">
        <f t="shared" si="4564"/>
        <v/>
      </c>
      <c r="DH262" s="71" t="str">
        <f t="shared" si="4564"/>
        <v/>
      </c>
      <c r="DI262" s="71" t="str">
        <f t="shared" si="4564"/>
        <v/>
      </c>
      <c r="DJ262" s="71" t="str">
        <f t="shared" si="4564"/>
        <v/>
      </c>
      <c r="DK262" s="71" t="str">
        <f t="shared" si="4564"/>
        <v/>
      </c>
      <c r="DL262" s="71" t="str">
        <f t="shared" si="4564"/>
        <v/>
      </c>
      <c r="DM262" s="71" t="str">
        <f t="shared" si="4564"/>
        <v/>
      </c>
      <c r="DN262" s="71" t="str">
        <f t="shared" si="4564"/>
        <v/>
      </c>
      <c r="DO262" s="71" t="str">
        <f t="shared" si="4564"/>
        <v/>
      </c>
      <c r="DP262" s="71" t="str">
        <f t="shared" si="4564"/>
        <v/>
      </c>
      <c r="DQ262" s="71" t="str">
        <f t="shared" si="4564"/>
        <v/>
      </c>
      <c r="DR262" s="71" t="str">
        <f t="shared" si="4564"/>
        <v/>
      </c>
      <c r="DS262" s="71" t="str">
        <f t="shared" si="4564"/>
        <v/>
      </c>
      <c r="DT262" s="71" t="str">
        <f t="shared" si="4564"/>
        <v/>
      </c>
      <c r="DU262" s="71" t="str">
        <f t="shared" si="4564"/>
        <v/>
      </c>
      <c r="DV262" s="71" t="str">
        <f t="shared" si="4564"/>
        <v/>
      </c>
      <c r="DW262" s="71" t="str">
        <f t="shared" si="4564"/>
        <v/>
      </c>
      <c r="DX262" s="71" t="str">
        <f t="shared" si="4564"/>
        <v/>
      </c>
      <c r="DY262" s="71" t="str">
        <f t="shared" si="4564"/>
        <v/>
      </c>
      <c r="DZ262" s="71" t="str">
        <f t="shared" si="4564"/>
        <v/>
      </c>
      <c r="EA262" s="71" t="str">
        <f t="shared" si="4564"/>
        <v/>
      </c>
      <c r="EB262" s="71" t="str">
        <f t="shared" si="4564"/>
        <v/>
      </c>
      <c r="EC262" s="71" t="str">
        <f t="shared" si="4564"/>
        <v/>
      </c>
      <c r="ED262" s="71" t="str">
        <f t="shared" si="4564"/>
        <v/>
      </c>
      <c r="EE262" s="71" t="str">
        <f t="shared" si="4564"/>
        <v/>
      </c>
      <c r="EF262" s="71" t="str">
        <f t="shared" si="4564"/>
        <v/>
      </c>
      <c r="EG262" s="71" t="str">
        <f t="shared" si="4564"/>
        <v/>
      </c>
      <c r="EH262" s="71" t="str">
        <f t="shared" si="4564"/>
        <v/>
      </c>
      <c r="EI262" s="71" t="str">
        <f t="shared" si="4564"/>
        <v/>
      </c>
      <c r="EJ262" s="71" t="str">
        <f t="shared" si="4564"/>
        <v/>
      </c>
      <c r="EK262" s="71" t="str">
        <f t="shared" si="4564"/>
        <v/>
      </c>
      <c r="EL262" s="71" t="str">
        <f t="shared" si="4564"/>
        <v/>
      </c>
      <c r="EM262" s="71" t="str">
        <f t="shared" si="4564"/>
        <v/>
      </c>
      <c r="EN262" s="71" t="str">
        <f t="shared" si="4564"/>
        <v/>
      </c>
      <c r="EO262" s="71" t="str">
        <f t="shared" si="4564"/>
        <v/>
      </c>
      <c r="EP262" s="71" t="str">
        <f t="shared" si="4564"/>
        <v/>
      </c>
      <c r="EQ262" s="71" t="str">
        <f t="shared" si="4564"/>
        <v/>
      </c>
      <c r="ER262" s="71" t="str">
        <f t="shared" si="4564"/>
        <v/>
      </c>
      <c r="ES262" s="71" t="str">
        <f t="shared" si="4564"/>
        <v/>
      </c>
      <c r="ET262" s="71" t="str">
        <f t="shared" si="4564"/>
        <v/>
      </c>
      <c r="EU262" s="71" t="str">
        <f t="shared" si="4564"/>
        <v/>
      </c>
      <c r="EV262" s="71" t="str">
        <f t="shared" si="4564"/>
        <v/>
      </c>
      <c r="EW262" s="71" t="str">
        <f t="shared" si="4564"/>
        <v/>
      </c>
      <c r="EX262" s="71" t="str">
        <f t="shared" si="4564"/>
        <v/>
      </c>
      <c r="EY262" s="71" t="str">
        <f t="shared" si="4564"/>
        <v/>
      </c>
      <c r="EZ262" s="71" t="str">
        <f t="shared" si="4564"/>
        <v/>
      </c>
      <c r="FA262" s="71" t="str">
        <f t="shared" si="4564"/>
        <v/>
      </c>
      <c r="FB262" s="71" t="str">
        <f t="shared" si="4564"/>
        <v/>
      </c>
      <c r="FC262" s="71" t="str">
        <f t="shared" si="4564"/>
        <v/>
      </c>
      <c r="FD262" s="71" t="str">
        <f t="shared" si="4564"/>
        <v/>
      </c>
      <c r="FE262" s="71" t="str">
        <f t="shared" si="4564"/>
        <v/>
      </c>
      <c r="FF262" s="71" t="str">
        <f t="shared" si="4564"/>
        <v/>
      </c>
      <c r="FG262" s="71" t="str">
        <f t="shared" si="4564"/>
        <v/>
      </c>
      <c r="FH262" s="71" t="str">
        <f t="shared" si="4564"/>
        <v/>
      </c>
      <c r="FI262" s="71" t="str">
        <f t="shared" si="4564"/>
        <v/>
      </c>
      <c r="FJ262" s="71" t="str">
        <f t="shared" si="4564"/>
        <v/>
      </c>
      <c r="FK262" s="71" t="str">
        <f t="shared" si="4564"/>
        <v/>
      </c>
      <c r="FL262" s="71" t="str">
        <f t="shared" si="4564"/>
        <v/>
      </c>
      <c r="FM262" s="71" t="str">
        <f t="shared" si="4564"/>
        <v/>
      </c>
      <c r="FN262" s="71" t="str">
        <f t="shared" ref="FN262:FS262" si="4565">IF(CH262="","","|n"&amp;FN$2&amp;"+"&amp;CH262&amp;FN$1)</f>
        <v/>
      </c>
      <c r="FO262" s="71" t="str">
        <f t="shared" si="4565"/>
        <v/>
      </c>
      <c r="FP262" s="71" t="str">
        <f t="shared" si="4565"/>
        <v/>
      </c>
      <c r="FQ262" s="71" t="str">
        <f t="shared" si="4565"/>
        <v/>
      </c>
      <c r="FR262" s="71" t="str">
        <f t="shared" si="4565"/>
        <v/>
      </c>
      <c r="FS262" s="71" t="str">
        <f t="shared" si="4565"/>
        <v/>
      </c>
    </row>
    <row r="263" spans="1:175" ht="16.5">
      <c r="A263" s="79"/>
      <c r="B263" s="101" t="s">
        <v>815</v>
      </c>
      <c r="C263" s="101" t="s">
        <v>816</v>
      </c>
      <c r="T263" s="120" t="s">
        <v>807</v>
      </c>
      <c r="U263" s="85" t="s">
        <v>817</v>
      </c>
      <c r="CN263" s="70" t="str">
        <f t="shared" si="4394"/>
        <v>InitUnitState('IS26',,,,,,,,,,)</v>
      </c>
      <c r="CO263" s="70" t="str">
        <f t="shared" si="4395"/>
        <v>InitUnitNormal('IS26',,,,,,,,,,)</v>
      </c>
      <c r="CP263" s="70" t="str">
        <f t="shared" si="4396"/>
        <v>InitUnitMagic('IS26',,,,,,,,,,)</v>
      </c>
      <c r="CQ263" s="70" t="str">
        <f t="shared" si="4397"/>
        <v>InitUnitAdd('IS26',,,,,,,,,,)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0"/>
        <v>|n</v>
      </c>
      <c r="CV263" s="61" t="str">
        <f t="shared" si="4491"/>
        <v>为|Cffffd24dE技能|r附魔一条|Cffffd24d随机属性|r。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si="4566"/>
        <v/>
      </c>
      <c r="EI263" s="71" t="str">
        <f t="shared" si="4566"/>
        <v/>
      </c>
      <c r="EJ263" s="71" t="str">
        <f t="shared" si="4566"/>
        <v/>
      </c>
      <c r="EK263" s="71" t="str">
        <f t="shared" si="4566"/>
        <v/>
      </c>
      <c r="EL263" s="71" t="str">
        <f t="shared" si="4566"/>
        <v/>
      </c>
      <c r="EM263" s="71" t="str">
        <f t="shared" si="4566"/>
        <v/>
      </c>
      <c r="EN263" s="71" t="str">
        <f t="shared" si="4566"/>
        <v/>
      </c>
      <c r="EO263" s="71" t="str">
        <f t="shared" si="4566"/>
        <v/>
      </c>
      <c r="EP263" s="71" t="str">
        <f t="shared" si="4566"/>
        <v/>
      </c>
      <c r="EQ263" s="71" t="str">
        <f t="shared" si="4566"/>
        <v/>
      </c>
      <c r="ER263" s="71" t="str">
        <f t="shared" si="4566"/>
        <v/>
      </c>
      <c r="ES263" s="71" t="str">
        <f t="shared" si="4566"/>
        <v/>
      </c>
      <c r="ET263" s="71" t="str">
        <f t="shared" si="4566"/>
        <v/>
      </c>
      <c r="EU263" s="71" t="str">
        <f t="shared" si="4566"/>
        <v/>
      </c>
      <c r="EV263" s="71" t="str">
        <f t="shared" si="4566"/>
        <v/>
      </c>
      <c r="EW263" s="71" t="str">
        <f t="shared" si="4566"/>
        <v/>
      </c>
      <c r="EX263" s="71" t="str">
        <f t="shared" si="4566"/>
        <v/>
      </c>
      <c r="EY263" s="71" t="str">
        <f t="shared" si="4566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ref="FN263:FS263" si="4567">IF(CH263="","","|n"&amp;FN$2&amp;"+"&amp;CH263&amp;FN$1)</f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818</v>
      </c>
      <c r="C264" s="79" t="s">
        <v>819</v>
      </c>
      <c r="T264" s="120" t="str">
        <f t="shared" ref="T264:T266" si="4568">C264</f>
        <v>|CffFF0000占星|r</v>
      </c>
      <c r="U264" s="85" t="str">
        <f t="shared" ref="U264" si="4569">"ReplaceableTextures\\CommandButtons\\BTN"&amp;B264&amp;".blp"</f>
        <v>ReplaceableTextures\\CommandButtons\\BTNIS11.blp</v>
      </c>
      <c r="CN264" s="70" t="str">
        <f t="shared" si="4394"/>
        <v>InitUnitState('IS11',,,,,,,,,,)</v>
      </c>
      <c r="CO264" s="70" t="str">
        <f t="shared" si="4395"/>
        <v>InitUnitNormal('IS11',,,,,,,,,,)</v>
      </c>
      <c r="CP264" s="70" t="str">
        <f t="shared" si="4396"/>
        <v>InitUnitMagic('IS11',,,,,,,,,,)</v>
      </c>
      <c r="CQ264" s="70" t="str">
        <f t="shared" si="4397"/>
        <v>InitUnitAdd('IS11',,,,,,,,,,)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8" si="457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8" si="4571">T264</f>
        <v>|CffFF0000占星|r</v>
      </c>
      <c r="CW264" s="60"/>
      <c r="CX264" s="60"/>
      <c r="CY264" s="60"/>
      <c r="CZ264" s="60"/>
      <c r="DA264" s="60"/>
      <c r="DB264" s="71" t="str">
        <f t="shared" ref="DB264" si="4572">IF(V264="","","|n"&amp;DB$2&amp;"+"&amp;V264&amp;DB$1)</f>
        <v/>
      </c>
      <c r="DC264" s="71" t="str">
        <f t="shared" ref="DC264" si="4573">IF(W264="","","|n"&amp;DC$2&amp;"+"&amp;W264&amp;DC$1)</f>
        <v/>
      </c>
      <c r="DD264" s="71" t="str">
        <f t="shared" ref="DD264" si="4574">IF(X264="","","|n"&amp;DD$2&amp;"+"&amp;X264&amp;DD$1)</f>
        <v/>
      </c>
      <c r="DE264" s="71" t="str">
        <f t="shared" ref="DE264" si="4575">IF(Y264="","","|n"&amp;DE$2&amp;"+"&amp;Y264&amp;DE$1)</f>
        <v/>
      </c>
      <c r="DF264" s="71" t="str">
        <f t="shared" ref="DF264" si="4576">IF(Z264="","","|n"&amp;DF$2&amp;"+"&amp;Z264&amp;DF$1)</f>
        <v/>
      </c>
      <c r="DG264" s="71" t="str">
        <f t="shared" ref="DG264" si="4577">IF(AA264="","","|n"&amp;DG$2&amp;"+"&amp;AA264&amp;DG$1)</f>
        <v/>
      </c>
      <c r="DH264" s="71" t="str">
        <f t="shared" ref="DH264" si="4578">IF(AB264="","","|n"&amp;DH$2&amp;"+"&amp;AB264&amp;DH$1)</f>
        <v/>
      </c>
      <c r="DI264" s="71" t="str">
        <f t="shared" ref="DI264" si="4579">IF(AC264="","","|n"&amp;DI$2&amp;"+"&amp;AC264&amp;DI$1)</f>
        <v/>
      </c>
      <c r="DJ264" s="71" t="str">
        <f t="shared" ref="DJ264" si="4580">IF(AD264="","","|n"&amp;DJ$2&amp;"+"&amp;AD264&amp;DJ$1)</f>
        <v/>
      </c>
      <c r="DK264" s="71" t="str">
        <f t="shared" ref="DK264" si="4581">IF(AE264="","","|n"&amp;DK$2&amp;"+"&amp;AE264&amp;DK$1)</f>
        <v/>
      </c>
      <c r="DL264" s="71" t="str">
        <f t="shared" ref="DL264" si="4582">IF(AF264="","","|n"&amp;DL$2&amp;"+"&amp;AF264&amp;DL$1)</f>
        <v/>
      </c>
      <c r="DM264" s="71" t="str">
        <f t="shared" ref="DM264" si="4583">IF(AG264="","","|n"&amp;DM$2&amp;"+"&amp;AG264&amp;DM$1)</f>
        <v/>
      </c>
      <c r="DN264" s="71" t="str">
        <f t="shared" ref="DN264" si="4584">IF(AH264="","","|n"&amp;DN$2&amp;"+"&amp;AH264&amp;DN$1)</f>
        <v/>
      </c>
      <c r="DO264" s="71" t="str">
        <f t="shared" ref="DO264" si="4585">IF(AI264="","","|n"&amp;DO$2&amp;"+"&amp;AI264&amp;DO$1)</f>
        <v/>
      </c>
      <c r="DP264" s="71" t="str">
        <f t="shared" ref="DP264" si="4586">IF(AJ264="","","|n"&amp;DP$2&amp;"+"&amp;AJ264&amp;DP$1)</f>
        <v/>
      </c>
      <c r="DQ264" s="71" t="str">
        <f t="shared" ref="DQ264" si="4587">IF(AK264="","","|n"&amp;DQ$2&amp;"+"&amp;AK264&amp;DQ$1)</f>
        <v/>
      </c>
      <c r="DR264" s="71" t="str">
        <f t="shared" ref="DR264" si="4588">IF(AL264="","","|n"&amp;DR$2&amp;"+"&amp;AL264&amp;DR$1)</f>
        <v/>
      </c>
      <c r="DS264" s="71" t="str">
        <f t="shared" ref="DS264" si="4589">IF(AM264="","","|n"&amp;DS$2&amp;"+"&amp;AM264&amp;DS$1)</f>
        <v/>
      </c>
      <c r="DT264" s="71" t="str">
        <f t="shared" ref="DT264" si="4590">IF(AN264="","","|n"&amp;DT$2&amp;"+"&amp;AN264&amp;DT$1)</f>
        <v/>
      </c>
      <c r="DU264" s="71" t="str">
        <f t="shared" ref="DU264" si="4591">IF(AO264="","","|n"&amp;DU$2&amp;"+"&amp;AO264&amp;DU$1)</f>
        <v/>
      </c>
      <c r="DV264" s="71" t="str">
        <f t="shared" ref="DV264" si="4592">IF(AP264="","","|n"&amp;DV$2&amp;"+"&amp;AP264&amp;DV$1)</f>
        <v/>
      </c>
      <c r="DW264" s="71" t="str">
        <f t="shared" ref="DW264" si="4593">IF(AQ264="","","|n"&amp;DW$2&amp;"+"&amp;AQ264&amp;DW$1)</f>
        <v/>
      </c>
      <c r="DX264" s="71" t="str">
        <f t="shared" ref="DX264" si="4594">IF(AR264="","","|n"&amp;DX$2&amp;"+"&amp;AR264&amp;DX$1)</f>
        <v/>
      </c>
      <c r="DY264" s="71" t="str">
        <f t="shared" ref="DY264" si="4595">IF(AS264="","","|n"&amp;DY$2&amp;"+"&amp;AS264&amp;DY$1)</f>
        <v/>
      </c>
      <c r="DZ264" s="71" t="str">
        <f t="shared" ref="DZ264" si="4596">IF(AT264="","","|n"&amp;DZ$2&amp;"+"&amp;AT264&amp;DZ$1)</f>
        <v/>
      </c>
      <c r="EA264" s="71" t="str">
        <f t="shared" ref="EA264" si="4597">IF(AU264="","","|n"&amp;EA$2&amp;"+"&amp;AU264&amp;EA$1)</f>
        <v/>
      </c>
      <c r="EB264" s="71" t="str">
        <f t="shared" ref="EB264" si="4598">IF(AV264="","","|n"&amp;EB$2&amp;"+"&amp;AV264&amp;EB$1)</f>
        <v/>
      </c>
      <c r="EC264" s="71" t="str">
        <f t="shared" ref="EC264" si="4599">IF(AW264="","","|n"&amp;EC$2&amp;"+"&amp;AW264&amp;EC$1)</f>
        <v/>
      </c>
      <c r="ED264" s="71" t="str">
        <f t="shared" ref="ED264" si="4600">IF(AX264="","","|n"&amp;ED$2&amp;"+"&amp;AX264&amp;ED$1)</f>
        <v/>
      </c>
      <c r="EE264" s="71" t="str">
        <f t="shared" ref="EE264" si="4601">IF(AY264="","","|n"&amp;EE$2&amp;"+"&amp;AY264&amp;EE$1)</f>
        <v/>
      </c>
      <c r="EF264" s="71" t="str">
        <f t="shared" ref="EF264" si="4602">IF(AZ264="","","|n"&amp;EF$2&amp;"+"&amp;AZ264&amp;EF$1)</f>
        <v/>
      </c>
      <c r="EG264" s="71" t="str">
        <f t="shared" ref="EG264" si="4603">IF(BA264="","","|n"&amp;EG$2&amp;"+"&amp;BA264&amp;EG$1)</f>
        <v/>
      </c>
      <c r="EH264" s="71" t="str">
        <f t="shared" ref="EH264" si="4604">IF(BB264="","","|n"&amp;EH$2&amp;"+"&amp;BB264&amp;EH$1)</f>
        <v/>
      </c>
      <c r="EI264" s="71" t="str">
        <f t="shared" ref="EI264" si="4605">IF(BC264="","","|n"&amp;EI$2&amp;"+"&amp;BC264&amp;EI$1)</f>
        <v/>
      </c>
      <c r="EJ264" s="71" t="str">
        <f t="shared" ref="EJ264" si="4606">IF(BD264="","","|n"&amp;EJ$2&amp;"+"&amp;BD264&amp;EJ$1)</f>
        <v/>
      </c>
      <c r="EK264" s="71" t="str">
        <f t="shared" ref="EK264" si="4607">IF(BE264="","","|n"&amp;EK$2&amp;"+"&amp;BE264&amp;EK$1)</f>
        <v/>
      </c>
      <c r="EL264" s="71" t="str">
        <f t="shared" ref="EL264" si="4608">IF(BF264="","","|n"&amp;EL$2&amp;"+"&amp;BF264&amp;EL$1)</f>
        <v/>
      </c>
      <c r="EM264" s="71" t="str">
        <f t="shared" ref="EM264" si="4609">IF(BG264="","","|n"&amp;EM$2&amp;"+"&amp;BG264&amp;EM$1)</f>
        <v/>
      </c>
      <c r="EN264" s="71" t="str">
        <f t="shared" ref="EN264" si="4610">IF(BH264="","","|n"&amp;EN$2&amp;"+"&amp;BH264&amp;EN$1)</f>
        <v/>
      </c>
      <c r="EO264" s="71" t="str">
        <f t="shared" ref="EO264" si="4611">IF(BI264="","","|n"&amp;EO$2&amp;"+"&amp;BI264&amp;EO$1)</f>
        <v/>
      </c>
      <c r="EP264" s="71" t="str">
        <f t="shared" ref="EP264" si="4612">IF(BJ264="","","|n"&amp;EP$2&amp;"+"&amp;BJ264&amp;EP$1)</f>
        <v/>
      </c>
      <c r="EQ264" s="71" t="str">
        <f t="shared" ref="EQ264" si="4613">IF(BK264="","","|n"&amp;EQ$2&amp;"+"&amp;BK264&amp;EQ$1)</f>
        <v/>
      </c>
      <c r="ER264" s="71" t="str">
        <f t="shared" ref="ER264" si="4614">IF(BL264="","","|n"&amp;ER$2&amp;"+"&amp;BL264&amp;ER$1)</f>
        <v/>
      </c>
      <c r="ES264" s="71" t="str">
        <f t="shared" ref="ES264" si="4615">IF(BM264="","","|n"&amp;ES$2&amp;"+"&amp;BM264&amp;ES$1)</f>
        <v/>
      </c>
      <c r="ET264" s="71" t="str">
        <f t="shared" ref="ET264" si="4616">IF(BN264="","","|n"&amp;ET$2&amp;"+"&amp;BN264&amp;ET$1)</f>
        <v/>
      </c>
      <c r="EU264" s="71" t="str">
        <f t="shared" ref="EU264" si="4617">IF(BO264="","","|n"&amp;EU$2&amp;"+"&amp;BO264&amp;EU$1)</f>
        <v/>
      </c>
      <c r="EV264" s="71" t="str">
        <f t="shared" ref="EV264" si="4618">IF(BP264="","","|n"&amp;EV$2&amp;"+"&amp;BP264&amp;EV$1)</f>
        <v/>
      </c>
      <c r="EW264" s="71" t="str">
        <f t="shared" ref="EW264" si="4619">IF(BQ264="","","|n"&amp;EW$2&amp;"+"&amp;BQ264&amp;EW$1)</f>
        <v/>
      </c>
      <c r="EX264" s="71" t="str">
        <f t="shared" ref="EX264" si="4620">IF(BR264="","","|n"&amp;EX$2&amp;"+"&amp;BR264&amp;EX$1)</f>
        <v/>
      </c>
      <c r="EY264" s="71" t="str">
        <f t="shared" ref="EY264" si="4621">IF(BS264="","","|n"&amp;EY$2&amp;"+"&amp;BS264&amp;EY$1)</f>
        <v/>
      </c>
      <c r="EZ264" s="71" t="str">
        <f t="shared" ref="EZ264" si="4622">IF(BT264="","","|n"&amp;EZ$2&amp;"+"&amp;BT264&amp;EZ$1)</f>
        <v/>
      </c>
      <c r="FA264" s="71" t="str">
        <f t="shared" ref="FA264" si="4623">IF(BU264="","","|n"&amp;FA$2&amp;"+"&amp;BU264&amp;FA$1)</f>
        <v/>
      </c>
      <c r="FB264" s="71" t="str">
        <f t="shared" ref="FB264" si="4624">IF(BV264="","","|n"&amp;FB$2&amp;"+"&amp;BV264&amp;FB$1)</f>
        <v/>
      </c>
      <c r="FC264" s="71" t="str">
        <f t="shared" ref="FC264" si="4625">IF(BW264="","","|n"&amp;FC$2&amp;"+"&amp;BW264&amp;FC$1)</f>
        <v/>
      </c>
      <c r="FD264" s="71" t="str">
        <f t="shared" ref="FD264" si="4626">IF(BX264="","","|n"&amp;FD$2&amp;"+"&amp;BX264&amp;FD$1)</f>
        <v/>
      </c>
      <c r="FE264" s="71" t="str">
        <f t="shared" ref="FE264" si="4627">IF(BY264="","","|n"&amp;FE$2&amp;"+"&amp;BY264&amp;FE$1)</f>
        <v/>
      </c>
      <c r="FF264" s="71" t="str">
        <f t="shared" ref="FF264" si="4628">IF(BZ264="","","|n"&amp;FF$2&amp;"+"&amp;BZ264&amp;FF$1)</f>
        <v/>
      </c>
      <c r="FG264" s="71" t="str">
        <f t="shared" ref="FG264" si="4629">IF(CA264="","","|n"&amp;FG$2&amp;"+"&amp;CA264&amp;FG$1)</f>
        <v/>
      </c>
      <c r="FH264" s="71" t="str">
        <f t="shared" ref="FH264" si="4630">IF(CB264="","","|n"&amp;FH$2&amp;"+"&amp;CB264&amp;FH$1)</f>
        <v/>
      </c>
      <c r="FI264" s="71" t="str">
        <f t="shared" ref="FI264" si="4631">IF(CC264="","","|n"&amp;FI$2&amp;"+"&amp;CC264&amp;FI$1)</f>
        <v/>
      </c>
      <c r="FJ264" s="71" t="str">
        <f t="shared" ref="FJ264" si="4632">IF(CD264="","","|n"&amp;FJ$2&amp;"+"&amp;CD264&amp;FJ$1)</f>
        <v/>
      </c>
      <c r="FK264" s="71" t="str">
        <f t="shared" ref="FK264" si="4633">IF(CE264="","","|n"&amp;FK$2&amp;"+"&amp;CE264&amp;FK$1)</f>
        <v/>
      </c>
      <c r="FL264" s="71" t="str">
        <f t="shared" ref="FL264" si="4634">IF(CF264="","","|n"&amp;FL$2&amp;"+"&amp;CF264&amp;FL$1)</f>
        <v/>
      </c>
      <c r="FM264" s="71" t="str">
        <f t="shared" ref="FM264" si="4635">IF(CG264="","","|n"&amp;FM$2&amp;"+"&amp;CG264&amp;FM$1)</f>
        <v/>
      </c>
      <c r="FN264" s="71" t="str">
        <f t="shared" ref="FN264" si="4636">IF(CH264="","","|n"&amp;FN$2&amp;"+"&amp;CH264&amp;FN$1)</f>
        <v/>
      </c>
      <c r="FO264" s="71" t="str">
        <f t="shared" ref="FO264" si="4637">IF(CI264="","","|n"&amp;FO$2&amp;"+"&amp;CI264&amp;FO$1)</f>
        <v/>
      </c>
      <c r="FP264" s="71" t="str">
        <f t="shared" ref="FP264" si="4638">IF(CJ264="","","|n"&amp;FP$2&amp;"+"&amp;CJ264&amp;FP$1)</f>
        <v/>
      </c>
      <c r="FQ264" s="71" t="str">
        <f t="shared" ref="FQ264" si="4639">IF(CK264="","","|n"&amp;FQ$2&amp;"+"&amp;CK264&amp;FQ$1)</f>
        <v/>
      </c>
      <c r="FR264" s="71" t="str">
        <f t="shared" ref="FR264" si="4640">IF(CL264="","","|n"&amp;FR$2&amp;"+"&amp;CL264&amp;FR$1)</f>
        <v/>
      </c>
      <c r="FS264" s="71" t="str">
        <f t="shared" ref="FS264" si="4641">IF(CM264="","","|n"&amp;FS$2&amp;"+"&amp;CM264&amp;FS$1)</f>
        <v/>
      </c>
    </row>
    <row r="265" spans="1:175" ht="16.5">
      <c r="A265" s="79"/>
      <c r="B265" s="101" t="s">
        <v>820</v>
      </c>
      <c r="C265" s="79" t="s">
        <v>821</v>
      </c>
      <c r="T265" s="120" t="str">
        <f t="shared" si="4568"/>
        <v>|CffFFD24D兽魂抽奖|r</v>
      </c>
      <c r="U265" s="85" t="s">
        <v>822</v>
      </c>
      <c r="CN265" s="70" t="str">
        <f t="shared" si="4394"/>
        <v>InitUnitState('IS12',,,,,,,,,,)</v>
      </c>
      <c r="CO265" s="70" t="str">
        <f t="shared" si="4395"/>
        <v>InitUnitNormal('IS12',,,,,,,,,,)</v>
      </c>
      <c r="CP265" s="70" t="str">
        <f t="shared" si="4396"/>
        <v>InitUnitMagic('IS12',,,,,,,,,,)</v>
      </c>
      <c r="CQ265" s="70" t="str">
        <f t="shared" si="4397"/>
        <v>InitUnitAdd('IS12',,,,,,,,,,)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570"/>
        <v>|n</v>
      </c>
      <c r="CV265" s="61" t="str">
        <f t="shared" si="4571"/>
        <v>|CffFFD24D兽魂抽奖|r</v>
      </c>
      <c r="CW265" s="60"/>
      <c r="CX265" s="60"/>
      <c r="CY265" s="60"/>
      <c r="CZ265" s="60"/>
      <c r="DA265" s="60"/>
      <c r="DB265" s="71" t="str">
        <f t="shared" ref="DB265:EG265" si="4642">IF(V265="","","|n"&amp;DB$2&amp;"+"&amp;V265&amp;DB$1)</f>
        <v/>
      </c>
      <c r="DC265" s="71" t="str">
        <f t="shared" si="4642"/>
        <v/>
      </c>
      <c r="DD265" s="71" t="str">
        <f t="shared" si="4642"/>
        <v/>
      </c>
      <c r="DE265" s="71" t="str">
        <f t="shared" si="4642"/>
        <v/>
      </c>
      <c r="DF265" s="71" t="str">
        <f t="shared" si="4642"/>
        <v/>
      </c>
      <c r="DG265" s="71" t="str">
        <f t="shared" si="4642"/>
        <v/>
      </c>
      <c r="DH265" s="71" t="str">
        <f t="shared" si="4642"/>
        <v/>
      </c>
      <c r="DI265" s="71" t="str">
        <f t="shared" si="4642"/>
        <v/>
      </c>
      <c r="DJ265" s="71" t="str">
        <f t="shared" si="4642"/>
        <v/>
      </c>
      <c r="DK265" s="71" t="str">
        <f t="shared" si="4642"/>
        <v/>
      </c>
      <c r="DL265" s="71" t="str">
        <f t="shared" si="4642"/>
        <v/>
      </c>
      <c r="DM265" s="71" t="str">
        <f t="shared" si="4642"/>
        <v/>
      </c>
      <c r="DN265" s="71" t="str">
        <f t="shared" si="4642"/>
        <v/>
      </c>
      <c r="DO265" s="71" t="str">
        <f t="shared" si="4642"/>
        <v/>
      </c>
      <c r="DP265" s="71" t="str">
        <f t="shared" si="4642"/>
        <v/>
      </c>
      <c r="DQ265" s="71" t="str">
        <f t="shared" si="4642"/>
        <v/>
      </c>
      <c r="DR265" s="71" t="str">
        <f t="shared" si="4642"/>
        <v/>
      </c>
      <c r="DS265" s="71" t="str">
        <f t="shared" si="4642"/>
        <v/>
      </c>
      <c r="DT265" s="71" t="str">
        <f t="shared" si="4642"/>
        <v/>
      </c>
      <c r="DU265" s="71" t="str">
        <f t="shared" si="4642"/>
        <v/>
      </c>
      <c r="DV265" s="71" t="str">
        <f t="shared" si="4642"/>
        <v/>
      </c>
      <c r="DW265" s="71" t="str">
        <f t="shared" si="4642"/>
        <v/>
      </c>
      <c r="DX265" s="71" t="str">
        <f t="shared" si="4642"/>
        <v/>
      </c>
      <c r="DY265" s="71" t="str">
        <f t="shared" si="4642"/>
        <v/>
      </c>
      <c r="DZ265" s="71" t="str">
        <f t="shared" si="4642"/>
        <v/>
      </c>
      <c r="EA265" s="71" t="str">
        <f t="shared" si="4642"/>
        <v/>
      </c>
      <c r="EB265" s="71" t="str">
        <f t="shared" si="4642"/>
        <v/>
      </c>
      <c r="EC265" s="71" t="str">
        <f t="shared" si="4642"/>
        <v/>
      </c>
      <c r="ED265" s="71" t="str">
        <f t="shared" si="4642"/>
        <v/>
      </c>
      <c r="EE265" s="71" t="str">
        <f t="shared" si="4642"/>
        <v/>
      </c>
      <c r="EF265" s="71" t="str">
        <f t="shared" si="4642"/>
        <v/>
      </c>
      <c r="EG265" s="71" t="str">
        <f t="shared" si="4642"/>
        <v/>
      </c>
      <c r="EH265" s="71" t="str">
        <f t="shared" ref="EH265:FM265" si="4643">IF(BB265="","","|n"&amp;EH$2&amp;"+"&amp;BB265&amp;EH$1)</f>
        <v/>
      </c>
      <c r="EI265" s="71" t="str">
        <f t="shared" si="4643"/>
        <v/>
      </c>
      <c r="EJ265" s="71" t="str">
        <f t="shared" si="4643"/>
        <v/>
      </c>
      <c r="EK265" s="71" t="str">
        <f t="shared" si="4643"/>
        <v/>
      </c>
      <c r="EL265" s="71" t="str">
        <f t="shared" si="4643"/>
        <v/>
      </c>
      <c r="EM265" s="71" t="str">
        <f t="shared" si="4643"/>
        <v/>
      </c>
      <c r="EN265" s="71" t="str">
        <f t="shared" si="4643"/>
        <v/>
      </c>
      <c r="EO265" s="71" t="str">
        <f t="shared" si="4643"/>
        <v/>
      </c>
      <c r="EP265" s="71" t="str">
        <f t="shared" si="4643"/>
        <v/>
      </c>
      <c r="EQ265" s="71" t="str">
        <f t="shared" si="4643"/>
        <v/>
      </c>
      <c r="ER265" s="71" t="str">
        <f t="shared" si="4643"/>
        <v/>
      </c>
      <c r="ES265" s="71" t="str">
        <f t="shared" si="4643"/>
        <v/>
      </c>
      <c r="ET265" s="71" t="str">
        <f t="shared" si="4643"/>
        <v/>
      </c>
      <c r="EU265" s="71" t="str">
        <f t="shared" si="4643"/>
        <v/>
      </c>
      <c r="EV265" s="71" t="str">
        <f t="shared" si="4643"/>
        <v/>
      </c>
      <c r="EW265" s="71" t="str">
        <f t="shared" si="4643"/>
        <v/>
      </c>
      <c r="EX265" s="71" t="str">
        <f t="shared" si="4643"/>
        <v/>
      </c>
      <c r="EY265" s="71" t="str">
        <f t="shared" si="4643"/>
        <v/>
      </c>
      <c r="EZ265" s="71" t="str">
        <f t="shared" si="4643"/>
        <v/>
      </c>
      <c r="FA265" s="71" t="str">
        <f t="shared" si="4643"/>
        <v/>
      </c>
      <c r="FB265" s="71" t="str">
        <f t="shared" si="4643"/>
        <v/>
      </c>
      <c r="FC265" s="71" t="str">
        <f t="shared" si="4643"/>
        <v/>
      </c>
      <c r="FD265" s="71" t="str">
        <f t="shared" si="4643"/>
        <v/>
      </c>
      <c r="FE265" s="71" t="str">
        <f t="shared" si="4643"/>
        <v/>
      </c>
      <c r="FF265" s="71" t="str">
        <f t="shared" si="4643"/>
        <v/>
      </c>
      <c r="FG265" s="71" t="str">
        <f t="shared" si="4643"/>
        <v/>
      </c>
      <c r="FH265" s="71" t="str">
        <f t="shared" si="4643"/>
        <v/>
      </c>
      <c r="FI265" s="71" t="str">
        <f t="shared" si="4643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ref="FN265:FS265" si="4644">IF(CH265="","","|n"&amp;FN$2&amp;"+"&amp;CH265&amp;FN$1)</f>
        <v/>
      </c>
      <c r="FO265" s="71" t="str">
        <f t="shared" si="4644"/>
        <v/>
      </c>
      <c r="FP265" s="71" t="str">
        <f t="shared" si="4644"/>
        <v/>
      </c>
      <c r="FQ265" s="71" t="str">
        <f t="shared" si="4644"/>
        <v/>
      </c>
      <c r="FR265" s="71" t="str">
        <f t="shared" si="4644"/>
        <v/>
      </c>
      <c r="FS265" s="71" t="str">
        <f t="shared" si="4644"/>
        <v/>
      </c>
    </row>
    <row r="266" spans="1:175" ht="16.5">
      <c r="A266" s="79"/>
      <c r="B266" s="101" t="s">
        <v>823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InitUnitState('IZ0C',,,,,,,,,,)</v>
      </c>
      <c r="CO266" s="70" t="str">
        <f t="shared" si="4395"/>
        <v>InitUnitNormal('IZ0C',,,,,,,,,,)</v>
      </c>
      <c r="CP266" s="70" t="str">
        <f t="shared" si="4396"/>
        <v>InitUnitMagic('IZ0C',,,,,,,,,,)</v>
      </c>
      <c r="CQ266" s="70" t="str">
        <f t="shared" si="4397"/>
        <v>InitUnitAdd('IZ0C',,,,,,,,,,)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FM266" si="4645">IF(V266="","","|n"&amp;DB$2&amp;"+"&amp;V266&amp;DB$1)</f>
        <v/>
      </c>
      <c r="DC266" s="71" t="str">
        <f t="shared" si="4645"/>
        <v/>
      </c>
      <c r="DD266" s="71" t="str">
        <f t="shared" si="4645"/>
        <v/>
      </c>
      <c r="DE266" s="71" t="str">
        <f t="shared" si="4645"/>
        <v/>
      </c>
      <c r="DF266" s="71" t="str">
        <f t="shared" si="4645"/>
        <v/>
      </c>
      <c r="DG266" s="71" t="str">
        <f t="shared" si="4645"/>
        <v/>
      </c>
      <c r="DH266" s="71" t="str">
        <f t="shared" si="4645"/>
        <v/>
      </c>
      <c r="DI266" s="71" t="str">
        <f t="shared" si="4645"/>
        <v/>
      </c>
      <c r="DJ266" s="71" t="str">
        <f t="shared" si="4645"/>
        <v/>
      </c>
      <c r="DK266" s="71" t="str">
        <f t="shared" si="4645"/>
        <v/>
      </c>
      <c r="DL266" s="71" t="str">
        <f t="shared" si="4645"/>
        <v/>
      </c>
      <c r="DM266" s="71" t="str">
        <f t="shared" si="4645"/>
        <v/>
      </c>
      <c r="DN266" s="71" t="str">
        <f t="shared" si="4645"/>
        <v/>
      </c>
      <c r="DO266" s="71" t="str">
        <f t="shared" si="4645"/>
        <v/>
      </c>
      <c r="DP266" s="71" t="str">
        <f t="shared" si="4645"/>
        <v/>
      </c>
      <c r="DQ266" s="71" t="str">
        <f t="shared" si="4645"/>
        <v/>
      </c>
      <c r="DR266" s="71" t="str">
        <f t="shared" si="4645"/>
        <v/>
      </c>
      <c r="DS266" s="71" t="str">
        <f t="shared" si="4645"/>
        <v/>
      </c>
      <c r="DT266" s="71" t="str">
        <f t="shared" si="4645"/>
        <v/>
      </c>
      <c r="DU266" s="71" t="str">
        <f t="shared" si="4645"/>
        <v/>
      </c>
      <c r="DV266" s="71" t="str">
        <f t="shared" si="4645"/>
        <v/>
      </c>
      <c r="DW266" s="71" t="str">
        <f t="shared" si="4645"/>
        <v/>
      </c>
      <c r="DX266" s="71" t="str">
        <f t="shared" si="4645"/>
        <v/>
      </c>
      <c r="DY266" s="71" t="str">
        <f t="shared" si="4645"/>
        <v/>
      </c>
      <c r="DZ266" s="71" t="str">
        <f t="shared" si="4645"/>
        <v/>
      </c>
      <c r="EA266" s="71" t="str">
        <f t="shared" si="4645"/>
        <v/>
      </c>
      <c r="EB266" s="71" t="str">
        <f t="shared" si="4645"/>
        <v/>
      </c>
      <c r="EC266" s="71" t="str">
        <f t="shared" si="4645"/>
        <v/>
      </c>
      <c r="ED266" s="71" t="str">
        <f t="shared" si="4645"/>
        <v/>
      </c>
      <c r="EE266" s="71" t="str">
        <f t="shared" si="4645"/>
        <v/>
      </c>
      <c r="EF266" s="71" t="str">
        <f t="shared" si="4645"/>
        <v/>
      </c>
      <c r="EG266" s="71" t="str">
        <f t="shared" si="4645"/>
        <v/>
      </c>
      <c r="EH266" s="71" t="str">
        <f t="shared" si="4645"/>
        <v/>
      </c>
      <c r="EI266" s="71" t="str">
        <f t="shared" si="4645"/>
        <v/>
      </c>
      <c r="EJ266" s="71" t="str">
        <f t="shared" si="4645"/>
        <v/>
      </c>
      <c r="EK266" s="71" t="str">
        <f t="shared" si="4645"/>
        <v/>
      </c>
      <c r="EL266" s="71" t="str">
        <f t="shared" si="4645"/>
        <v/>
      </c>
      <c r="EM266" s="71" t="str">
        <f t="shared" si="4645"/>
        <v/>
      </c>
      <c r="EN266" s="71" t="str">
        <f t="shared" si="4645"/>
        <v/>
      </c>
      <c r="EO266" s="71" t="str">
        <f t="shared" si="4645"/>
        <v/>
      </c>
      <c r="EP266" s="71" t="str">
        <f t="shared" si="4645"/>
        <v/>
      </c>
      <c r="EQ266" s="71" t="str">
        <f t="shared" si="4645"/>
        <v/>
      </c>
      <c r="ER266" s="71" t="str">
        <f t="shared" si="4645"/>
        <v/>
      </c>
      <c r="ES266" s="71" t="str">
        <f t="shared" si="4645"/>
        <v/>
      </c>
      <c r="ET266" s="71" t="str">
        <f t="shared" si="4645"/>
        <v/>
      </c>
      <c r="EU266" s="71" t="str">
        <f t="shared" si="4645"/>
        <v/>
      </c>
      <c r="EV266" s="71" t="str">
        <f t="shared" si="4645"/>
        <v/>
      </c>
      <c r="EW266" s="71" t="str">
        <f t="shared" si="4645"/>
        <v/>
      </c>
      <c r="EX266" s="71" t="str">
        <f t="shared" si="4645"/>
        <v/>
      </c>
      <c r="EY266" s="71" t="str">
        <f t="shared" si="4645"/>
        <v/>
      </c>
      <c r="EZ266" s="71" t="str">
        <f t="shared" si="4645"/>
        <v/>
      </c>
      <c r="FA266" s="71" t="str">
        <f t="shared" si="4645"/>
        <v/>
      </c>
      <c r="FB266" s="71" t="str">
        <f t="shared" si="4645"/>
        <v/>
      </c>
      <c r="FC266" s="71" t="str">
        <f t="shared" si="4645"/>
        <v/>
      </c>
      <c r="FD266" s="71" t="str">
        <f t="shared" si="4645"/>
        <v/>
      </c>
      <c r="FE266" s="71" t="str">
        <f t="shared" si="4645"/>
        <v/>
      </c>
      <c r="FF266" s="71" t="str">
        <f t="shared" si="4645"/>
        <v/>
      </c>
      <c r="FG266" s="71" t="str">
        <f t="shared" si="4645"/>
        <v/>
      </c>
      <c r="FH266" s="71" t="str">
        <f t="shared" si="4645"/>
        <v/>
      </c>
      <c r="FI266" s="71" t="str">
        <f t="shared" si="4645"/>
        <v/>
      </c>
      <c r="FJ266" s="71" t="str">
        <f t="shared" si="4645"/>
        <v/>
      </c>
      <c r="FK266" s="71" t="str">
        <f t="shared" si="4645"/>
        <v/>
      </c>
      <c r="FL266" s="71" t="str">
        <f t="shared" si="4645"/>
        <v/>
      </c>
      <c r="FM266" s="71" t="str">
        <f t="shared" si="4645"/>
        <v/>
      </c>
      <c r="FN266" s="71" t="str">
        <f t="shared" ref="FN266:FS266" si="4646">IF(CH266="","","|n"&amp;FN$2&amp;"+"&amp;CH266&amp;FN$1)</f>
        <v/>
      </c>
      <c r="FO266" s="71" t="str">
        <f t="shared" si="4646"/>
        <v/>
      </c>
      <c r="FP266" s="71" t="str">
        <f t="shared" si="4646"/>
        <v/>
      </c>
      <c r="FQ266" s="71" t="str">
        <f t="shared" si="4646"/>
        <v/>
      </c>
      <c r="FR266" s="71" t="str">
        <f t="shared" si="4646"/>
        <v/>
      </c>
      <c r="FS266" s="71" t="str">
        <f t="shared" si="4646"/>
        <v/>
      </c>
    </row>
    <row r="267" spans="1:175" ht="16.5">
      <c r="A267" s="79"/>
      <c r="B267" s="101" t="s">
        <v>824</v>
      </c>
      <c r="C267" s="79" t="s">
        <v>825</v>
      </c>
      <c r="T267" s="120" t="s">
        <v>826</v>
      </c>
      <c r="U267" s="85" t="s">
        <v>822</v>
      </c>
      <c r="CN267" s="70" t="str">
        <f t="shared" si="4394"/>
        <v>InitUnitState('IZ10',,,,,,,,,,)</v>
      </c>
      <c r="CO267" s="70" t="str">
        <f t="shared" si="4395"/>
        <v>InitUnitNormal('IZ10',,,,,,,,,,)</v>
      </c>
      <c r="CP267" s="70" t="str">
        <f t="shared" si="4396"/>
        <v>InitUnitMagic('IZ10',,,,,,,,,,)</v>
      </c>
      <c r="CQ267" s="70" t="str">
        <f t="shared" si="4397"/>
        <v>InitUnitAdd('IZ10',,,,,,,,,,)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|CffF0F0F0有几率获得|r|Cffffd24d好东西|r|Cfff0f0f0，也有可能|r|Cffcccccc打水漂|r|Cfff0f0f0。|n|n|r|Cff00ff7f观今夜星象，抽就完事了...|r</v>
      </c>
      <c r="CW267" s="60"/>
      <c r="CX267" s="60"/>
      <c r="CY267" s="60"/>
      <c r="CZ267" s="60"/>
      <c r="DA267" s="60"/>
      <c r="DB267" s="71" t="str">
        <f t="shared" ref="DB267:FM267" si="4647">IF(V267="","","|n"&amp;DB$2&amp;"+"&amp;V267&amp;DB$1)</f>
        <v/>
      </c>
      <c r="DC267" s="71" t="str">
        <f t="shared" si="4647"/>
        <v/>
      </c>
      <c r="DD267" s="71" t="str">
        <f t="shared" si="4647"/>
        <v/>
      </c>
      <c r="DE267" s="71" t="str">
        <f t="shared" si="4647"/>
        <v/>
      </c>
      <c r="DF267" s="71" t="str">
        <f t="shared" si="4647"/>
        <v/>
      </c>
      <c r="DG267" s="71" t="str">
        <f t="shared" si="4647"/>
        <v/>
      </c>
      <c r="DH267" s="71" t="str">
        <f t="shared" si="4647"/>
        <v/>
      </c>
      <c r="DI267" s="71" t="str">
        <f t="shared" si="4647"/>
        <v/>
      </c>
      <c r="DJ267" s="71" t="str">
        <f t="shared" si="4647"/>
        <v/>
      </c>
      <c r="DK267" s="71" t="str">
        <f t="shared" si="4647"/>
        <v/>
      </c>
      <c r="DL267" s="71" t="str">
        <f t="shared" si="4647"/>
        <v/>
      </c>
      <c r="DM267" s="71" t="str">
        <f t="shared" si="4647"/>
        <v/>
      </c>
      <c r="DN267" s="71" t="str">
        <f t="shared" si="4647"/>
        <v/>
      </c>
      <c r="DO267" s="71" t="str">
        <f t="shared" si="4647"/>
        <v/>
      </c>
      <c r="DP267" s="71" t="str">
        <f t="shared" si="4647"/>
        <v/>
      </c>
      <c r="DQ267" s="71" t="str">
        <f t="shared" si="4647"/>
        <v/>
      </c>
      <c r="DR267" s="71" t="str">
        <f t="shared" si="4647"/>
        <v/>
      </c>
      <c r="DS267" s="71" t="str">
        <f t="shared" si="4647"/>
        <v/>
      </c>
      <c r="DT267" s="71" t="str">
        <f t="shared" si="4647"/>
        <v/>
      </c>
      <c r="DU267" s="71" t="str">
        <f t="shared" si="4647"/>
        <v/>
      </c>
      <c r="DV267" s="71" t="str">
        <f t="shared" si="4647"/>
        <v/>
      </c>
      <c r="DW267" s="71" t="str">
        <f t="shared" si="4647"/>
        <v/>
      </c>
      <c r="DX267" s="71" t="str">
        <f t="shared" si="4647"/>
        <v/>
      </c>
      <c r="DY267" s="71" t="str">
        <f t="shared" si="4647"/>
        <v/>
      </c>
      <c r="DZ267" s="71" t="str">
        <f t="shared" si="4647"/>
        <v/>
      </c>
      <c r="EA267" s="71" t="str">
        <f t="shared" si="4647"/>
        <v/>
      </c>
      <c r="EB267" s="71" t="str">
        <f t="shared" si="4647"/>
        <v/>
      </c>
      <c r="EC267" s="71" t="str">
        <f t="shared" si="4647"/>
        <v/>
      </c>
      <c r="ED267" s="71" t="str">
        <f t="shared" si="4647"/>
        <v/>
      </c>
      <c r="EE267" s="71" t="str">
        <f t="shared" si="4647"/>
        <v/>
      </c>
      <c r="EF267" s="71" t="str">
        <f t="shared" si="4647"/>
        <v/>
      </c>
      <c r="EG267" s="71" t="str">
        <f t="shared" si="4647"/>
        <v/>
      </c>
      <c r="EH267" s="71" t="str">
        <f t="shared" si="4647"/>
        <v/>
      </c>
      <c r="EI267" s="71" t="str">
        <f t="shared" si="4647"/>
        <v/>
      </c>
      <c r="EJ267" s="71" t="str">
        <f t="shared" si="4647"/>
        <v/>
      </c>
      <c r="EK267" s="71" t="str">
        <f t="shared" si="4647"/>
        <v/>
      </c>
      <c r="EL267" s="71" t="str">
        <f t="shared" si="4647"/>
        <v/>
      </c>
      <c r="EM267" s="71" t="str">
        <f t="shared" si="4647"/>
        <v/>
      </c>
      <c r="EN267" s="71" t="str">
        <f t="shared" si="4647"/>
        <v/>
      </c>
      <c r="EO267" s="71" t="str">
        <f t="shared" si="4647"/>
        <v/>
      </c>
      <c r="EP267" s="71" t="str">
        <f t="shared" si="4647"/>
        <v/>
      </c>
      <c r="EQ267" s="71" t="str">
        <f t="shared" si="4647"/>
        <v/>
      </c>
      <c r="ER267" s="71" t="str">
        <f t="shared" si="4647"/>
        <v/>
      </c>
      <c r="ES267" s="71" t="str">
        <f t="shared" si="4647"/>
        <v/>
      </c>
      <c r="ET267" s="71" t="str">
        <f t="shared" si="4647"/>
        <v/>
      </c>
      <c r="EU267" s="71" t="str">
        <f t="shared" si="4647"/>
        <v/>
      </c>
      <c r="EV267" s="71" t="str">
        <f t="shared" si="4647"/>
        <v/>
      </c>
      <c r="EW267" s="71" t="str">
        <f t="shared" si="4647"/>
        <v/>
      </c>
      <c r="EX267" s="71" t="str">
        <f t="shared" si="4647"/>
        <v/>
      </c>
      <c r="EY267" s="71" t="str">
        <f t="shared" si="4647"/>
        <v/>
      </c>
      <c r="EZ267" s="71" t="str">
        <f t="shared" si="4647"/>
        <v/>
      </c>
      <c r="FA267" s="71" t="str">
        <f t="shared" si="4647"/>
        <v/>
      </c>
      <c r="FB267" s="71" t="str">
        <f t="shared" si="4647"/>
        <v/>
      </c>
      <c r="FC267" s="71" t="str">
        <f t="shared" si="4647"/>
        <v/>
      </c>
      <c r="FD267" s="71" t="str">
        <f t="shared" si="4647"/>
        <v/>
      </c>
      <c r="FE267" s="71" t="str">
        <f t="shared" si="4647"/>
        <v/>
      </c>
      <c r="FF267" s="71" t="str">
        <f t="shared" si="4647"/>
        <v/>
      </c>
      <c r="FG267" s="71" t="str">
        <f t="shared" si="4647"/>
        <v/>
      </c>
      <c r="FH267" s="71" t="str">
        <f t="shared" si="4647"/>
        <v/>
      </c>
      <c r="FI267" s="71" t="str">
        <f t="shared" si="4647"/>
        <v/>
      </c>
      <c r="FJ267" s="71" t="str">
        <f t="shared" si="4647"/>
        <v/>
      </c>
      <c r="FK267" s="71" t="str">
        <f t="shared" si="4647"/>
        <v/>
      </c>
      <c r="FL267" s="71" t="str">
        <f t="shared" si="4647"/>
        <v/>
      </c>
      <c r="FM267" s="71" t="str">
        <f t="shared" si="4647"/>
        <v/>
      </c>
      <c r="FN267" s="71" t="str">
        <f t="shared" ref="FN267:FS267" si="4648">IF(CH267="","","|n"&amp;FN$2&amp;"+"&amp;CH267&amp;FN$1)</f>
        <v/>
      </c>
      <c r="FO267" s="71" t="str">
        <f t="shared" si="4648"/>
        <v/>
      </c>
      <c r="FP267" s="71" t="str">
        <f t="shared" si="4648"/>
        <v/>
      </c>
      <c r="FQ267" s="71" t="str">
        <f t="shared" si="4648"/>
        <v/>
      </c>
      <c r="FR267" s="71" t="str">
        <f t="shared" si="4648"/>
        <v/>
      </c>
      <c r="FS267" s="71" t="str">
        <f t="shared" si="4648"/>
        <v/>
      </c>
    </row>
    <row r="268" spans="1:175" ht="16.5">
      <c r="A268" s="79"/>
      <c r="B268" s="101" t="s">
        <v>827</v>
      </c>
      <c r="C268" s="79" t="s">
        <v>828</v>
      </c>
      <c r="T268" s="120" t="s">
        <v>829</v>
      </c>
      <c r="U268" s="85" t="s">
        <v>822</v>
      </c>
      <c r="CN268" s="70" t="str">
        <f t="shared" si="4394"/>
        <v>InitUnitState('IZ11',,,,,,,,,,)</v>
      </c>
      <c r="CO268" s="70" t="str">
        <f t="shared" si="4395"/>
        <v>InitUnitNormal('IZ11',,,,,,,,,,)</v>
      </c>
      <c r="CP268" s="70" t="str">
        <f t="shared" si="4396"/>
        <v>InitUnitMagic('IZ11',,,,,,,,,,)</v>
      </c>
      <c r="CQ268" s="70" t="str">
        <f t="shared" si="4397"/>
        <v>InitUnitAdd('IZ11',,,,,,,,,,)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|CffF0F0F0有几率获得|r|Cffffd24d很多好东西|r|Cfff0f0f0，也有可能|r|Cffcccccc打很多水漂|r|Cfff0f0f0。|n|n|r|Cff00ff7f观今夜星象，使劲抽就完事了...|r</v>
      </c>
      <c r="CW268" s="60"/>
      <c r="CX268" s="60"/>
      <c r="CY268" s="60"/>
      <c r="CZ268" s="60"/>
      <c r="DA268" s="60"/>
      <c r="DB268" s="71" t="str">
        <f t="shared" ref="DB268:FM268" si="4649">IF(V268="","","|n"&amp;DB$2&amp;"+"&amp;V268&amp;DB$1)</f>
        <v/>
      </c>
      <c r="DC268" s="71" t="str">
        <f t="shared" si="4649"/>
        <v/>
      </c>
      <c r="DD268" s="71" t="str">
        <f t="shared" si="4649"/>
        <v/>
      </c>
      <c r="DE268" s="71" t="str">
        <f t="shared" si="4649"/>
        <v/>
      </c>
      <c r="DF268" s="71" t="str">
        <f t="shared" si="4649"/>
        <v/>
      </c>
      <c r="DG268" s="71" t="str">
        <f t="shared" si="4649"/>
        <v/>
      </c>
      <c r="DH268" s="71" t="str">
        <f t="shared" si="4649"/>
        <v/>
      </c>
      <c r="DI268" s="71" t="str">
        <f t="shared" si="4649"/>
        <v/>
      </c>
      <c r="DJ268" s="71" t="str">
        <f t="shared" si="4649"/>
        <v/>
      </c>
      <c r="DK268" s="71" t="str">
        <f t="shared" si="4649"/>
        <v/>
      </c>
      <c r="DL268" s="71" t="str">
        <f t="shared" si="4649"/>
        <v/>
      </c>
      <c r="DM268" s="71" t="str">
        <f t="shared" si="4649"/>
        <v/>
      </c>
      <c r="DN268" s="71" t="str">
        <f t="shared" si="4649"/>
        <v/>
      </c>
      <c r="DO268" s="71" t="str">
        <f t="shared" si="4649"/>
        <v/>
      </c>
      <c r="DP268" s="71" t="str">
        <f t="shared" si="4649"/>
        <v/>
      </c>
      <c r="DQ268" s="71" t="str">
        <f t="shared" si="4649"/>
        <v/>
      </c>
      <c r="DR268" s="71" t="str">
        <f t="shared" si="4649"/>
        <v/>
      </c>
      <c r="DS268" s="71" t="str">
        <f t="shared" si="4649"/>
        <v/>
      </c>
      <c r="DT268" s="71" t="str">
        <f t="shared" si="4649"/>
        <v/>
      </c>
      <c r="DU268" s="71" t="str">
        <f t="shared" si="4649"/>
        <v/>
      </c>
      <c r="DV268" s="71" t="str">
        <f t="shared" si="4649"/>
        <v/>
      </c>
      <c r="DW268" s="71" t="str">
        <f t="shared" si="4649"/>
        <v/>
      </c>
      <c r="DX268" s="71" t="str">
        <f t="shared" si="4649"/>
        <v/>
      </c>
      <c r="DY268" s="71" t="str">
        <f t="shared" si="4649"/>
        <v/>
      </c>
      <c r="DZ268" s="71" t="str">
        <f t="shared" si="4649"/>
        <v/>
      </c>
      <c r="EA268" s="71" t="str">
        <f t="shared" si="4649"/>
        <v/>
      </c>
      <c r="EB268" s="71" t="str">
        <f t="shared" si="4649"/>
        <v/>
      </c>
      <c r="EC268" s="71" t="str">
        <f t="shared" si="4649"/>
        <v/>
      </c>
      <c r="ED268" s="71" t="str">
        <f t="shared" si="4649"/>
        <v/>
      </c>
      <c r="EE268" s="71" t="str">
        <f t="shared" si="4649"/>
        <v/>
      </c>
      <c r="EF268" s="71" t="str">
        <f t="shared" si="4649"/>
        <v/>
      </c>
      <c r="EG268" s="71" t="str">
        <f t="shared" si="4649"/>
        <v/>
      </c>
      <c r="EH268" s="71" t="str">
        <f t="shared" si="4649"/>
        <v/>
      </c>
      <c r="EI268" s="71" t="str">
        <f t="shared" si="4649"/>
        <v/>
      </c>
      <c r="EJ268" s="71" t="str">
        <f t="shared" si="4649"/>
        <v/>
      </c>
      <c r="EK268" s="71" t="str">
        <f t="shared" si="4649"/>
        <v/>
      </c>
      <c r="EL268" s="71" t="str">
        <f t="shared" si="4649"/>
        <v/>
      </c>
      <c r="EM268" s="71" t="str">
        <f t="shared" si="4649"/>
        <v/>
      </c>
      <c r="EN268" s="71" t="str">
        <f t="shared" si="4649"/>
        <v/>
      </c>
      <c r="EO268" s="71" t="str">
        <f t="shared" si="4649"/>
        <v/>
      </c>
      <c r="EP268" s="71" t="str">
        <f t="shared" si="4649"/>
        <v/>
      </c>
      <c r="EQ268" s="71" t="str">
        <f t="shared" si="4649"/>
        <v/>
      </c>
      <c r="ER268" s="71" t="str">
        <f t="shared" si="4649"/>
        <v/>
      </c>
      <c r="ES268" s="71" t="str">
        <f t="shared" si="4649"/>
        <v/>
      </c>
      <c r="ET268" s="71" t="str">
        <f t="shared" si="4649"/>
        <v/>
      </c>
      <c r="EU268" s="71" t="str">
        <f t="shared" si="4649"/>
        <v/>
      </c>
      <c r="EV268" s="71" t="str">
        <f t="shared" si="4649"/>
        <v/>
      </c>
      <c r="EW268" s="71" t="str">
        <f t="shared" si="4649"/>
        <v/>
      </c>
      <c r="EX268" s="71" t="str">
        <f t="shared" si="4649"/>
        <v/>
      </c>
      <c r="EY268" s="71" t="str">
        <f t="shared" si="4649"/>
        <v/>
      </c>
      <c r="EZ268" s="71" t="str">
        <f t="shared" si="4649"/>
        <v/>
      </c>
      <c r="FA268" s="71" t="str">
        <f t="shared" si="4649"/>
        <v/>
      </c>
      <c r="FB268" s="71" t="str">
        <f t="shared" si="4649"/>
        <v/>
      </c>
      <c r="FC268" s="71" t="str">
        <f t="shared" si="4649"/>
        <v/>
      </c>
      <c r="FD268" s="71" t="str">
        <f t="shared" si="4649"/>
        <v/>
      </c>
      <c r="FE268" s="71" t="str">
        <f t="shared" si="4649"/>
        <v/>
      </c>
      <c r="FF268" s="71" t="str">
        <f t="shared" si="4649"/>
        <v/>
      </c>
      <c r="FG268" s="71" t="str">
        <f t="shared" si="4649"/>
        <v/>
      </c>
      <c r="FH268" s="71" t="str">
        <f t="shared" si="4649"/>
        <v/>
      </c>
      <c r="FI268" s="71" t="str">
        <f t="shared" si="4649"/>
        <v/>
      </c>
      <c r="FJ268" s="71" t="str">
        <f t="shared" si="4649"/>
        <v/>
      </c>
      <c r="FK268" s="71" t="str">
        <f t="shared" si="4649"/>
        <v/>
      </c>
      <c r="FL268" s="71" t="str">
        <f t="shared" si="4649"/>
        <v/>
      </c>
      <c r="FM268" s="71" t="str">
        <f t="shared" si="4649"/>
        <v/>
      </c>
      <c r="FN268" s="71" t="str">
        <f t="shared" ref="FN268:FS268" si="4650">IF(CH268="","","|n"&amp;FN$2&amp;"+"&amp;CH268&amp;FN$1)</f>
        <v/>
      </c>
      <c r="FO268" s="71" t="str">
        <f t="shared" si="4650"/>
        <v/>
      </c>
      <c r="FP268" s="71" t="str">
        <f t="shared" si="4650"/>
        <v/>
      </c>
      <c r="FQ268" s="71" t="str">
        <f t="shared" si="4650"/>
        <v/>
      </c>
      <c r="FR268" s="71" t="str">
        <f t="shared" si="4650"/>
        <v/>
      </c>
      <c r="FS268" s="71" t="str">
        <f t="shared" si="4650"/>
        <v/>
      </c>
    </row>
    <row r="269" spans="1:175" ht="16.5">
      <c r="A269" s="79"/>
      <c r="B269" s="101" t="s">
        <v>830</v>
      </c>
      <c r="C269" s="79" t="s">
        <v>831</v>
      </c>
      <c r="T269" s="126" t="s">
        <v>832</v>
      </c>
      <c r="U269" s="85" t="s">
        <v>321</v>
      </c>
      <c r="CN269" s="70" t="str">
        <f t="shared" ref="CN269" si="4651">"InitUnitState('"&amp;B269&amp;"',"&amp;V269&amp;","&amp;W269&amp;","&amp;X269&amp;","&amp;Y269&amp;","&amp;Z269&amp;","&amp;AA269&amp;","&amp;AB269&amp;","&amp;AC269&amp;","&amp;AD269&amp;","&amp;AE269&amp;")"</f>
        <v>InitUnitState('IS13',,,,,,,,,,)</v>
      </c>
      <c r="CO269" s="70" t="str">
        <f t="shared" ref="CO269" si="4652">"InitUnitNormal('"&amp;B269&amp;"',"&amp;AF269&amp;","&amp;AG269&amp;","&amp;AH269&amp;","&amp;AI269&amp;","&amp;AJ269&amp;","&amp;AK269&amp;","&amp;AL269&amp;","&amp;AM269&amp;","&amp;AN269&amp;","&amp;AO269&amp;")"</f>
        <v>InitUnitNormal('IS13',,,,,,,,,,)</v>
      </c>
      <c r="CP269" s="70" t="str">
        <f t="shared" ref="CP269" si="4653">"InitUnitMagic('"&amp;B269&amp;"',"&amp;AP269&amp;","&amp;AQ269&amp;","&amp;AR269&amp;","&amp;AS269&amp;","&amp;AT269&amp;","&amp;AU269&amp;","&amp;AV269&amp;","&amp;AW269&amp;","&amp;BI269&amp;","&amp;BJ269&amp;")"</f>
        <v>InitUnitMagic('IS13',,,,,,,,,,)</v>
      </c>
      <c r="CQ269" s="70" t="str">
        <f t="shared" ref="CQ269" si="4654">"InitUnitAdd('"&amp;B269&amp;"',"&amp;BK269&amp;","&amp;BL269&amp;","&amp;BM269&amp;","&amp;BN269&amp;","&amp;BO269&amp;","&amp;BP269&amp;","&amp;BQ269&amp;","&amp;BR269&amp;","&amp;BS269&amp;","&amp;BT269&amp;")"</f>
        <v>InitUnitAdd('IS13',,,,,,,,,,)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1" si="4655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1" si="4656">T269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9" s="60"/>
      <c r="CX269" s="60"/>
      <c r="CY269" s="60"/>
      <c r="CZ269" s="60"/>
      <c r="DA269" s="60"/>
      <c r="DB269" s="71" t="str">
        <f t="shared" ref="DB269" si="4657">IF(V269="","","|n"&amp;DB$2&amp;"+"&amp;V269&amp;DB$1)</f>
        <v/>
      </c>
      <c r="DC269" s="71" t="str">
        <f t="shared" ref="DC269" si="4658">IF(W269="","","|n"&amp;DC$2&amp;"+"&amp;W269&amp;DC$1)</f>
        <v/>
      </c>
      <c r="DD269" s="71" t="str">
        <f t="shared" ref="DD269" si="4659">IF(X269="","","|n"&amp;DD$2&amp;"+"&amp;X269&amp;DD$1)</f>
        <v/>
      </c>
      <c r="DE269" s="71" t="str">
        <f t="shared" ref="DE269" si="4660">IF(Y269="","","|n"&amp;DE$2&amp;"+"&amp;Y269&amp;DE$1)</f>
        <v/>
      </c>
      <c r="DF269" s="71" t="str">
        <f t="shared" ref="DF269" si="4661">IF(Z269="","","|n"&amp;DF$2&amp;"+"&amp;Z269&amp;DF$1)</f>
        <v/>
      </c>
      <c r="DG269" s="71" t="str">
        <f t="shared" ref="DG269" si="4662">IF(AA269="","","|n"&amp;DG$2&amp;"+"&amp;AA269&amp;DG$1)</f>
        <v/>
      </c>
      <c r="DH269" s="71" t="str">
        <f t="shared" ref="DH269" si="4663">IF(AB269="","","|n"&amp;DH$2&amp;"+"&amp;AB269&amp;DH$1)</f>
        <v/>
      </c>
      <c r="DI269" s="71" t="str">
        <f t="shared" ref="DI269" si="4664">IF(AC269="","","|n"&amp;DI$2&amp;"+"&amp;AC269&amp;DI$1)</f>
        <v/>
      </c>
      <c r="DJ269" s="71" t="str">
        <f t="shared" ref="DJ269" si="4665">IF(AD269="","","|n"&amp;DJ$2&amp;"+"&amp;AD269&amp;DJ$1)</f>
        <v/>
      </c>
      <c r="DK269" s="71" t="str">
        <f t="shared" ref="DK269" si="4666">IF(AE269="","","|n"&amp;DK$2&amp;"+"&amp;AE269&amp;DK$1)</f>
        <v/>
      </c>
      <c r="DL269" s="71" t="str">
        <f t="shared" ref="DL269" si="4667">IF(AF269="","","|n"&amp;DL$2&amp;"+"&amp;AF269&amp;DL$1)</f>
        <v/>
      </c>
      <c r="DM269" s="71" t="str">
        <f t="shared" ref="DM269" si="4668">IF(AG269="","","|n"&amp;DM$2&amp;"+"&amp;AG269&amp;DM$1)</f>
        <v/>
      </c>
      <c r="DN269" s="71" t="str">
        <f t="shared" ref="DN269" si="4669">IF(AH269="","","|n"&amp;DN$2&amp;"+"&amp;AH269&amp;DN$1)</f>
        <v/>
      </c>
      <c r="DO269" s="71" t="str">
        <f t="shared" ref="DO269" si="4670">IF(AI269="","","|n"&amp;DO$2&amp;"+"&amp;AI269&amp;DO$1)</f>
        <v/>
      </c>
      <c r="DP269" s="71" t="str">
        <f t="shared" ref="DP269" si="4671">IF(AJ269="","","|n"&amp;DP$2&amp;"+"&amp;AJ269&amp;DP$1)</f>
        <v/>
      </c>
      <c r="DQ269" s="71" t="str">
        <f t="shared" ref="DQ269" si="4672">IF(AK269="","","|n"&amp;DQ$2&amp;"+"&amp;AK269&amp;DQ$1)</f>
        <v/>
      </c>
      <c r="DR269" s="71" t="str">
        <f t="shared" ref="DR269" si="4673">IF(AL269="","","|n"&amp;DR$2&amp;"+"&amp;AL269&amp;DR$1)</f>
        <v/>
      </c>
      <c r="DS269" s="71" t="str">
        <f t="shared" ref="DS269" si="4674">IF(AM269="","","|n"&amp;DS$2&amp;"+"&amp;AM269&amp;DS$1)</f>
        <v/>
      </c>
      <c r="DT269" s="71" t="str">
        <f t="shared" ref="DT269" si="4675">IF(AN269="","","|n"&amp;DT$2&amp;"+"&amp;AN269&amp;DT$1)</f>
        <v/>
      </c>
      <c r="DU269" s="71" t="str">
        <f t="shared" ref="DU269" si="4676">IF(AO269="","","|n"&amp;DU$2&amp;"+"&amp;AO269&amp;DU$1)</f>
        <v/>
      </c>
      <c r="DV269" s="71" t="str">
        <f t="shared" ref="DV269" si="4677">IF(AP269="","","|n"&amp;DV$2&amp;"+"&amp;AP269&amp;DV$1)</f>
        <v/>
      </c>
      <c r="DW269" s="71" t="str">
        <f t="shared" ref="DW269" si="4678">IF(AQ269="","","|n"&amp;DW$2&amp;"+"&amp;AQ269&amp;DW$1)</f>
        <v/>
      </c>
      <c r="DX269" s="71" t="str">
        <f t="shared" ref="DX269" si="4679">IF(AR269="","","|n"&amp;DX$2&amp;"+"&amp;AR269&amp;DX$1)</f>
        <v/>
      </c>
      <c r="DY269" s="71" t="str">
        <f t="shared" ref="DY269" si="4680">IF(AS269="","","|n"&amp;DY$2&amp;"+"&amp;AS269&amp;DY$1)</f>
        <v/>
      </c>
      <c r="DZ269" s="71" t="str">
        <f t="shared" ref="DZ269" si="4681">IF(AT269="","","|n"&amp;DZ$2&amp;"+"&amp;AT269&amp;DZ$1)</f>
        <v/>
      </c>
      <c r="EA269" s="71" t="str">
        <f t="shared" ref="EA269" si="4682">IF(AU269="","","|n"&amp;EA$2&amp;"+"&amp;AU269&amp;EA$1)</f>
        <v/>
      </c>
      <c r="EB269" s="71" t="str">
        <f t="shared" ref="EB269" si="4683">IF(AV269="","","|n"&amp;EB$2&amp;"+"&amp;AV269&amp;EB$1)</f>
        <v/>
      </c>
      <c r="EC269" s="71" t="str">
        <f t="shared" ref="EC269" si="4684">IF(AW269="","","|n"&amp;EC$2&amp;"+"&amp;AW269&amp;EC$1)</f>
        <v/>
      </c>
      <c r="ED269" s="71" t="str">
        <f t="shared" ref="ED269" si="4685">IF(AX269="","","|n"&amp;ED$2&amp;"+"&amp;AX269&amp;ED$1)</f>
        <v/>
      </c>
      <c r="EE269" s="71" t="str">
        <f t="shared" ref="EE269" si="4686">IF(AY269="","","|n"&amp;EE$2&amp;"+"&amp;AY269&amp;EE$1)</f>
        <v/>
      </c>
      <c r="EF269" s="71" t="str">
        <f t="shared" ref="EF269" si="4687">IF(AZ269="","","|n"&amp;EF$2&amp;"+"&amp;AZ269&amp;EF$1)</f>
        <v/>
      </c>
      <c r="EG269" s="71" t="str">
        <f t="shared" ref="EG269" si="4688">IF(BA269="","","|n"&amp;EG$2&amp;"+"&amp;BA269&amp;EG$1)</f>
        <v/>
      </c>
      <c r="EH269" s="71" t="str">
        <f t="shared" ref="EH269" si="4689">IF(BB269="","","|n"&amp;EH$2&amp;"+"&amp;BB269&amp;EH$1)</f>
        <v/>
      </c>
      <c r="EI269" s="71" t="str">
        <f t="shared" ref="EI269" si="4690">IF(BC269="","","|n"&amp;EI$2&amp;"+"&amp;BC269&amp;EI$1)</f>
        <v/>
      </c>
      <c r="EJ269" s="71" t="str">
        <f t="shared" ref="EJ269" si="4691">IF(BD269="","","|n"&amp;EJ$2&amp;"+"&amp;BD269&amp;EJ$1)</f>
        <v/>
      </c>
      <c r="EK269" s="71" t="str">
        <f t="shared" ref="EK269" si="4692">IF(BE269="","","|n"&amp;EK$2&amp;"+"&amp;BE269&amp;EK$1)</f>
        <v/>
      </c>
      <c r="EL269" s="71" t="str">
        <f t="shared" ref="EL269" si="4693">IF(BF269="","","|n"&amp;EL$2&amp;"+"&amp;BF269&amp;EL$1)</f>
        <v/>
      </c>
      <c r="EM269" s="71" t="str">
        <f t="shared" ref="EM269" si="4694">IF(BG269="","","|n"&amp;EM$2&amp;"+"&amp;BG269&amp;EM$1)</f>
        <v/>
      </c>
      <c r="EN269" s="71" t="str">
        <f t="shared" ref="EN269" si="4695">IF(BH269="","","|n"&amp;EN$2&amp;"+"&amp;BH269&amp;EN$1)</f>
        <v/>
      </c>
      <c r="EO269" s="71" t="str">
        <f t="shared" ref="EO269" si="4696">IF(BI269="","","|n"&amp;EO$2&amp;"+"&amp;BI269&amp;EO$1)</f>
        <v/>
      </c>
      <c r="EP269" s="71" t="str">
        <f t="shared" ref="EP269" si="4697">IF(BJ269="","","|n"&amp;EP$2&amp;"+"&amp;BJ269&amp;EP$1)</f>
        <v/>
      </c>
      <c r="EQ269" s="71" t="str">
        <f t="shared" ref="EQ269" si="4698">IF(BK269="","","|n"&amp;EQ$2&amp;"+"&amp;BK269&amp;EQ$1)</f>
        <v/>
      </c>
      <c r="ER269" s="71" t="str">
        <f t="shared" ref="ER269" si="4699">IF(BL269="","","|n"&amp;ER$2&amp;"+"&amp;BL269&amp;ER$1)</f>
        <v/>
      </c>
      <c r="ES269" s="71" t="str">
        <f t="shared" ref="ES269" si="4700">IF(BM269="","","|n"&amp;ES$2&amp;"+"&amp;BM269&amp;ES$1)</f>
        <v/>
      </c>
      <c r="ET269" s="71" t="str">
        <f t="shared" ref="ET269" si="4701">IF(BN269="","","|n"&amp;ET$2&amp;"+"&amp;BN269&amp;ET$1)</f>
        <v/>
      </c>
      <c r="EU269" s="71" t="str">
        <f t="shared" ref="EU269" si="4702">IF(BO269="","","|n"&amp;EU$2&amp;"+"&amp;BO269&amp;EU$1)</f>
        <v/>
      </c>
      <c r="EV269" s="71" t="str">
        <f t="shared" ref="EV269" si="4703">IF(BP269="","","|n"&amp;EV$2&amp;"+"&amp;BP269&amp;EV$1)</f>
        <v/>
      </c>
      <c r="EW269" s="71" t="str">
        <f t="shared" ref="EW269" si="4704">IF(BQ269="","","|n"&amp;EW$2&amp;"+"&amp;BQ269&amp;EW$1)</f>
        <v/>
      </c>
      <c r="EX269" s="71" t="str">
        <f t="shared" ref="EX269" si="4705">IF(BR269="","","|n"&amp;EX$2&amp;"+"&amp;BR269&amp;EX$1)</f>
        <v/>
      </c>
      <c r="EY269" s="71" t="str">
        <f t="shared" ref="EY269" si="4706">IF(BS269="","","|n"&amp;EY$2&amp;"+"&amp;BS269&amp;EY$1)</f>
        <v/>
      </c>
      <c r="EZ269" s="71" t="str">
        <f t="shared" ref="EZ269" si="4707">IF(BT269="","","|n"&amp;EZ$2&amp;"+"&amp;BT269&amp;EZ$1)</f>
        <v/>
      </c>
      <c r="FA269" s="71" t="str">
        <f t="shared" ref="FA269" si="4708">IF(BU269="","","|n"&amp;FA$2&amp;"+"&amp;BU269&amp;FA$1)</f>
        <v/>
      </c>
      <c r="FB269" s="71" t="str">
        <f t="shared" ref="FB269" si="4709">IF(BV269="","","|n"&amp;FB$2&amp;"+"&amp;BV269&amp;FB$1)</f>
        <v/>
      </c>
      <c r="FC269" s="71" t="str">
        <f t="shared" ref="FC269" si="4710">IF(BW269="","","|n"&amp;FC$2&amp;"+"&amp;BW269&amp;FC$1)</f>
        <v/>
      </c>
      <c r="FD269" s="71" t="str">
        <f t="shared" ref="FD269" si="4711">IF(BX269="","","|n"&amp;FD$2&amp;"+"&amp;BX269&amp;FD$1)</f>
        <v/>
      </c>
      <c r="FE269" s="71" t="str">
        <f t="shared" ref="FE269" si="4712">IF(BY269="","","|n"&amp;FE$2&amp;"+"&amp;BY269&amp;FE$1)</f>
        <v/>
      </c>
      <c r="FF269" s="71" t="str">
        <f t="shared" ref="FF269" si="4713">IF(BZ269="","","|n"&amp;FF$2&amp;"+"&amp;BZ269&amp;FF$1)</f>
        <v/>
      </c>
      <c r="FG269" s="71" t="str">
        <f t="shared" ref="FG269" si="4714">IF(CA269="","","|n"&amp;FG$2&amp;"+"&amp;CA269&amp;FG$1)</f>
        <v/>
      </c>
      <c r="FH269" s="71" t="str">
        <f t="shared" ref="FH269" si="4715">IF(CB269="","","|n"&amp;FH$2&amp;"+"&amp;CB269&amp;FH$1)</f>
        <v/>
      </c>
      <c r="FI269" s="71" t="str">
        <f t="shared" ref="FI269" si="4716">IF(CC269="","","|n"&amp;FI$2&amp;"+"&amp;CC269&amp;FI$1)</f>
        <v/>
      </c>
      <c r="FJ269" s="71" t="str">
        <f t="shared" ref="FJ269" si="4717">IF(CD269="","","|n"&amp;FJ$2&amp;"+"&amp;CD269&amp;FJ$1)</f>
        <v/>
      </c>
      <c r="FK269" s="71" t="str">
        <f t="shared" ref="FK269" si="4718">IF(CE269="","","|n"&amp;FK$2&amp;"+"&amp;CE269&amp;FK$1)</f>
        <v/>
      </c>
      <c r="FL269" s="71" t="str">
        <f t="shared" ref="FL269" si="4719">IF(CF269="","","|n"&amp;FL$2&amp;"+"&amp;CF269&amp;FL$1)</f>
        <v/>
      </c>
      <c r="FM269" s="71" t="str">
        <f t="shared" ref="FM269" si="4720">IF(CG269="","","|n"&amp;FM$2&amp;"+"&amp;CG269&amp;FM$1)</f>
        <v/>
      </c>
      <c r="FN269" s="71" t="str">
        <f t="shared" ref="FN269" si="4721">IF(CH269="","","|n"&amp;FN$2&amp;"+"&amp;CH269&amp;FN$1)</f>
        <v/>
      </c>
      <c r="FO269" s="71" t="str">
        <f t="shared" ref="FO269" si="4722">IF(CI269="","","|n"&amp;FO$2&amp;"+"&amp;CI269&amp;FO$1)</f>
        <v/>
      </c>
      <c r="FP269" s="71" t="str">
        <f t="shared" ref="FP269" si="4723">IF(CJ269="","","|n"&amp;FP$2&amp;"+"&amp;CJ269&amp;FP$1)</f>
        <v/>
      </c>
      <c r="FQ269" s="71" t="str">
        <f t="shared" ref="FQ269" si="4724">IF(CK269="","","|n"&amp;FQ$2&amp;"+"&amp;CK269&amp;FQ$1)</f>
        <v/>
      </c>
      <c r="FR269" s="71" t="str">
        <f t="shared" ref="FR269" si="4725">IF(CL269="","","|n"&amp;FR$2&amp;"+"&amp;CL269&amp;FR$1)</f>
        <v/>
      </c>
      <c r="FS269" s="71" t="str">
        <f t="shared" ref="FS269" si="4726">IF(CM269="","","|n"&amp;FS$2&amp;"+"&amp;CM269&amp;FS$1)</f>
        <v/>
      </c>
    </row>
    <row r="270" spans="1:175" ht="16.5">
      <c r="A270" s="79"/>
      <c r="B270" s="101" t="s">
        <v>833</v>
      </c>
      <c r="C270" s="79" t="s">
        <v>834</v>
      </c>
      <c r="T270" s="108" t="s">
        <v>835</v>
      </c>
      <c r="U270" s="116" t="s">
        <v>836</v>
      </c>
      <c r="CN270" s="70" t="str">
        <f t="shared" ref="CN270:CN274" si="4727">"InitUnitState('"&amp;B270&amp;"',"&amp;V270&amp;","&amp;W270&amp;","&amp;X270&amp;","&amp;Y270&amp;","&amp;Z270&amp;","&amp;AA270&amp;","&amp;AB270&amp;","&amp;AC270&amp;","&amp;AD270&amp;","&amp;AE270&amp;")"</f>
        <v>InitUnitState('IS14',,,,,,,,,,)</v>
      </c>
      <c r="CO270" s="70" t="str">
        <f t="shared" ref="CO270:CO274" si="4728">"InitUnitNormal('"&amp;B270&amp;"',"&amp;AF270&amp;","&amp;AG270&amp;","&amp;AH270&amp;","&amp;AI270&amp;","&amp;AJ270&amp;","&amp;AK270&amp;","&amp;AL270&amp;","&amp;AM270&amp;","&amp;AN270&amp;","&amp;AO270&amp;")"</f>
        <v>InitUnitNormal('IS14',,,,,,,,,,)</v>
      </c>
      <c r="CP270" s="70" t="str">
        <f t="shared" ref="CP270:CP274" si="4729">"InitUnitMagic('"&amp;B270&amp;"',"&amp;AP270&amp;","&amp;AQ270&amp;","&amp;AR270&amp;","&amp;AS270&amp;","&amp;AT270&amp;","&amp;AU270&amp;","&amp;AV270&amp;","&amp;AW270&amp;","&amp;BI270&amp;","&amp;BJ270&amp;")"</f>
        <v>InitUnitMagic('IS14',,,,,,,,,,)</v>
      </c>
      <c r="CQ270" s="70" t="str">
        <f t="shared" ref="CQ270:CQ274" si="4730">"InitUnitAdd('"&amp;B270&amp;"',"&amp;BK270&amp;","&amp;BL270&amp;","&amp;BM270&amp;","&amp;BN270&amp;","&amp;BO270&amp;","&amp;BP270&amp;","&amp;BQ270&amp;","&amp;BR270&amp;","&amp;BS270&amp;","&amp;BT270&amp;")"</f>
        <v>InitUnitAdd('IS14',,,,,,,,,,)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258&amp;CR$1&amp;")"</f>
        <v>InitEquipData('IS14',,"",,,,,'','','','','','',"ReplaceableTextures\\CommandButtons\\BTNIN01.blp")</v>
      </c>
      <c r="CU270" s="95" t="str">
        <f t="shared" si="4655"/>
        <v>|n</v>
      </c>
      <c r="CV270" s="61" t="str">
        <f t="shared" si="4656"/>
        <v>|cffffcc00升级消耗：|r150+等级*150杀敌数|n|n|cff00ff7f最高升至10级|r</v>
      </c>
      <c r="CW270" s="60"/>
      <c r="CX270" s="60"/>
      <c r="CY270" s="60"/>
      <c r="CZ270" s="60"/>
      <c r="DA270" s="60"/>
      <c r="DB270" s="71" t="str">
        <f t="shared" ref="DB270:EG271" si="4731">IF(V270="","","|n"&amp;DB$2&amp;"+"&amp;V270&amp;DB$1)</f>
        <v/>
      </c>
      <c r="DC270" s="71" t="str">
        <f t="shared" si="4731"/>
        <v/>
      </c>
      <c r="DD270" s="71" t="str">
        <f t="shared" si="4731"/>
        <v/>
      </c>
      <c r="DE270" s="71" t="str">
        <f t="shared" si="4731"/>
        <v/>
      </c>
      <c r="DF270" s="71" t="str">
        <f t="shared" si="4731"/>
        <v/>
      </c>
      <c r="DG270" s="71" t="str">
        <f t="shared" si="4731"/>
        <v/>
      </c>
      <c r="DH270" s="71" t="str">
        <f t="shared" si="4731"/>
        <v/>
      </c>
      <c r="DI270" s="71" t="str">
        <f t="shared" si="4731"/>
        <v/>
      </c>
      <c r="DJ270" s="71" t="str">
        <f t="shared" si="4731"/>
        <v/>
      </c>
      <c r="DK270" s="71" t="str">
        <f t="shared" si="4731"/>
        <v/>
      </c>
      <c r="DL270" s="71" t="str">
        <f t="shared" si="4731"/>
        <v/>
      </c>
      <c r="DM270" s="71" t="str">
        <f t="shared" si="4731"/>
        <v/>
      </c>
      <c r="DN270" s="71" t="str">
        <f t="shared" si="4731"/>
        <v/>
      </c>
      <c r="DO270" s="71" t="str">
        <f t="shared" si="4731"/>
        <v/>
      </c>
      <c r="DP270" s="71" t="str">
        <f t="shared" si="4731"/>
        <v/>
      </c>
      <c r="DQ270" s="71" t="str">
        <f t="shared" si="4731"/>
        <v/>
      </c>
      <c r="DR270" s="71" t="str">
        <f t="shared" si="4731"/>
        <v/>
      </c>
      <c r="DS270" s="71" t="str">
        <f t="shared" si="4731"/>
        <v/>
      </c>
      <c r="DT270" s="71" t="str">
        <f t="shared" si="4731"/>
        <v/>
      </c>
      <c r="DU270" s="71" t="str">
        <f t="shared" si="4731"/>
        <v/>
      </c>
      <c r="DV270" s="71" t="str">
        <f t="shared" si="4731"/>
        <v/>
      </c>
      <c r="DW270" s="71" t="str">
        <f t="shared" si="4731"/>
        <v/>
      </c>
      <c r="DX270" s="71" t="str">
        <f t="shared" si="4731"/>
        <v/>
      </c>
      <c r="DY270" s="71" t="str">
        <f t="shared" si="4731"/>
        <v/>
      </c>
      <c r="DZ270" s="71" t="str">
        <f t="shared" si="4731"/>
        <v/>
      </c>
      <c r="EA270" s="71" t="str">
        <f t="shared" si="4731"/>
        <v/>
      </c>
      <c r="EB270" s="71" t="str">
        <f t="shared" si="4731"/>
        <v/>
      </c>
      <c r="EC270" s="71" t="str">
        <f t="shared" si="4731"/>
        <v/>
      </c>
      <c r="ED270" s="71" t="str">
        <f t="shared" si="4731"/>
        <v/>
      </c>
      <c r="EE270" s="71" t="str">
        <f t="shared" si="4731"/>
        <v/>
      </c>
      <c r="EF270" s="71" t="str">
        <f t="shared" si="4731"/>
        <v/>
      </c>
      <c r="EG270" s="71" t="str">
        <f t="shared" si="4731"/>
        <v/>
      </c>
      <c r="EH270" s="71" t="str">
        <f t="shared" ref="EH270:FM271" si="4732">IF(BB270="","","|n"&amp;EH$2&amp;"+"&amp;BB270&amp;EH$1)</f>
        <v/>
      </c>
      <c r="EI270" s="71" t="str">
        <f t="shared" si="4732"/>
        <v/>
      </c>
      <c r="EJ270" s="71" t="str">
        <f t="shared" si="4732"/>
        <v/>
      </c>
      <c r="EK270" s="71" t="str">
        <f t="shared" si="4732"/>
        <v/>
      </c>
      <c r="EL270" s="71" t="str">
        <f t="shared" si="4732"/>
        <v/>
      </c>
      <c r="EM270" s="71" t="str">
        <f t="shared" si="4732"/>
        <v/>
      </c>
      <c r="EN270" s="71" t="str">
        <f t="shared" si="4732"/>
        <v/>
      </c>
      <c r="EO270" s="71" t="str">
        <f t="shared" si="4732"/>
        <v/>
      </c>
      <c r="EP270" s="71" t="str">
        <f t="shared" si="4732"/>
        <v/>
      </c>
      <c r="EQ270" s="71" t="str">
        <f t="shared" si="4732"/>
        <v/>
      </c>
      <c r="ER270" s="71" t="str">
        <f t="shared" si="4732"/>
        <v/>
      </c>
      <c r="ES270" s="71" t="str">
        <f t="shared" si="4732"/>
        <v/>
      </c>
      <c r="ET270" s="71" t="str">
        <f t="shared" si="4732"/>
        <v/>
      </c>
      <c r="EU270" s="71" t="str">
        <f t="shared" si="4732"/>
        <v/>
      </c>
      <c r="EV270" s="71" t="str">
        <f t="shared" si="4732"/>
        <v/>
      </c>
      <c r="EW270" s="71" t="str">
        <f t="shared" si="4732"/>
        <v/>
      </c>
      <c r="EX270" s="71" t="str">
        <f t="shared" si="4732"/>
        <v/>
      </c>
      <c r="EY270" s="71" t="str">
        <f t="shared" si="4732"/>
        <v/>
      </c>
      <c r="EZ270" s="71" t="str">
        <f t="shared" si="4732"/>
        <v/>
      </c>
      <c r="FA270" s="71" t="str">
        <f t="shared" si="4732"/>
        <v/>
      </c>
      <c r="FB270" s="71" t="str">
        <f t="shared" si="4732"/>
        <v/>
      </c>
      <c r="FC270" s="71" t="str">
        <f t="shared" si="4732"/>
        <v/>
      </c>
      <c r="FD270" s="71" t="str">
        <f t="shared" si="4732"/>
        <v/>
      </c>
      <c r="FE270" s="71" t="str">
        <f t="shared" si="4732"/>
        <v/>
      </c>
      <c r="FF270" s="71" t="str">
        <f t="shared" si="4732"/>
        <v/>
      </c>
      <c r="FG270" s="71" t="str">
        <f t="shared" si="4732"/>
        <v/>
      </c>
      <c r="FH270" s="71" t="str">
        <f t="shared" si="4732"/>
        <v/>
      </c>
      <c r="FI270" s="71" t="str">
        <f t="shared" si="4732"/>
        <v/>
      </c>
      <c r="FJ270" s="71" t="str">
        <f t="shared" si="4732"/>
        <v/>
      </c>
      <c r="FK270" s="71" t="str">
        <f t="shared" si="4732"/>
        <v/>
      </c>
      <c r="FL270" s="71" t="str">
        <f t="shared" si="4732"/>
        <v/>
      </c>
      <c r="FM270" s="71" t="str">
        <f t="shared" si="4732"/>
        <v/>
      </c>
      <c r="FN270" s="71" t="str">
        <f t="shared" ref="FN270:FS271" si="4733">IF(CH270="","","|n"&amp;FN$2&amp;"+"&amp;CH270&amp;FN$1)</f>
        <v/>
      </c>
      <c r="FO270" s="71" t="str">
        <f t="shared" si="4733"/>
        <v/>
      </c>
      <c r="FP270" s="71" t="str">
        <f t="shared" si="4733"/>
        <v/>
      </c>
      <c r="FQ270" s="71" t="str">
        <f t="shared" si="4733"/>
        <v/>
      </c>
      <c r="FR270" s="71" t="str">
        <f t="shared" si="4733"/>
        <v/>
      </c>
      <c r="FS270" s="71" t="str">
        <f t="shared" si="4733"/>
        <v/>
      </c>
    </row>
    <row r="271" spans="1:175" ht="15">
      <c r="A271" s="79"/>
      <c r="B271" s="80" t="s">
        <v>837</v>
      </c>
      <c r="C271" s="122" t="s">
        <v>838</v>
      </c>
      <c r="T271" s="127" t="s">
        <v>839</v>
      </c>
      <c r="U271" s="85" t="str">
        <f t="shared" ref="U271" si="4734">"ReplaceableTextures\\CommandButtons\\BTN"&amp;B271&amp;".blp"</f>
        <v>ReplaceableTextures\\CommandButtons\\BTNIB00.blp</v>
      </c>
      <c r="CN271" s="70" t="str">
        <f t="shared" ref="CN271" si="4735">"InitUnitState('"&amp;B271&amp;"',"&amp;V271&amp;","&amp;W271&amp;","&amp;X271&amp;","&amp;Y271&amp;","&amp;Z271&amp;","&amp;AA271&amp;","&amp;AB271&amp;","&amp;AC271&amp;","&amp;AD271&amp;","&amp;AE271&amp;")"</f>
        <v>InitUnitState('IB00',,,,,,,,,,)</v>
      </c>
      <c r="CO271" s="70" t="str">
        <f t="shared" ref="CO271" si="4736">"InitUnitNormal('"&amp;B271&amp;"',"&amp;AF271&amp;","&amp;AG271&amp;","&amp;AH271&amp;","&amp;AI271&amp;","&amp;AJ271&amp;","&amp;AK271&amp;","&amp;AL271&amp;","&amp;AM271&amp;","&amp;AN271&amp;","&amp;AO271&amp;")"</f>
        <v>InitUnitNormal('IB00',,,,,,,,,,)</v>
      </c>
      <c r="CP271" s="70" t="str">
        <f t="shared" ref="CP271" si="4737">"InitUnitMagic('"&amp;B271&amp;"',"&amp;AP271&amp;","&amp;AQ271&amp;","&amp;AR271&amp;","&amp;AS271&amp;","&amp;AT271&amp;","&amp;AU271&amp;","&amp;AV271&amp;","&amp;AW271&amp;","&amp;BI271&amp;","&amp;BJ271&amp;")"</f>
        <v>InitUnitMagic('IB00',,,,,,,,,,)</v>
      </c>
      <c r="CQ271" s="70" t="str">
        <f t="shared" ref="CQ271" si="4738">"InitUnitAdd('"&amp;B271&amp;"',"&amp;BK271&amp;","&amp;BL271&amp;","&amp;BM271&amp;","&amp;BN271&amp;","&amp;BO271&amp;","&amp;BP271&amp;","&amp;BQ271&amp;","&amp;BR271&amp;","&amp;BS271&amp;","&amp;BT271&amp;")"</f>
        <v>InitUnitAdd('IB00',,,,,,,,,,)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InitEquipData('IB00',,"",,,,,'','','','','','',"ReplaceableTextures\\CommandButtons\\BTNIB01.blp")</v>
      </c>
      <c r="CU271" s="95" t="str">
        <f t="shared" si="4655"/>
        <v>|n</v>
      </c>
      <c r="CV271" s="61" t="str">
        <f t="shared" si="4656"/>
        <v>|cffffcc33平台名称带有“星耀”开局自动激活！|n|n|r奖励：|n|cffffcc00每秒金币+1|n每秒攻击+1|n每秒生命+5|r</v>
      </c>
      <c r="CW271" s="60"/>
      <c r="CX271" s="60"/>
      <c r="CY271" s="60"/>
      <c r="CZ271" s="60"/>
      <c r="DA271" s="60"/>
      <c r="DB271" s="71" t="str">
        <f t="shared" si="4731"/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si="4732"/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si="4733"/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840</v>
      </c>
      <c r="C272" s="122" t="s">
        <v>841</v>
      </c>
      <c r="T272" s="127" t="s">
        <v>842</v>
      </c>
      <c r="U272" s="85" t="str">
        <f t="shared" ref="U272:U280" si="4739">"ReplaceableTextures\\CommandButtons\\BTN"&amp;B272&amp;".blp"</f>
        <v>ReplaceableTextures\\CommandButtons\\BTNIB01.blp</v>
      </c>
      <c r="CN272" s="70" t="str">
        <f t="shared" si="4727"/>
        <v>InitUnitState('IB01',,,,,,,,,,)</v>
      </c>
      <c r="CO272" s="70" t="str">
        <f t="shared" si="4728"/>
        <v>InitUnitNormal('IB01',,,,,,,,,,)</v>
      </c>
      <c r="CP272" s="70" t="str">
        <f t="shared" si="4729"/>
        <v>InitUnitMagic('IB01',,,,,,,,,,)</v>
      </c>
      <c r="CQ272" s="70" t="str">
        <f t="shared" si="4730"/>
        <v>InitUnitAdd('IB01',,,,,,,,,,)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InitEquipData('IB01',,"",,,,,'','','','','','',"ReplaceableTextures\\CommandButtons\\BTNIB02.blp")</v>
      </c>
      <c r="CU272" s="95" t="str">
        <f t="shared" ref="CU272:CU282" si="4740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82" si="4741">T272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2" s="60"/>
      <c r="CX272" s="60"/>
      <c r="CY272" s="60"/>
      <c r="CZ272" s="60"/>
      <c r="DA272" s="60"/>
      <c r="DB272" s="71" t="str">
        <f t="shared" ref="DB272:DB279" si="4742">IF(V272="","","|n"&amp;DB$2&amp;"+"&amp;V272&amp;DB$1)</f>
        <v/>
      </c>
      <c r="DC272" s="71" t="str">
        <f t="shared" ref="DC272:DC279" si="4743">IF(W272="","","|n"&amp;DC$2&amp;"+"&amp;W272&amp;DC$1)</f>
        <v/>
      </c>
      <c r="DD272" s="71" t="str">
        <f t="shared" ref="DD272:DD279" si="4744">IF(X272="","","|n"&amp;DD$2&amp;"+"&amp;X272&amp;DD$1)</f>
        <v/>
      </c>
      <c r="DE272" s="71" t="str">
        <f t="shared" ref="DE272:DE279" si="4745">IF(Y272="","","|n"&amp;DE$2&amp;"+"&amp;Y272&amp;DE$1)</f>
        <v/>
      </c>
      <c r="DF272" s="71" t="str">
        <f t="shared" ref="DF272:DF279" si="4746">IF(Z272="","","|n"&amp;DF$2&amp;"+"&amp;Z272&amp;DF$1)</f>
        <v/>
      </c>
      <c r="DG272" s="71" t="str">
        <f t="shared" ref="DG272:DG279" si="4747">IF(AA272="","","|n"&amp;DG$2&amp;"+"&amp;AA272&amp;DG$1)</f>
        <v/>
      </c>
      <c r="DH272" s="71" t="str">
        <f t="shared" ref="DH272:DH279" si="4748">IF(AB272="","","|n"&amp;DH$2&amp;"+"&amp;AB272&amp;DH$1)</f>
        <v/>
      </c>
      <c r="DI272" s="71" t="str">
        <f t="shared" ref="DI272:DI279" si="4749">IF(AC272="","","|n"&amp;DI$2&amp;"+"&amp;AC272&amp;DI$1)</f>
        <v/>
      </c>
      <c r="DJ272" s="71" t="str">
        <f t="shared" ref="DJ272:DJ279" si="4750">IF(AD272="","","|n"&amp;DJ$2&amp;"+"&amp;AD272&amp;DJ$1)</f>
        <v/>
      </c>
      <c r="DK272" s="71" t="str">
        <f t="shared" ref="DK272:DK279" si="4751">IF(AE272="","","|n"&amp;DK$2&amp;"+"&amp;AE272&amp;DK$1)</f>
        <v/>
      </c>
      <c r="DL272" s="71" t="str">
        <f t="shared" ref="DL272:DL279" si="4752">IF(AF272="","","|n"&amp;DL$2&amp;"+"&amp;AF272&amp;DL$1)</f>
        <v/>
      </c>
      <c r="DM272" s="71" t="str">
        <f t="shared" ref="DM272:DM279" si="4753">IF(AG272="","","|n"&amp;DM$2&amp;"+"&amp;AG272&amp;DM$1)</f>
        <v/>
      </c>
      <c r="DN272" s="71" t="str">
        <f t="shared" ref="DN272:DN279" si="4754">IF(AH272="","","|n"&amp;DN$2&amp;"+"&amp;AH272&amp;DN$1)</f>
        <v/>
      </c>
      <c r="DO272" s="71" t="str">
        <f t="shared" ref="DO272:DO279" si="4755">IF(AI272="","","|n"&amp;DO$2&amp;"+"&amp;AI272&amp;DO$1)</f>
        <v/>
      </c>
      <c r="DP272" s="71" t="str">
        <f t="shared" ref="DP272:DP279" si="4756">IF(AJ272="","","|n"&amp;DP$2&amp;"+"&amp;AJ272&amp;DP$1)</f>
        <v/>
      </c>
      <c r="DQ272" s="71" t="str">
        <f t="shared" ref="DQ272:DQ279" si="4757">IF(AK272="","","|n"&amp;DQ$2&amp;"+"&amp;AK272&amp;DQ$1)</f>
        <v/>
      </c>
      <c r="DR272" s="71" t="str">
        <f t="shared" ref="DR272:DR279" si="4758">IF(AL272="","","|n"&amp;DR$2&amp;"+"&amp;AL272&amp;DR$1)</f>
        <v/>
      </c>
      <c r="DS272" s="71" t="str">
        <f t="shared" ref="DS272:DS279" si="4759">IF(AM272="","","|n"&amp;DS$2&amp;"+"&amp;AM272&amp;DS$1)</f>
        <v/>
      </c>
      <c r="DT272" s="71" t="str">
        <f t="shared" ref="DT272:DT279" si="4760">IF(AN272="","","|n"&amp;DT$2&amp;"+"&amp;AN272&amp;DT$1)</f>
        <v/>
      </c>
      <c r="DU272" s="71" t="str">
        <f t="shared" ref="DU272:DU279" si="4761">IF(AO272="","","|n"&amp;DU$2&amp;"+"&amp;AO272&amp;DU$1)</f>
        <v/>
      </c>
      <c r="DV272" s="71" t="str">
        <f t="shared" ref="DV272:DV279" si="4762">IF(AP272="","","|n"&amp;DV$2&amp;"+"&amp;AP272&amp;DV$1)</f>
        <v/>
      </c>
      <c r="DW272" s="71" t="str">
        <f t="shared" ref="DW272:DW279" si="4763">IF(AQ272="","","|n"&amp;DW$2&amp;"+"&amp;AQ272&amp;DW$1)</f>
        <v/>
      </c>
      <c r="DX272" s="71" t="str">
        <f t="shared" ref="DX272:DX279" si="4764">IF(AR272="","","|n"&amp;DX$2&amp;"+"&amp;AR272&amp;DX$1)</f>
        <v/>
      </c>
      <c r="DY272" s="71" t="str">
        <f t="shared" ref="DY272:DY279" si="4765">IF(AS272="","","|n"&amp;DY$2&amp;"+"&amp;AS272&amp;DY$1)</f>
        <v/>
      </c>
      <c r="DZ272" s="71" t="str">
        <f t="shared" ref="DZ272:DZ279" si="4766">IF(AT272="","","|n"&amp;DZ$2&amp;"+"&amp;AT272&amp;DZ$1)</f>
        <v/>
      </c>
      <c r="EA272" s="71" t="str">
        <f t="shared" ref="EA272:EA279" si="4767">IF(AU272="","","|n"&amp;EA$2&amp;"+"&amp;AU272&amp;EA$1)</f>
        <v/>
      </c>
      <c r="EB272" s="71" t="str">
        <f t="shared" ref="EB272:EB279" si="4768">IF(AV272="","","|n"&amp;EB$2&amp;"+"&amp;AV272&amp;EB$1)</f>
        <v/>
      </c>
      <c r="EC272" s="71" t="str">
        <f t="shared" ref="EC272:EC279" si="4769">IF(AW272="","","|n"&amp;EC$2&amp;"+"&amp;AW272&amp;EC$1)</f>
        <v/>
      </c>
      <c r="ED272" s="71" t="str">
        <f t="shared" ref="ED272:ED279" si="4770">IF(AX272="","","|n"&amp;ED$2&amp;"+"&amp;AX272&amp;ED$1)</f>
        <v/>
      </c>
      <c r="EE272" s="71" t="str">
        <f t="shared" ref="EE272:EE279" si="4771">IF(AY272="","","|n"&amp;EE$2&amp;"+"&amp;AY272&amp;EE$1)</f>
        <v/>
      </c>
      <c r="EF272" s="71" t="str">
        <f t="shared" ref="EF272:EF279" si="4772">IF(AZ272="","","|n"&amp;EF$2&amp;"+"&amp;AZ272&amp;EF$1)</f>
        <v/>
      </c>
      <c r="EG272" s="71" t="str">
        <f t="shared" ref="EG272:EG279" si="4773">IF(BA272="","","|n"&amp;EG$2&amp;"+"&amp;BA272&amp;EG$1)</f>
        <v/>
      </c>
      <c r="EH272" s="71" t="str">
        <f t="shared" ref="EH272:EH279" si="4774">IF(BB272="","","|n"&amp;EH$2&amp;"+"&amp;BB272&amp;EH$1)</f>
        <v/>
      </c>
      <c r="EI272" s="71" t="str">
        <f t="shared" ref="EI272:EI279" si="4775">IF(BC272="","","|n"&amp;EI$2&amp;"+"&amp;BC272&amp;EI$1)</f>
        <v/>
      </c>
      <c r="EJ272" s="71" t="str">
        <f t="shared" ref="EJ272:EJ279" si="4776">IF(BD272="","","|n"&amp;EJ$2&amp;"+"&amp;BD272&amp;EJ$1)</f>
        <v/>
      </c>
      <c r="EK272" s="71" t="str">
        <f t="shared" ref="EK272:EK279" si="4777">IF(BE272="","","|n"&amp;EK$2&amp;"+"&amp;BE272&amp;EK$1)</f>
        <v/>
      </c>
      <c r="EL272" s="71" t="str">
        <f t="shared" ref="EL272:EL279" si="4778">IF(BF272="","","|n"&amp;EL$2&amp;"+"&amp;BF272&amp;EL$1)</f>
        <v/>
      </c>
      <c r="EM272" s="71" t="str">
        <f t="shared" ref="EM272:EM279" si="4779">IF(BG272="","","|n"&amp;EM$2&amp;"+"&amp;BG272&amp;EM$1)</f>
        <v/>
      </c>
      <c r="EN272" s="71" t="str">
        <f t="shared" ref="EN272:EN279" si="4780">IF(BH272="","","|n"&amp;EN$2&amp;"+"&amp;BH272&amp;EN$1)</f>
        <v/>
      </c>
      <c r="EO272" s="71" t="str">
        <f t="shared" ref="EO272:EO279" si="4781">IF(BI272="","","|n"&amp;EO$2&amp;"+"&amp;BI272&amp;EO$1)</f>
        <v/>
      </c>
      <c r="EP272" s="71" t="str">
        <f t="shared" ref="EP272:EP279" si="4782">IF(BJ272="","","|n"&amp;EP$2&amp;"+"&amp;BJ272&amp;EP$1)</f>
        <v/>
      </c>
      <c r="EQ272" s="71" t="str">
        <f t="shared" ref="EQ272:EQ279" si="4783">IF(BK272="","","|n"&amp;EQ$2&amp;"+"&amp;BK272&amp;EQ$1)</f>
        <v/>
      </c>
      <c r="ER272" s="71" t="str">
        <f t="shared" ref="ER272:ER279" si="4784">IF(BL272="","","|n"&amp;ER$2&amp;"+"&amp;BL272&amp;ER$1)</f>
        <v/>
      </c>
      <c r="ES272" s="71" t="str">
        <f t="shared" ref="ES272:ES279" si="4785">IF(BM272="","","|n"&amp;ES$2&amp;"+"&amp;BM272&amp;ES$1)</f>
        <v/>
      </c>
      <c r="ET272" s="71" t="str">
        <f t="shared" ref="ET272:ET279" si="4786">IF(BN272="","","|n"&amp;ET$2&amp;"+"&amp;BN272&amp;ET$1)</f>
        <v/>
      </c>
      <c r="EU272" s="71" t="str">
        <f t="shared" ref="EU272:EU279" si="4787">IF(BO272="","","|n"&amp;EU$2&amp;"+"&amp;BO272&amp;EU$1)</f>
        <v/>
      </c>
      <c r="EV272" s="71" t="str">
        <f t="shared" ref="EV272:EV279" si="4788">IF(BP272="","","|n"&amp;EV$2&amp;"+"&amp;BP272&amp;EV$1)</f>
        <v/>
      </c>
      <c r="EW272" s="71" t="str">
        <f t="shared" ref="EW272:EW279" si="4789">IF(BQ272="","","|n"&amp;EW$2&amp;"+"&amp;BQ272&amp;EW$1)</f>
        <v/>
      </c>
      <c r="EX272" s="71" t="str">
        <f t="shared" ref="EX272:EX279" si="4790">IF(BR272="","","|n"&amp;EX$2&amp;"+"&amp;BR272&amp;EX$1)</f>
        <v/>
      </c>
      <c r="EY272" s="71" t="str">
        <f t="shared" ref="EY272:EY279" si="4791">IF(BS272="","","|n"&amp;EY$2&amp;"+"&amp;BS272&amp;EY$1)</f>
        <v/>
      </c>
      <c r="EZ272" s="71" t="str">
        <f t="shared" ref="EZ272:EZ279" si="4792">IF(BT272="","","|n"&amp;EZ$2&amp;"+"&amp;BT272&amp;EZ$1)</f>
        <v/>
      </c>
      <c r="FA272" s="71" t="str">
        <f t="shared" ref="FA272:FA279" si="4793">IF(BU272="","","|n"&amp;FA$2&amp;"+"&amp;BU272&amp;FA$1)</f>
        <v/>
      </c>
      <c r="FB272" s="71" t="str">
        <f t="shared" ref="FB272:FB279" si="4794">IF(BV272="","","|n"&amp;FB$2&amp;"+"&amp;BV272&amp;FB$1)</f>
        <v/>
      </c>
      <c r="FC272" s="71" t="str">
        <f t="shared" ref="FC272:FC279" si="4795">IF(BW272="","","|n"&amp;FC$2&amp;"+"&amp;BW272&amp;FC$1)</f>
        <v/>
      </c>
      <c r="FD272" s="71" t="str">
        <f t="shared" ref="FD272:FD279" si="4796">IF(BX272="","","|n"&amp;FD$2&amp;"+"&amp;BX272&amp;FD$1)</f>
        <v/>
      </c>
      <c r="FE272" s="71" t="str">
        <f t="shared" ref="FE272:FE279" si="4797">IF(BY272="","","|n"&amp;FE$2&amp;"+"&amp;BY272&amp;FE$1)</f>
        <v/>
      </c>
      <c r="FF272" s="71" t="str">
        <f t="shared" ref="FF272:FF279" si="4798">IF(BZ272="","","|n"&amp;FF$2&amp;"+"&amp;BZ272&amp;FF$1)</f>
        <v/>
      </c>
      <c r="FG272" s="71" t="str">
        <f t="shared" ref="FG272:FG279" si="4799">IF(CA272="","","|n"&amp;FG$2&amp;"+"&amp;CA272&amp;FG$1)</f>
        <v/>
      </c>
      <c r="FH272" s="71" t="str">
        <f t="shared" ref="FH272:FH279" si="4800">IF(CB272="","","|n"&amp;FH$2&amp;"+"&amp;CB272&amp;FH$1)</f>
        <v/>
      </c>
      <c r="FI272" s="71" t="str">
        <f t="shared" ref="FI272:FI279" si="4801">IF(CC272="","","|n"&amp;FI$2&amp;"+"&amp;CC272&amp;FI$1)</f>
        <v/>
      </c>
      <c r="FJ272" s="71" t="str">
        <f t="shared" ref="FJ272:FJ279" si="4802">IF(CD272="","","|n"&amp;FJ$2&amp;"+"&amp;CD272&amp;FJ$1)</f>
        <v/>
      </c>
      <c r="FK272" s="71" t="str">
        <f t="shared" ref="FK272:FK279" si="4803">IF(CE272="","","|n"&amp;FK$2&amp;"+"&amp;CE272&amp;FK$1)</f>
        <v/>
      </c>
      <c r="FL272" s="71" t="str">
        <f t="shared" ref="FL272:FL279" si="4804">IF(CF272="","","|n"&amp;FL$2&amp;"+"&amp;CF272&amp;FL$1)</f>
        <v/>
      </c>
      <c r="FM272" s="71" t="str">
        <f t="shared" ref="FM272:FM279" si="4805">IF(CG272="","","|n"&amp;FM$2&amp;"+"&amp;CG272&amp;FM$1)</f>
        <v/>
      </c>
      <c r="FN272" s="71" t="str">
        <f t="shared" ref="FN272:FN279" si="4806">IF(CH272="","","|n"&amp;FN$2&amp;"+"&amp;CH272&amp;FN$1)</f>
        <v/>
      </c>
      <c r="FO272" s="71" t="str">
        <f t="shared" ref="FO272:FO279" si="4807">IF(CI272="","","|n"&amp;FO$2&amp;"+"&amp;CI272&amp;FO$1)</f>
        <v/>
      </c>
      <c r="FP272" s="71" t="str">
        <f t="shared" ref="FP272:FP279" si="4808">IF(CJ272="","","|n"&amp;FP$2&amp;"+"&amp;CJ272&amp;FP$1)</f>
        <v/>
      </c>
      <c r="FQ272" s="71" t="str">
        <f t="shared" ref="FQ272:FQ279" si="4809">IF(CK272="","","|n"&amp;FQ$2&amp;"+"&amp;CK272&amp;FQ$1)</f>
        <v/>
      </c>
      <c r="FR272" s="71" t="str">
        <f t="shared" ref="FR272:FR279" si="4810">IF(CL272="","","|n"&amp;FR$2&amp;"+"&amp;CL272&amp;FR$1)</f>
        <v/>
      </c>
      <c r="FS272" s="71" t="str">
        <f t="shared" ref="FS272:FS279" si="4811">IF(CM272="","","|n"&amp;FS$2&amp;"+"&amp;CM272&amp;FS$1)</f>
        <v/>
      </c>
    </row>
    <row r="273" spans="1:175" ht="15">
      <c r="A273" s="79"/>
      <c r="B273" s="80" t="s">
        <v>843</v>
      </c>
      <c r="C273" s="122" t="s">
        <v>844</v>
      </c>
      <c r="T273" s="127" t="s">
        <v>845</v>
      </c>
      <c r="U273" s="85" t="str">
        <f t="shared" si="4739"/>
        <v>ReplaceableTextures\\CommandButtons\\BTNIB02.blp</v>
      </c>
      <c r="CN273" s="70" t="str">
        <f t="shared" si="4727"/>
        <v>InitUnitState('IB02',,,,,,,,,,)</v>
      </c>
      <c r="CO273" s="70" t="str">
        <f t="shared" si="4728"/>
        <v>InitUnitNormal('IB02',,,,,,,,,,)</v>
      </c>
      <c r="CP273" s="70" t="str">
        <f t="shared" si="4729"/>
        <v>InitUnitMagic('IB02',,,,,,,,,,)</v>
      </c>
      <c r="CQ273" s="70" t="str">
        <f t="shared" si="4730"/>
        <v>InitUnitAdd('IB02',,,,,,,,,,)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InitEquipData('IB02',,"",,,,,'','','','','','',"ReplaceableTextures\\CommandButtons\\BTNIB03.blp")</v>
      </c>
      <c r="CU273" s="95" t="str">
        <f t="shared" si="4740"/>
        <v>|n</v>
      </c>
      <c r="CV273" s="61" t="str">
        <f t="shared" si="4741"/>
        <v>加入《|cff00ffcc全民封神|r》官方QQ群，即可获得入群礼包码！|n|n输入礼包码即可获得：|n金币+1000，每秒攻击+2，每秒业力+2</v>
      </c>
      <c r="CW273" s="60"/>
      <c r="CX273" s="60"/>
      <c r="CY273" s="60"/>
      <c r="CZ273" s="60"/>
      <c r="DA273" s="60"/>
      <c r="DB273" s="71" t="str">
        <f t="shared" si="4742"/>
        <v/>
      </c>
      <c r="DC273" s="71" t="str">
        <f t="shared" si="4743"/>
        <v/>
      </c>
      <c r="DD273" s="71" t="str">
        <f t="shared" si="4744"/>
        <v/>
      </c>
      <c r="DE273" s="71" t="str">
        <f t="shared" si="4745"/>
        <v/>
      </c>
      <c r="DF273" s="71" t="str">
        <f t="shared" si="4746"/>
        <v/>
      </c>
      <c r="DG273" s="71" t="str">
        <f t="shared" si="4747"/>
        <v/>
      </c>
      <c r="DH273" s="71" t="str">
        <f t="shared" si="4748"/>
        <v/>
      </c>
      <c r="DI273" s="71" t="str">
        <f t="shared" si="4749"/>
        <v/>
      </c>
      <c r="DJ273" s="71" t="str">
        <f t="shared" si="4750"/>
        <v/>
      </c>
      <c r="DK273" s="71" t="str">
        <f t="shared" si="4751"/>
        <v/>
      </c>
      <c r="DL273" s="71" t="str">
        <f t="shared" si="4752"/>
        <v/>
      </c>
      <c r="DM273" s="71" t="str">
        <f t="shared" si="4753"/>
        <v/>
      </c>
      <c r="DN273" s="71" t="str">
        <f t="shared" si="4754"/>
        <v/>
      </c>
      <c r="DO273" s="71" t="str">
        <f t="shared" si="4755"/>
        <v/>
      </c>
      <c r="DP273" s="71" t="str">
        <f t="shared" si="4756"/>
        <v/>
      </c>
      <c r="DQ273" s="71" t="str">
        <f t="shared" si="4757"/>
        <v/>
      </c>
      <c r="DR273" s="71" t="str">
        <f t="shared" si="4758"/>
        <v/>
      </c>
      <c r="DS273" s="71" t="str">
        <f t="shared" si="4759"/>
        <v/>
      </c>
      <c r="DT273" s="71" t="str">
        <f t="shared" si="4760"/>
        <v/>
      </c>
      <c r="DU273" s="71" t="str">
        <f t="shared" si="4761"/>
        <v/>
      </c>
      <c r="DV273" s="71" t="str">
        <f t="shared" si="4762"/>
        <v/>
      </c>
      <c r="DW273" s="71" t="str">
        <f t="shared" si="4763"/>
        <v/>
      </c>
      <c r="DX273" s="71" t="str">
        <f t="shared" si="4764"/>
        <v/>
      </c>
      <c r="DY273" s="71" t="str">
        <f t="shared" si="4765"/>
        <v/>
      </c>
      <c r="DZ273" s="71" t="str">
        <f t="shared" si="4766"/>
        <v/>
      </c>
      <c r="EA273" s="71" t="str">
        <f t="shared" si="4767"/>
        <v/>
      </c>
      <c r="EB273" s="71" t="str">
        <f t="shared" si="4768"/>
        <v/>
      </c>
      <c r="EC273" s="71" t="str">
        <f t="shared" si="4769"/>
        <v/>
      </c>
      <c r="ED273" s="71" t="str">
        <f t="shared" si="4770"/>
        <v/>
      </c>
      <c r="EE273" s="71" t="str">
        <f t="shared" si="4771"/>
        <v/>
      </c>
      <c r="EF273" s="71" t="str">
        <f t="shared" si="4772"/>
        <v/>
      </c>
      <c r="EG273" s="71" t="str">
        <f t="shared" si="4773"/>
        <v/>
      </c>
      <c r="EH273" s="71" t="str">
        <f t="shared" si="4774"/>
        <v/>
      </c>
      <c r="EI273" s="71" t="str">
        <f t="shared" si="4775"/>
        <v/>
      </c>
      <c r="EJ273" s="71" t="str">
        <f t="shared" si="4776"/>
        <v/>
      </c>
      <c r="EK273" s="71" t="str">
        <f t="shared" si="4777"/>
        <v/>
      </c>
      <c r="EL273" s="71" t="str">
        <f t="shared" si="4778"/>
        <v/>
      </c>
      <c r="EM273" s="71" t="str">
        <f t="shared" si="4779"/>
        <v/>
      </c>
      <c r="EN273" s="71" t="str">
        <f t="shared" si="4780"/>
        <v/>
      </c>
      <c r="EO273" s="71" t="str">
        <f t="shared" si="4781"/>
        <v/>
      </c>
      <c r="EP273" s="71" t="str">
        <f t="shared" si="4782"/>
        <v/>
      </c>
      <c r="EQ273" s="71" t="str">
        <f t="shared" si="4783"/>
        <v/>
      </c>
      <c r="ER273" s="71" t="str">
        <f t="shared" si="4784"/>
        <v/>
      </c>
      <c r="ES273" s="71" t="str">
        <f t="shared" si="4785"/>
        <v/>
      </c>
      <c r="ET273" s="71" t="str">
        <f t="shared" si="4786"/>
        <v/>
      </c>
      <c r="EU273" s="71" t="str">
        <f t="shared" si="4787"/>
        <v/>
      </c>
      <c r="EV273" s="71" t="str">
        <f t="shared" si="4788"/>
        <v/>
      </c>
      <c r="EW273" s="71" t="str">
        <f t="shared" si="4789"/>
        <v/>
      </c>
      <c r="EX273" s="71" t="str">
        <f t="shared" si="4790"/>
        <v/>
      </c>
      <c r="EY273" s="71" t="str">
        <f t="shared" si="4791"/>
        <v/>
      </c>
      <c r="EZ273" s="71" t="str">
        <f t="shared" si="4792"/>
        <v/>
      </c>
      <c r="FA273" s="71" t="str">
        <f t="shared" si="4793"/>
        <v/>
      </c>
      <c r="FB273" s="71" t="str">
        <f t="shared" si="4794"/>
        <v/>
      </c>
      <c r="FC273" s="71" t="str">
        <f t="shared" si="4795"/>
        <v/>
      </c>
      <c r="FD273" s="71" t="str">
        <f t="shared" si="4796"/>
        <v/>
      </c>
      <c r="FE273" s="71" t="str">
        <f t="shared" si="4797"/>
        <v/>
      </c>
      <c r="FF273" s="71" t="str">
        <f t="shared" si="4798"/>
        <v/>
      </c>
      <c r="FG273" s="71" t="str">
        <f t="shared" si="4799"/>
        <v/>
      </c>
      <c r="FH273" s="71" t="str">
        <f t="shared" si="4800"/>
        <v/>
      </c>
      <c r="FI273" s="71" t="str">
        <f t="shared" si="4801"/>
        <v/>
      </c>
      <c r="FJ273" s="71" t="str">
        <f t="shared" si="4802"/>
        <v/>
      </c>
      <c r="FK273" s="71" t="str">
        <f t="shared" si="4803"/>
        <v/>
      </c>
      <c r="FL273" s="71" t="str">
        <f t="shared" si="4804"/>
        <v/>
      </c>
      <c r="FM273" s="71" t="str">
        <f t="shared" si="4805"/>
        <v/>
      </c>
      <c r="FN273" s="71" t="str">
        <f t="shared" si="4806"/>
        <v/>
      </c>
      <c r="FO273" s="71" t="str">
        <f t="shared" si="4807"/>
        <v/>
      </c>
      <c r="FP273" s="71" t="str">
        <f t="shared" si="4808"/>
        <v/>
      </c>
      <c r="FQ273" s="71" t="str">
        <f t="shared" si="4809"/>
        <v/>
      </c>
      <c r="FR273" s="71" t="str">
        <f t="shared" si="4810"/>
        <v/>
      </c>
      <c r="FS273" s="71" t="str">
        <f t="shared" si="4811"/>
        <v/>
      </c>
    </row>
    <row r="274" spans="1:175" ht="15">
      <c r="A274" s="79"/>
      <c r="B274" s="80" t="s">
        <v>846</v>
      </c>
      <c r="C274" s="122" t="s">
        <v>847</v>
      </c>
      <c r="T274" s="127" t="s">
        <v>848</v>
      </c>
      <c r="U274" s="85" t="str">
        <f t="shared" si="4739"/>
        <v>ReplaceableTextures\\CommandButtons\\BTNIB03.blp</v>
      </c>
      <c r="CN274" s="70" t="str">
        <f t="shared" si="4727"/>
        <v>InitUnitState('IB03',,,,,,,,,,)</v>
      </c>
      <c r="CO274" s="70" t="str">
        <f t="shared" si="4728"/>
        <v>InitUnitNormal('IB03',,,,,,,,,,)</v>
      </c>
      <c r="CP274" s="70" t="str">
        <f t="shared" si="4729"/>
        <v>InitUnitMagic('IB03',,,,,,,,,,)</v>
      </c>
      <c r="CQ274" s="70" t="str">
        <f t="shared" si="4730"/>
        <v>InitUnitAdd('IB03',,,,,,,,,,)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InitEquipData('IB03',,"",,,,,'','','','','','',"ReplaceableTextures\\CommandButtons\\BTNIB04.blp")</v>
      </c>
      <c r="CU274" s="95" t="str">
        <f t="shared" si="4740"/>
        <v>|n</v>
      </c>
      <c r="CV274" s="61" t="str">
        <f t="shared" si="4741"/>
        <v>|cff99ccff给与地图有效评论建议|r即可领取：|n每秒生命+100，每秒业力+2|n|n|r|cff808080地图等级达到3级可领取|r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849</v>
      </c>
      <c r="C275" s="122" t="s">
        <v>850</v>
      </c>
      <c r="T275" s="127" t="s">
        <v>851</v>
      </c>
      <c r="U275" s="85" t="str">
        <f t="shared" si="4739"/>
        <v>ReplaceableTextures\\CommandButtons\\BTNIB04.blp</v>
      </c>
      <c r="CN275" s="70" t="str">
        <f t="shared" ref="CN275:CN283" si="4812">"InitUnitState('"&amp;B275&amp;"',"&amp;V275&amp;","&amp;W275&amp;","&amp;X275&amp;","&amp;Y275&amp;","&amp;Z275&amp;","&amp;AA275&amp;","&amp;AB275&amp;","&amp;AC275&amp;","&amp;AD275&amp;","&amp;AE275&amp;")"</f>
        <v>InitUnitState('IB04',,,,,,,,,,)</v>
      </c>
      <c r="CO275" s="70" t="str">
        <f t="shared" ref="CO275:CO283" si="4813">"InitUnitNormal('"&amp;B275&amp;"',"&amp;AF275&amp;","&amp;AG275&amp;","&amp;AH275&amp;","&amp;AI275&amp;","&amp;AJ275&amp;","&amp;AK275&amp;","&amp;AL275&amp;","&amp;AM275&amp;","&amp;AN275&amp;","&amp;AO275&amp;")"</f>
        <v>InitUnitNormal('IB04',,,,,,,,,,)</v>
      </c>
      <c r="CP275" s="70" t="str">
        <f t="shared" ref="CP275:CP283" si="4814">"InitUnitMagic('"&amp;B275&amp;"',"&amp;AP275&amp;","&amp;AQ275&amp;","&amp;AR275&amp;","&amp;AS275&amp;","&amp;AT275&amp;","&amp;AU275&amp;","&amp;AV275&amp;","&amp;AW275&amp;","&amp;BI275&amp;","&amp;BJ275&amp;")"</f>
        <v>InitUnitMagic('IB04',,,,,,,,,,)</v>
      </c>
      <c r="CQ275" s="70" t="str">
        <f t="shared" ref="CQ275:CQ283" si="4815">"InitUnitAdd('"&amp;B275&amp;"',"&amp;BK275&amp;","&amp;BL275&amp;","&amp;BM275&amp;","&amp;BN275&amp;","&amp;BO275&amp;","&amp;BP275&amp;","&amp;BQ275&amp;","&amp;BR275&amp;","&amp;BS275&amp;","&amp;BT275&amp;")"</f>
        <v>InitUnitAdd('IB04',,,,,,,,,,)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InitEquipData('IB04',,"",,,,,'','','','','','',"ReplaceableTextures\\CommandButtons\\BTNIB05.blp")</v>
      </c>
      <c r="CU275" s="95" t="str">
        <f t="shared" si="4740"/>
        <v>|n</v>
      </c>
      <c r="CV275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852</v>
      </c>
      <c r="C276" s="122" t="s">
        <v>853</v>
      </c>
      <c r="T276" s="127" t="s">
        <v>854</v>
      </c>
      <c r="U276" s="85" t="str">
        <f t="shared" si="4739"/>
        <v>ReplaceableTextures\\CommandButtons\\BTNIB05.blp</v>
      </c>
      <c r="CN276" s="70" t="str">
        <f t="shared" si="4812"/>
        <v>InitUnitState('IB05',,,,,,,,,,)</v>
      </c>
      <c r="CO276" s="70" t="str">
        <f t="shared" si="4813"/>
        <v>InitUnitNormal('IB05',,,,,,,,,,)</v>
      </c>
      <c r="CP276" s="70" t="str">
        <f t="shared" si="4814"/>
        <v>InitUnitMagic('IB05',,,,,,,,,,)</v>
      </c>
      <c r="CQ276" s="70" t="str">
        <f t="shared" si="4815"/>
        <v>InitUnitAdd('IB05',,,,,,,,,,)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315&amp;CR$1&amp;")"</f>
        <v>InitEquipData('IB05',,"",,,,,'','','','','','',"")</v>
      </c>
      <c r="CU276" s="95" t="str">
        <f t="shared" si="4740"/>
        <v>|n</v>
      </c>
      <c r="CV276" s="61" t="str">
        <f t="shared" si="4741"/>
        <v>|cff33ff00购买魔兽重制版可领取该礼包！|n|n|r奖励：|n招魂幡Lv3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855</v>
      </c>
      <c r="C277" s="122" t="s">
        <v>1437</v>
      </c>
      <c r="T277" s="127" t="s">
        <v>857</v>
      </c>
      <c r="U277" s="85" t="str">
        <f t="shared" si="4739"/>
        <v>ReplaceableTextures\\CommandButtons\\BTNIB06.blp</v>
      </c>
      <c r="CN277" s="70" t="str">
        <f t="shared" si="4812"/>
        <v>InitUnitState('IB06',,,,,,,,,,)</v>
      </c>
      <c r="CO277" s="70" t="str">
        <f t="shared" si="4813"/>
        <v>InitUnitNormal('IB06',,,,,,,,,,)</v>
      </c>
      <c r="CP277" s="70" t="str">
        <f t="shared" si="4814"/>
        <v>InitUnitMagic('IB06',,,,,,,,,,)</v>
      </c>
      <c r="CQ277" s="70" t="str">
        <f t="shared" si="4815"/>
        <v>InitUnitAdd('IB06',,,,,,,,,,)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InitEquipData('IB06',,"",,,,,'','','','','','',"ReplaceableTextures\\CommandButtons\\BTNIB07.blp")</v>
      </c>
      <c r="CU277" s="95" t="str">
        <f t="shared" si="4740"/>
        <v>|n</v>
      </c>
      <c r="CV277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>
      <c r="A278" s="79"/>
      <c r="B278" s="80" t="s">
        <v>858</v>
      </c>
      <c r="C278" s="122" t="s">
        <v>1436</v>
      </c>
      <c r="T278" s="122" t="s">
        <v>860</v>
      </c>
      <c r="U278" s="85" t="str">
        <f t="shared" si="4739"/>
        <v>ReplaceableTextures\\CommandButtons\\BTNIB07.blp</v>
      </c>
      <c r="CN278" s="70" t="str">
        <f t="shared" si="4812"/>
        <v>InitUnitState('IB07',,,,,,,,,,)</v>
      </c>
      <c r="CO278" s="70" t="str">
        <f t="shared" si="4813"/>
        <v>InitUnitNormal('IB07',,,,,,,,,,)</v>
      </c>
      <c r="CP278" s="70" t="str">
        <f t="shared" si="4814"/>
        <v>InitUnitMagic('IB07',,,,,,,,,,)</v>
      </c>
      <c r="CQ278" s="70" t="str">
        <f t="shared" si="4815"/>
        <v>InitUnitAdd('IB07',,,,,,,,,,)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InitEquipData('IB07',,"",,,,,'','','','','','',"ReplaceableTextures\\CommandButtons\\BTNIB08.blp")</v>
      </c>
      <c r="CU278" s="95" t="str">
        <f t="shared" si="4740"/>
        <v>|n</v>
      </c>
      <c r="CV278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861</v>
      </c>
      <c r="C279" s="122" t="s">
        <v>862</v>
      </c>
      <c r="T279" s="127" t="s">
        <v>1466</v>
      </c>
      <c r="U279" s="85" t="str">
        <f t="shared" si="4739"/>
        <v>ReplaceableTextures\\CommandButtons\\BTNIB08.blp</v>
      </c>
      <c r="CN279" s="70" t="str">
        <f t="shared" si="4812"/>
        <v>InitUnitState('IB08',,,,,,,,,,)</v>
      </c>
      <c r="CO279" s="70" t="str">
        <f t="shared" si="4813"/>
        <v>InitUnitNormal('IB08',,,,,,,,,,)</v>
      </c>
      <c r="CP279" s="70" t="str">
        <f t="shared" si="4814"/>
        <v>InitUnitMagic('IB08',,,,,,,,,,)</v>
      </c>
      <c r="CQ279" s="70" t="str">
        <f t="shared" si="4815"/>
        <v>InitUnitAdd('IB08',,,,,,,,,,)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318&amp;CR$1&amp;")"</f>
        <v>InitEquipData('IB08',,"",,,,,'','','','','','',"")</v>
      </c>
      <c r="CU279" s="95" t="str">
        <f t="shared" si="4740"/>
        <v>|n</v>
      </c>
      <c r="CV279" s="61" t="str">
        <f t="shared" si="4741"/>
        <v>|cff99ccff游戏中输入《|r|cff33ff00魔芝RPG|r|cff99ccff》领取本礼包！|r|n|n|r奖励：|n|cffffcc00练功房怪物数量+1|r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3.5" customHeight="1">
      <c r="A280" s="79"/>
      <c r="B280" s="80" t="s">
        <v>863</v>
      </c>
      <c r="C280" s="122" t="s">
        <v>864</v>
      </c>
      <c r="T280" s="128"/>
      <c r="U280" s="85" t="str">
        <f t="shared" si="4739"/>
        <v>ReplaceableTextures\\CommandButtons\\BTNIB09.blp</v>
      </c>
      <c r="CN280" s="70" t="str">
        <f t="shared" si="4812"/>
        <v>InitUnitState('IB09',,,,,,,,,,)</v>
      </c>
      <c r="CO280" s="70" t="str">
        <f t="shared" si="4813"/>
        <v>InitUnitNormal('IB09',,,,,,,,,,)</v>
      </c>
      <c r="CP280" s="70" t="str">
        <f t="shared" si="4814"/>
        <v>InitUnitMagic('IB09',,,,,,,,,,)</v>
      </c>
      <c r="CQ280" s="70" t="str">
        <f t="shared" si="4815"/>
        <v>InitUnitAdd('IB09',,,,,,,,,,)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InitEquipData('IB09',,"",,,,,'','','','','','',"")</v>
      </c>
      <c r="CU280" s="95" t="str">
        <f t="shared" si="4740"/>
        <v>|n</v>
      </c>
      <c r="CV280" s="61">
        <f t="shared" si="4741"/>
        <v>0</v>
      </c>
      <c r="CW280" s="60"/>
      <c r="CX280" s="60"/>
      <c r="CY280" s="60"/>
      <c r="CZ280" s="60"/>
      <c r="DA280" s="60"/>
      <c r="DB280" s="71" t="str">
        <f t="shared" ref="DB280:FM282" si="4816">IF(V280="","","|n"&amp;DB$2&amp;"+"&amp;V280&amp;DB$1)</f>
        <v/>
      </c>
      <c r="DC280" s="71" t="str">
        <f t="shared" si="4816"/>
        <v/>
      </c>
      <c r="DD280" s="71" t="str">
        <f t="shared" si="4816"/>
        <v/>
      </c>
      <c r="DE280" s="71" t="str">
        <f t="shared" si="4816"/>
        <v/>
      </c>
      <c r="DF280" s="71" t="str">
        <f t="shared" si="4816"/>
        <v/>
      </c>
      <c r="DG280" s="71" t="str">
        <f t="shared" si="4816"/>
        <v/>
      </c>
      <c r="DH280" s="71" t="str">
        <f t="shared" si="4816"/>
        <v/>
      </c>
      <c r="DI280" s="71" t="str">
        <f t="shared" si="4816"/>
        <v/>
      </c>
      <c r="DJ280" s="71" t="str">
        <f t="shared" si="4816"/>
        <v/>
      </c>
      <c r="DK280" s="71" t="str">
        <f t="shared" si="4816"/>
        <v/>
      </c>
      <c r="DL280" s="71" t="str">
        <f t="shared" si="4816"/>
        <v/>
      </c>
      <c r="DM280" s="71" t="str">
        <f t="shared" si="4816"/>
        <v/>
      </c>
      <c r="DN280" s="71" t="str">
        <f t="shared" si="4816"/>
        <v/>
      </c>
      <c r="DO280" s="71" t="str">
        <f t="shared" si="4816"/>
        <v/>
      </c>
      <c r="DP280" s="71" t="str">
        <f t="shared" si="4816"/>
        <v/>
      </c>
      <c r="DQ280" s="71" t="str">
        <f t="shared" si="4816"/>
        <v/>
      </c>
      <c r="DR280" s="71" t="str">
        <f t="shared" si="4816"/>
        <v/>
      </c>
      <c r="DS280" s="71" t="str">
        <f t="shared" si="4816"/>
        <v/>
      </c>
      <c r="DT280" s="71" t="str">
        <f t="shared" si="4816"/>
        <v/>
      </c>
      <c r="DU280" s="71" t="str">
        <f t="shared" si="4816"/>
        <v/>
      </c>
      <c r="DV280" s="71" t="str">
        <f t="shared" si="4816"/>
        <v/>
      </c>
      <c r="DW280" s="71" t="str">
        <f t="shared" si="4816"/>
        <v/>
      </c>
      <c r="DX280" s="71" t="str">
        <f t="shared" si="4816"/>
        <v/>
      </c>
      <c r="DY280" s="71" t="str">
        <f t="shared" si="4816"/>
        <v/>
      </c>
      <c r="DZ280" s="71" t="str">
        <f t="shared" si="4816"/>
        <v/>
      </c>
      <c r="EA280" s="71" t="str">
        <f t="shared" si="4816"/>
        <v/>
      </c>
      <c r="EB280" s="71" t="str">
        <f t="shared" si="4816"/>
        <v/>
      </c>
      <c r="EC280" s="71" t="str">
        <f t="shared" si="4816"/>
        <v/>
      </c>
      <c r="ED280" s="71" t="str">
        <f t="shared" si="4816"/>
        <v/>
      </c>
      <c r="EE280" s="71" t="str">
        <f t="shared" si="4816"/>
        <v/>
      </c>
      <c r="EF280" s="71" t="str">
        <f t="shared" si="4816"/>
        <v/>
      </c>
      <c r="EG280" s="71" t="str">
        <f t="shared" si="4816"/>
        <v/>
      </c>
      <c r="EH280" s="71" t="str">
        <f t="shared" si="4816"/>
        <v/>
      </c>
      <c r="EI280" s="71" t="str">
        <f t="shared" si="4816"/>
        <v/>
      </c>
      <c r="EJ280" s="71" t="str">
        <f t="shared" si="4816"/>
        <v/>
      </c>
      <c r="EK280" s="71" t="str">
        <f t="shared" si="4816"/>
        <v/>
      </c>
      <c r="EL280" s="71" t="str">
        <f t="shared" si="4816"/>
        <v/>
      </c>
      <c r="EM280" s="71" t="str">
        <f t="shared" si="4816"/>
        <v/>
      </c>
      <c r="EN280" s="71" t="str">
        <f t="shared" si="4816"/>
        <v/>
      </c>
      <c r="EO280" s="71" t="str">
        <f t="shared" si="4816"/>
        <v/>
      </c>
      <c r="EP280" s="71" t="str">
        <f t="shared" si="4816"/>
        <v/>
      </c>
      <c r="EQ280" s="71" t="str">
        <f t="shared" si="4816"/>
        <v/>
      </c>
      <c r="ER280" s="71" t="str">
        <f t="shared" si="4816"/>
        <v/>
      </c>
      <c r="ES280" s="71" t="str">
        <f t="shared" si="4816"/>
        <v/>
      </c>
      <c r="ET280" s="71" t="str">
        <f t="shared" si="4816"/>
        <v/>
      </c>
      <c r="EU280" s="71" t="str">
        <f t="shared" si="4816"/>
        <v/>
      </c>
      <c r="EV280" s="71" t="str">
        <f t="shared" si="4816"/>
        <v/>
      </c>
      <c r="EW280" s="71" t="str">
        <f t="shared" si="4816"/>
        <v/>
      </c>
      <c r="EX280" s="71" t="str">
        <f t="shared" si="4816"/>
        <v/>
      </c>
      <c r="EY280" s="71" t="str">
        <f t="shared" si="4816"/>
        <v/>
      </c>
      <c r="EZ280" s="71" t="str">
        <f t="shared" si="4816"/>
        <v/>
      </c>
      <c r="FA280" s="71" t="str">
        <f t="shared" si="4816"/>
        <v/>
      </c>
      <c r="FB280" s="71" t="str">
        <f t="shared" si="4816"/>
        <v/>
      </c>
      <c r="FC280" s="71" t="str">
        <f t="shared" si="4816"/>
        <v/>
      </c>
      <c r="FD280" s="71" t="str">
        <f t="shared" si="4816"/>
        <v/>
      </c>
      <c r="FE280" s="71" t="str">
        <f t="shared" si="4816"/>
        <v/>
      </c>
      <c r="FF280" s="71" t="str">
        <f t="shared" si="4816"/>
        <v/>
      </c>
      <c r="FG280" s="71" t="str">
        <f t="shared" si="4816"/>
        <v/>
      </c>
      <c r="FH280" s="71" t="str">
        <f t="shared" si="4816"/>
        <v/>
      </c>
      <c r="FI280" s="71" t="str">
        <f t="shared" si="4816"/>
        <v/>
      </c>
      <c r="FJ280" s="71" t="str">
        <f t="shared" si="4816"/>
        <v/>
      </c>
      <c r="FK280" s="71" t="str">
        <f t="shared" si="4816"/>
        <v/>
      </c>
      <c r="FL280" s="71" t="str">
        <f t="shared" si="4816"/>
        <v/>
      </c>
      <c r="FM280" s="71" t="str">
        <f t="shared" si="4816"/>
        <v/>
      </c>
      <c r="FN280" s="71" t="str">
        <f t="shared" ref="FN280:FS282" si="4817">IF(CH280="","","|n"&amp;FN$2&amp;"+"&amp;CH280&amp;FN$1)</f>
        <v/>
      </c>
      <c r="FO280" s="71" t="str">
        <f t="shared" si="4817"/>
        <v/>
      </c>
      <c r="FP280" s="71" t="str">
        <f t="shared" si="4817"/>
        <v/>
      </c>
      <c r="FQ280" s="71" t="str">
        <f t="shared" si="4817"/>
        <v/>
      </c>
      <c r="FR280" s="71" t="str">
        <f t="shared" si="4817"/>
        <v/>
      </c>
      <c r="FS280" s="71" t="str">
        <f t="shared" si="4817"/>
        <v/>
      </c>
    </row>
    <row r="281" spans="1:175" ht="13.5" customHeight="1">
      <c r="A281" s="79"/>
      <c r="B281" s="80" t="s">
        <v>1467</v>
      </c>
      <c r="C281" s="122" t="s">
        <v>1468</v>
      </c>
      <c r="T281" s="127" t="s">
        <v>1469</v>
      </c>
      <c r="U281" s="79" t="s">
        <v>1471</v>
      </c>
      <c r="CN281" s="70" t="str">
        <f t="shared" ref="CN281" si="4818">"InitUnitState('"&amp;B281&amp;"',"&amp;V281&amp;","&amp;W281&amp;","&amp;X281&amp;","&amp;Y281&amp;","&amp;Z281&amp;","&amp;AA281&amp;","&amp;AB281&amp;","&amp;AC281&amp;","&amp;AD281&amp;","&amp;AE281&amp;")"</f>
        <v>InitUnitState('IB10',,,,,,,,,,)</v>
      </c>
      <c r="CO281" s="70" t="str">
        <f t="shared" ref="CO281" si="4819">"InitUnitNormal('"&amp;B281&amp;"',"&amp;AF281&amp;","&amp;AG281&amp;","&amp;AH281&amp;","&amp;AI281&amp;","&amp;AJ281&amp;","&amp;AK281&amp;","&amp;AL281&amp;","&amp;AM281&amp;","&amp;AN281&amp;","&amp;AO281&amp;")"</f>
        <v>InitUnitNormal('IB10',,,,,,,,,,)</v>
      </c>
      <c r="CP281" s="70" t="str">
        <f t="shared" ref="CP281" si="4820">"InitUnitMagic('"&amp;B281&amp;"',"&amp;AP281&amp;","&amp;AQ281&amp;","&amp;AR281&amp;","&amp;AS281&amp;","&amp;AT281&amp;","&amp;AU281&amp;","&amp;AV281&amp;","&amp;AW281&amp;","&amp;BI281&amp;","&amp;BJ281&amp;")"</f>
        <v>InitUnitMagic('IB10',,,,,,,,,,)</v>
      </c>
      <c r="CQ281" s="70" t="str">
        <f t="shared" ref="CQ281" si="4821">"InitUnitAdd('"&amp;B281&amp;"',"&amp;BK281&amp;","&amp;BL281&amp;","&amp;BM281&amp;","&amp;BN281&amp;","&amp;BO281&amp;","&amp;BP281&amp;","&amp;BQ281&amp;","&amp;BR281&amp;","&amp;BS281&amp;","&amp;BT281&amp;")"</f>
        <v>InitUnitAdd('IB10',,,,,,,,,,)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InitEquipData('IB10',,"",,,,,'','','','','','',"")</v>
      </c>
      <c r="CU281" s="95" t="str">
        <f t="shared" ref="CU281" si="4822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V281" s="61" t="str">
        <f t="shared" ref="CV281" si="4823">T281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1" s="60"/>
      <c r="CX281" s="60"/>
      <c r="CY281" s="60"/>
      <c r="CZ281" s="60"/>
      <c r="DA281" s="60"/>
      <c r="DB281" s="71" t="str">
        <f t="shared" ref="DB281" si="4824">IF(V281="","","|n"&amp;DB$2&amp;"+"&amp;V281&amp;DB$1)</f>
        <v/>
      </c>
      <c r="DC281" s="71" t="str">
        <f t="shared" ref="DC281" si="4825">IF(W281="","","|n"&amp;DC$2&amp;"+"&amp;W281&amp;DC$1)</f>
        <v/>
      </c>
      <c r="DD281" s="71" t="str">
        <f t="shared" ref="DD281" si="4826">IF(X281="","","|n"&amp;DD$2&amp;"+"&amp;X281&amp;DD$1)</f>
        <v/>
      </c>
      <c r="DE281" s="71" t="str">
        <f t="shared" ref="DE281" si="4827">IF(Y281="","","|n"&amp;DE$2&amp;"+"&amp;Y281&amp;DE$1)</f>
        <v/>
      </c>
      <c r="DF281" s="71" t="str">
        <f t="shared" ref="DF281" si="4828">IF(Z281="","","|n"&amp;DF$2&amp;"+"&amp;Z281&amp;DF$1)</f>
        <v/>
      </c>
      <c r="DG281" s="71" t="str">
        <f t="shared" ref="DG281" si="4829">IF(AA281="","","|n"&amp;DG$2&amp;"+"&amp;AA281&amp;DG$1)</f>
        <v/>
      </c>
      <c r="DH281" s="71" t="str">
        <f t="shared" ref="DH281" si="4830">IF(AB281="","","|n"&amp;DH$2&amp;"+"&amp;AB281&amp;DH$1)</f>
        <v/>
      </c>
      <c r="DI281" s="71" t="str">
        <f t="shared" ref="DI281" si="4831">IF(AC281="","","|n"&amp;DI$2&amp;"+"&amp;AC281&amp;DI$1)</f>
        <v/>
      </c>
      <c r="DJ281" s="71" t="str">
        <f t="shared" ref="DJ281" si="4832">IF(AD281="","","|n"&amp;DJ$2&amp;"+"&amp;AD281&amp;DJ$1)</f>
        <v/>
      </c>
      <c r="DK281" s="71" t="str">
        <f t="shared" ref="DK281" si="4833">IF(AE281="","","|n"&amp;DK$2&amp;"+"&amp;AE281&amp;DK$1)</f>
        <v/>
      </c>
      <c r="DL281" s="71" t="str">
        <f t="shared" ref="DL281" si="4834">IF(AF281="","","|n"&amp;DL$2&amp;"+"&amp;AF281&amp;DL$1)</f>
        <v/>
      </c>
      <c r="DM281" s="71" t="str">
        <f t="shared" ref="DM281" si="4835">IF(AG281="","","|n"&amp;DM$2&amp;"+"&amp;AG281&amp;DM$1)</f>
        <v/>
      </c>
      <c r="DN281" s="71" t="str">
        <f t="shared" ref="DN281" si="4836">IF(AH281="","","|n"&amp;DN$2&amp;"+"&amp;AH281&amp;DN$1)</f>
        <v/>
      </c>
      <c r="DO281" s="71" t="str">
        <f t="shared" ref="DO281" si="4837">IF(AI281="","","|n"&amp;DO$2&amp;"+"&amp;AI281&amp;DO$1)</f>
        <v/>
      </c>
      <c r="DP281" s="71" t="str">
        <f t="shared" ref="DP281" si="4838">IF(AJ281="","","|n"&amp;DP$2&amp;"+"&amp;AJ281&amp;DP$1)</f>
        <v/>
      </c>
      <c r="DQ281" s="71" t="str">
        <f t="shared" ref="DQ281" si="4839">IF(AK281="","","|n"&amp;DQ$2&amp;"+"&amp;AK281&amp;DQ$1)</f>
        <v/>
      </c>
      <c r="DR281" s="71" t="str">
        <f t="shared" ref="DR281" si="4840">IF(AL281="","","|n"&amp;DR$2&amp;"+"&amp;AL281&amp;DR$1)</f>
        <v/>
      </c>
      <c r="DS281" s="71" t="str">
        <f t="shared" ref="DS281" si="4841">IF(AM281="","","|n"&amp;DS$2&amp;"+"&amp;AM281&amp;DS$1)</f>
        <v/>
      </c>
      <c r="DT281" s="71" t="str">
        <f t="shared" ref="DT281" si="4842">IF(AN281="","","|n"&amp;DT$2&amp;"+"&amp;AN281&amp;DT$1)</f>
        <v/>
      </c>
      <c r="DU281" s="71" t="str">
        <f t="shared" ref="DU281" si="4843">IF(AO281="","","|n"&amp;DU$2&amp;"+"&amp;AO281&amp;DU$1)</f>
        <v/>
      </c>
      <c r="DV281" s="71" t="str">
        <f t="shared" ref="DV281" si="4844">IF(AP281="","","|n"&amp;DV$2&amp;"+"&amp;AP281&amp;DV$1)</f>
        <v/>
      </c>
      <c r="DW281" s="71" t="str">
        <f t="shared" ref="DW281" si="4845">IF(AQ281="","","|n"&amp;DW$2&amp;"+"&amp;AQ281&amp;DW$1)</f>
        <v/>
      </c>
      <c r="DX281" s="71" t="str">
        <f t="shared" ref="DX281" si="4846">IF(AR281="","","|n"&amp;DX$2&amp;"+"&amp;AR281&amp;DX$1)</f>
        <v/>
      </c>
      <c r="DY281" s="71" t="str">
        <f t="shared" ref="DY281" si="4847">IF(AS281="","","|n"&amp;DY$2&amp;"+"&amp;AS281&amp;DY$1)</f>
        <v/>
      </c>
      <c r="DZ281" s="71" t="str">
        <f t="shared" ref="DZ281" si="4848">IF(AT281="","","|n"&amp;DZ$2&amp;"+"&amp;AT281&amp;DZ$1)</f>
        <v/>
      </c>
      <c r="EA281" s="71" t="str">
        <f t="shared" ref="EA281" si="4849">IF(AU281="","","|n"&amp;EA$2&amp;"+"&amp;AU281&amp;EA$1)</f>
        <v/>
      </c>
      <c r="EB281" s="71" t="str">
        <f t="shared" ref="EB281" si="4850">IF(AV281="","","|n"&amp;EB$2&amp;"+"&amp;AV281&amp;EB$1)</f>
        <v/>
      </c>
      <c r="EC281" s="71" t="str">
        <f t="shared" ref="EC281" si="4851">IF(AW281="","","|n"&amp;EC$2&amp;"+"&amp;AW281&amp;EC$1)</f>
        <v/>
      </c>
      <c r="ED281" s="71" t="str">
        <f t="shared" ref="ED281" si="4852">IF(AX281="","","|n"&amp;ED$2&amp;"+"&amp;AX281&amp;ED$1)</f>
        <v/>
      </c>
      <c r="EE281" s="71" t="str">
        <f t="shared" ref="EE281" si="4853">IF(AY281="","","|n"&amp;EE$2&amp;"+"&amp;AY281&amp;EE$1)</f>
        <v/>
      </c>
      <c r="EF281" s="71" t="str">
        <f t="shared" ref="EF281" si="4854">IF(AZ281="","","|n"&amp;EF$2&amp;"+"&amp;AZ281&amp;EF$1)</f>
        <v/>
      </c>
      <c r="EG281" s="71" t="str">
        <f t="shared" ref="EG281" si="4855">IF(BA281="","","|n"&amp;EG$2&amp;"+"&amp;BA281&amp;EG$1)</f>
        <v/>
      </c>
      <c r="EH281" s="71" t="str">
        <f t="shared" ref="EH281" si="4856">IF(BB281="","","|n"&amp;EH$2&amp;"+"&amp;BB281&amp;EH$1)</f>
        <v/>
      </c>
      <c r="EI281" s="71" t="str">
        <f t="shared" ref="EI281" si="4857">IF(BC281="","","|n"&amp;EI$2&amp;"+"&amp;BC281&amp;EI$1)</f>
        <v/>
      </c>
      <c r="EJ281" s="71" t="str">
        <f t="shared" ref="EJ281" si="4858">IF(BD281="","","|n"&amp;EJ$2&amp;"+"&amp;BD281&amp;EJ$1)</f>
        <v/>
      </c>
      <c r="EK281" s="71" t="str">
        <f t="shared" ref="EK281" si="4859">IF(BE281="","","|n"&amp;EK$2&amp;"+"&amp;BE281&amp;EK$1)</f>
        <v/>
      </c>
      <c r="EL281" s="71" t="str">
        <f t="shared" ref="EL281" si="4860">IF(BF281="","","|n"&amp;EL$2&amp;"+"&amp;BF281&amp;EL$1)</f>
        <v/>
      </c>
      <c r="EM281" s="71" t="str">
        <f t="shared" ref="EM281" si="4861">IF(BG281="","","|n"&amp;EM$2&amp;"+"&amp;BG281&amp;EM$1)</f>
        <v/>
      </c>
      <c r="EN281" s="71" t="str">
        <f t="shared" ref="EN281" si="4862">IF(BH281="","","|n"&amp;EN$2&amp;"+"&amp;BH281&amp;EN$1)</f>
        <v/>
      </c>
      <c r="EO281" s="71" t="str">
        <f t="shared" ref="EO281" si="4863">IF(BI281="","","|n"&amp;EO$2&amp;"+"&amp;BI281&amp;EO$1)</f>
        <v/>
      </c>
      <c r="EP281" s="71" t="str">
        <f t="shared" ref="EP281" si="4864">IF(BJ281="","","|n"&amp;EP$2&amp;"+"&amp;BJ281&amp;EP$1)</f>
        <v/>
      </c>
      <c r="EQ281" s="71" t="str">
        <f t="shared" ref="EQ281" si="4865">IF(BK281="","","|n"&amp;EQ$2&amp;"+"&amp;BK281&amp;EQ$1)</f>
        <v/>
      </c>
      <c r="ER281" s="71" t="str">
        <f t="shared" ref="ER281" si="4866">IF(BL281="","","|n"&amp;ER$2&amp;"+"&amp;BL281&amp;ER$1)</f>
        <v/>
      </c>
      <c r="ES281" s="71" t="str">
        <f t="shared" ref="ES281" si="4867">IF(BM281="","","|n"&amp;ES$2&amp;"+"&amp;BM281&amp;ES$1)</f>
        <v/>
      </c>
      <c r="ET281" s="71" t="str">
        <f t="shared" ref="ET281" si="4868">IF(BN281="","","|n"&amp;ET$2&amp;"+"&amp;BN281&amp;ET$1)</f>
        <v/>
      </c>
      <c r="EU281" s="71" t="str">
        <f t="shared" ref="EU281" si="4869">IF(BO281="","","|n"&amp;EU$2&amp;"+"&amp;BO281&amp;EU$1)</f>
        <v/>
      </c>
      <c r="EV281" s="71" t="str">
        <f t="shared" ref="EV281" si="4870">IF(BP281="","","|n"&amp;EV$2&amp;"+"&amp;BP281&amp;EV$1)</f>
        <v/>
      </c>
      <c r="EW281" s="71" t="str">
        <f t="shared" ref="EW281" si="4871">IF(BQ281="","","|n"&amp;EW$2&amp;"+"&amp;BQ281&amp;EW$1)</f>
        <v/>
      </c>
      <c r="EX281" s="71" t="str">
        <f t="shared" ref="EX281" si="4872">IF(BR281="","","|n"&amp;EX$2&amp;"+"&amp;BR281&amp;EX$1)</f>
        <v/>
      </c>
      <c r="EY281" s="71" t="str">
        <f t="shared" ref="EY281" si="4873">IF(BS281="","","|n"&amp;EY$2&amp;"+"&amp;BS281&amp;EY$1)</f>
        <v/>
      </c>
      <c r="EZ281" s="71" t="str">
        <f t="shared" ref="EZ281" si="4874">IF(BT281="","","|n"&amp;EZ$2&amp;"+"&amp;BT281&amp;EZ$1)</f>
        <v/>
      </c>
      <c r="FA281" s="71" t="str">
        <f t="shared" ref="FA281" si="4875">IF(BU281="","","|n"&amp;FA$2&amp;"+"&amp;BU281&amp;FA$1)</f>
        <v/>
      </c>
      <c r="FB281" s="71" t="str">
        <f t="shared" ref="FB281" si="4876">IF(BV281="","","|n"&amp;FB$2&amp;"+"&amp;BV281&amp;FB$1)</f>
        <v/>
      </c>
      <c r="FC281" s="71" t="str">
        <f t="shared" ref="FC281" si="4877">IF(BW281="","","|n"&amp;FC$2&amp;"+"&amp;BW281&amp;FC$1)</f>
        <v/>
      </c>
      <c r="FD281" s="71" t="str">
        <f t="shared" ref="FD281" si="4878">IF(BX281="","","|n"&amp;FD$2&amp;"+"&amp;BX281&amp;FD$1)</f>
        <v/>
      </c>
      <c r="FE281" s="71" t="str">
        <f t="shared" ref="FE281" si="4879">IF(BY281="","","|n"&amp;FE$2&amp;"+"&amp;BY281&amp;FE$1)</f>
        <v/>
      </c>
      <c r="FF281" s="71" t="str">
        <f t="shared" ref="FF281" si="4880">IF(BZ281="","","|n"&amp;FF$2&amp;"+"&amp;BZ281&amp;FF$1)</f>
        <v/>
      </c>
      <c r="FG281" s="71" t="str">
        <f t="shared" ref="FG281" si="4881">IF(CA281="","","|n"&amp;FG$2&amp;"+"&amp;CA281&amp;FG$1)</f>
        <v/>
      </c>
      <c r="FH281" s="71" t="str">
        <f t="shared" ref="FH281" si="4882">IF(CB281="","","|n"&amp;FH$2&amp;"+"&amp;CB281&amp;FH$1)</f>
        <v/>
      </c>
      <c r="FI281" s="71" t="str">
        <f t="shared" ref="FI281" si="4883">IF(CC281="","","|n"&amp;FI$2&amp;"+"&amp;CC281&amp;FI$1)</f>
        <v/>
      </c>
      <c r="FJ281" s="71" t="str">
        <f t="shared" ref="FJ281" si="4884">IF(CD281="","","|n"&amp;FJ$2&amp;"+"&amp;CD281&amp;FJ$1)</f>
        <v/>
      </c>
      <c r="FK281" s="71" t="str">
        <f t="shared" ref="FK281" si="4885">IF(CE281="","","|n"&amp;FK$2&amp;"+"&amp;CE281&amp;FK$1)</f>
        <v/>
      </c>
      <c r="FL281" s="71" t="str">
        <f t="shared" ref="FL281" si="4886">IF(CF281="","","|n"&amp;FL$2&amp;"+"&amp;CF281&amp;FL$1)</f>
        <v/>
      </c>
      <c r="FM281" s="71" t="str">
        <f t="shared" ref="FM281" si="4887">IF(CG281="","","|n"&amp;FM$2&amp;"+"&amp;CG281&amp;FM$1)</f>
        <v/>
      </c>
      <c r="FN281" s="71" t="str">
        <f t="shared" ref="FN281" si="4888">IF(CH281="","","|n"&amp;FN$2&amp;"+"&amp;CH281&amp;FN$1)</f>
        <v/>
      </c>
      <c r="FO281" s="71" t="str">
        <f t="shared" ref="FO281" si="4889">IF(CI281="","","|n"&amp;FO$2&amp;"+"&amp;CI281&amp;FO$1)</f>
        <v/>
      </c>
      <c r="FP281" s="71" t="str">
        <f t="shared" ref="FP281" si="4890">IF(CJ281="","","|n"&amp;FP$2&amp;"+"&amp;CJ281&amp;FP$1)</f>
        <v/>
      </c>
      <c r="FQ281" s="71" t="str">
        <f t="shared" ref="FQ281" si="4891">IF(CK281="","","|n"&amp;FQ$2&amp;"+"&amp;CK281&amp;FQ$1)</f>
        <v/>
      </c>
      <c r="FR281" s="71" t="str">
        <f t="shared" ref="FR281" si="4892">IF(CL281="","","|n"&amp;FR$2&amp;"+"&amp;CL281&amp;FR$1)</f>
        <v/>
      </c>
      <c r="FS281" s="71" t="str">
        <f t="shared" ref="FS281" si="4893">IF(CM281="","","|n"&amp;FS$2&amp;"+"&amp;CM281&amp;FS$1)</f>
        <v/>
      </c>
    </row>
    <row r="282" spans="1:175" ht="15">
      <c r="A282" s="79"/>
      <c r="B282" s="123" t="s">
        <v>865</v>
      </c>
      <c r="C282" s="122" t="str">
        <f>"已领取"&amp;C271</f>
        <v>已领取星耀福利</v>
      </c>
      <c r="T282" s="127" t="str">
        <f>T271&amp;"|N|N|cff00ff00已领取该礼包"</f>
        <v>|cffffcc33平台名称带有“星耀”开局自动激活！|n|n|r奖励：|n|cffffcc00每秒金币+1|n每秒攻击+1|n每秒生命+5|r|N|N|cff00ff00已领取该礼包</v>
      </c>
      <c r="U282" s="79" t="s">
        <v>866</v>
      </c>
      <c r="CN282" s="70" t="str">
        <f t="shared" ref="CN282" si="4894">"InitUnitState('"&amp;B282&amp;"',"&amp;V282&amp;","&amp;W282&amp;","&amp;X282&amp;","&amp;Y282&amp;","&amp;Z282&amp;","&amp;AA282&amp;","&amp;AB282&amp;","&amp;AC282&amp;","&amp;AD282&amp;","&amp;AE282&amp;")"</f>
        <v>InitUnitState('IB50',,,,,,,,,,)</v>
      </c>
      <c r="CO282" s="70" t="str">
        <f t="shared" ref="CO282" si="4895">"InitUnitNormal('"&amp;B282&amp;"',"&amp;AF282&amp;","&amp;AG282&amp;","&amp;AH282&amp;","&amp;AI282&amp;","&amp;AJ282&amp;","&amp;AK282&amp;","&amp;AL282&amp;","&amp;AM282&amp;","&amp;AN282&amp;","&amp;AO282&amp;")"</f>
        <v>InitUnitNormal('IB50',,,,,,,,,,)</v>
      </c>
      <c r="CP282" s="70" t="str">
        <f t="shared" ref="CP282" si="4896">"InitUnitMagic('"&amp;B282&amp;"',"&amp;AP282&amp;","&amp;AQ282&amp;","&amp;AR282&amp;","&amp;AS282&amp;","&amp;AT282&amp;","&amp;AU282&amp;","&amp;AV282&amp;","&amp;AW282&amp;","&amp;BI282&amp;","&amp;BJ282&amp;")"</f>
        <v>InitUnitMagic('IB50',,,,,,,,,,)</v>
      </c>
      <c r="CQ282" s="70" t="str">
        <f t="shared" ref="CQ282" si="4897">"InitUnitAdd('"&amp;B282&amp;"',"&amp;BK282&amp;","&amp;BL282&amp;","&amp;BM282&amp;","&amp;BN282&amp;","&amp;BO282&amp;","&amp;BP282&amp;","&amp;BQ282&amp;","&amp;BR282&amp;","&amp;BS282&amp;","&amp;BT282&amp;")"</f>
        <v>InitUnitAdd('IB50',,,,,,,,,,)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InitEquipData('IB50',,"",,,,,'','','','','','',"ReplaceableTextures\\commandButtons\\BTNLBUI01.blp")</v>
      </c>
      <c r="CU282" s="95" t="str">
        <f t="shared" si="4740"/>
        <v>|n</v>
      </c>
      <c r="CV282" s="61" t="str">
        <f t="shared" si="4741"/>
        <v>|cffffcc33平台名称带有“星耀”开局自动激活！|n|n|r奖励：|n|cffffcc00每秒金币+1|n每秒攻击+1|n每秒生命+5|r|N|N|cff00ff00已领取该礼包</v>
      </c>
      <c r="CW282" s="60"/>
      <c r="CX282" s="60"/>
      <c r="CY282" s="60"/>
      <c r="CZ282" s="60"/>
      <c r="DA282" s="60"/>
      <c r="DB282" s="71" t="str">
        <f t="shared" si="4816"/>
        <v/>
      </c>
      <c r="DC282" s="71" t="str">
        <f t="shared" si="4816"/>
        <v/>
      </c>
      <c r="DD282" s="71" t="str">
        <f t="shared" si="4816"/>
        <v/>
      </c>
      <c r="DE282" s="71" t="str">
        <f t="shared" si="4816"/>
        <v/>
      </c>
      <c r="DF282" s="71" t="str">
        <f t="shared" si="4816"/>
        <v/>
      </c>
      <c r="DG282" s="71" t="str">
        <f t="shared" si="4816"/>
        <v/>
      </c>
      <c r="DH282" s="71" t="str">
        <f t="shared" si="4816"/>
        <v/>
      </c>
      <c r="DI282" s="71" t="str">
        <f t="shared" si="4816"/>
        <v/>
      </c>
      <c r="DJ282" s="71" t="str">
        <f t="shared" si="4816"/>
        <v/>
      </c>
      <c r="DK282" s="71" t="str">
        <f t="shared" si="4816"/>
        <v/>
      </c>
      <c r="DL282" s="71" t="str">
        <f t="shared" si="4816"/>
        <v/>
      </c>
      <c r="DM282" s="71" t="str">
        <f t="shared" si="4816"/>
        <v/>
      </c>
      <c r="DN282" s="71" t="str">
        <f t="shared" si="4816"/>
        <v/>
      </c>
      <c r="DO282" s="71" t="str">
        <f t="shared" si="4816"/>
        <v/>
      </c>
      <c r="DP282" s="71" t="str">
        <f t="shared" si="4816"/>
        <v/>
      </c>
      <c r="DQ282" s="71" t="str">
        <f t="shared" si="4816"/>
        <v/>
      </c>
      <c r="DR282" s="71" t="str">
        <f t="shared" si="4816"/>
        <v/>
      </c>
      <c r="DS282" s="71" t="str">
        <f t="shared" si="4816"/>
        <v/>
      </c>
      <c r="DT282" s="71" t="str">
        <f t="shared" si="4816"/>
        <v/>
      </c>
      <c r="DU282" s="71" t="str">
        <f t="shared" si="4816"/>
        <v/>
      </c>
      <c r="DV282" s="71" t="str">
        <f t="shared" si="4816"/>
        <v/>
      </c>
      <c r="DW282" s="71" t="str">
        <f t="shared" si="4816"/>
        <v/>
      </c>
      <c r="DX282" s="71" t="str">
        <f t="shared" si="4816"/>
        <v/>
      </c>
      <c r="DY282" s="71" t="str">
        <f t="shared" si="4816"/>
        <v/>
      </c>
      <c r="DZ282" s="71" t="str">
        <f t="shared" si="4816"/>
        <v/>
      </c>
      <c r="EA282" s="71" t="str">
        <f t="shared" si="4816"/>
        <v/>
      </c>
      <c r="EB282" s="71" t="str">
        <f t="shared" si="4816"/>
        <v/>
      </c>
      <c r="EC282" s="71" t="str">
        <f t="shared" si="4816"/>
        <v/>
      </c>
      <c r="ED282" s="71" t="str">
        <f t="shared" si="4816"/>
        <v/>
      </c>
      <c r="EE282" s="71" t="str">
        <f t="shared" si="4816"/>
        <v/>
      </c>
      <c r="EF282" s="71" t="str">
        <f t="shared" si="4816"/>
        <v/>
      </c>
      <c r="EG282" s="71" t="str">
        <f t="shared" si="4816"/>
        <v/>
      </c>
      <c r="EH282" s="71" t="str">
        <f t="shared" si="4816"/>
        <v/>
      </c>
      <c r="EI282" s="71" t="str">
        <f t="shared" si="4816"/>
        <v/>
      </c>
      <c r="EJ282" s="71" t="str">
        <f t="shared" si="4816"/>
        <v/>
      </c>
      <c r="EK282" s="71" t="str">
        <f t="shared" si="4816"/>
        <v/>
      </c>
      <c r="EL282" s="71" t="str">
        <f t="shared" si="4816"/>
        <v/>
      </c>
      <c r="EM282" s="71" t="str">
        <f t="shared" si="4816"/>
        <v/>
      </c>
      <c r="EN282" s="71" t="str">
        <f t="shared" si="4816"/>
        <v/>
      </c>
      <c r="EO282" s="71" t="str">
        <f t="shared" si="4816"/>
        <v/>
      </c>
      <c r="EP282" s="71" t="str">
        <f t="shared" si="4816"/>
        <v/>
      </c>
      <c r="EQ282" s="71" t="str">
        <f t="shared" si="4816"/>
        <v/>
      </c>
      <c r="ER282" s="71" t="str">
        <f t="shared" si="4816"/>
        <v/>
      </c>
      <c r="ES282" s="71" t="str">
        <f t="shared" si="4816"/>
        <v/>
      </c>
      <c r="ET282" s="71" t="str">
        <f t="shared" si="4816"/>
        <v/>
      </c>
      <c r="EU282" s="71" t="str">
        <f t="shared" si="4816"/>
        <v/>
      </c>
      <c r="EV282" s="71" t="str">
        <f t="shared" si="4816"/>
        <v/>
      </c>
      <c r="EW282" s="71" t="str">
        <f t="shared" si="4816"/>
        <v/>
      </c>
      <c r="EX282" s="71" t="str">
        <f t="shared" si="4816"/>
        <v/>
      </c>
      <c r="EY282" s="71" t="str">
        <f t="shared" si="4816"/>
        <v/>
      </c>
      <c r="EZ282" s="71" t="str">
        <f t="shared" si="4816"/>
        <v/>
      </c>
      <c r="FA282" s="71" t="str">
        <f t="shared" si="4816"/>
        <v/>
      </c>
      <c r="FB282" s="71" t="str">
        <f t="shared" si="4816"/>
        <v/>
      </c>
      <c r="FC282" s="71" t="str">
        <f t="shared" si="4816"/>
        <v/>
      </c>
      <c r="FD282" s="71" t="str">
        <f t="shared" si="4816"/>
        <v/>
      </c>
      <c r="FE282" s="71" t="str">
        <f t="shared" si="4816"/>
        <v/>
      </c>
      <c r="FF282" s="71" t="str">
        <f t="shared" si="4816"/>
        <v/>
      </c>
      <c r="FG282" s="71" t="str">
        <f t="shared" si="4816"/>
        <v/>
      </c>
      <c r="FH282" s="71" t="str">
        <f t="shared" si="4816"/>
        <v/>
      </c>
      <c r="FI282" s="71" t="str">
        <f t="shared" si="4816"/>
        <v/>
      </c>
      <c r="FJ282" s="71" t="str">
        <f t="shared" si="4816"/>
        <v/>
      </c>
      <c r="FK282" s="71" t="str">
        <f t="shared" si="4816"/>
        <v/>
      </c>
      <c r="FL282" s="71" t="str">
        <f t="shared" si="4816"/>
        <v/>
      </c>
      <c r="FM282" s="71" t="str">
        <f t="shared" si="4816"/>
        <v/>
      </c>
      <c r="FN282" s="71" t="str">
        <f t="shared" si="4817"/>
        <v/>
      </c>
      <c r="FO282" s="71" t="str">
        <f t="shared" si="4817"/>
        <v/>
      </c>
      <c r="FP282" s="71" t="str">
        <f t="shared" si="4817"/>
        <v/>
      </c>
      <c r="FQ282" s="71" t="str">
        <f t="shared" si="4817"/>
        <v/>
      </c>
      <c r="FR282" s="71" t="str">
        <f t="shared" si="4817"/>
        <v/>
      </c>
      <c r="FS282" s="71" t="str">
        <f t="shared" si="4817"/>
        <v/>
      </c>
    </row>
    <row r="283" spans="1:175" ht="15">
      <c r="A283" s="79"/>
      <c r="B283" s="123" t="s">
        <v>867</v>
      </c>
      <c r="C283" s="122" t="str">
        <f>"已领取"&amp;C272</f>
        <v>已领取公众号礼包</v>
      </c>
      <c r="T283" s="127" t="str">
        <f>T272&amp;"|N|N|cff00ff00已领取该礼包"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3" s="79" t="s">
        <v>866</v>
      </c>
      <c r="CN283" s="70" t="str">
        <f t="shared" si="4812"/>
        <v>InitUnitState('IB51',,,,,,,,,,)</v>
      </c>
      <c r="CO283" s="70" t="str">
        <f t="shared" si="4813"/>
        <v>InitUnitNormal('IB51',,,,,,,,,,)</v>
      </c>
      <c r="CP283" s="70" t="str">
        <f t="shared" si="4814"/>
        <v>InitUnitMagic('IB51',,,,,,,,,,)</v>
      </c>
      <c r="CQ283" s="70" t="str">
        <f t="shared" si="4815"/>
        <v>InitUnitAdd('IB51',,,,,,,,,,)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InitEquipData('IB51',,"",,,,,'','','','','','',"ReplaceableTextures\\commandButtons\\BTNLBUI01.blp")</v>
      </c>
      <c r="CU283" s="95" t="str">
        <f t="shared" ref="CU283:CU291" si="4898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8" si="4899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3" s="60"/>
      <c r="CX283" s="60"/>
      <c r="CY283" s="60"/>
      <c r="CZ283" s="60"/>
      <c r="DA283" s="60"/>
      <c r="DB283" s="71" t="str">
        <f t="shared" ref="DB283:DB289" si="4900">IF(V283="","","|n"&amp;DB$2&amp;"+"&amp;V283&amp;DB$1)</f>
        <v/>
      </c>
      <c r="DC283" s="71" t="str">
        <f t="shared" ref="DC283:DC289" si="4901">IF(W283="","","|n"&amp;DC$2&amp;"+"&amp;W283&amp;DC$1)</f>
        <v/>
      </c>
      <c r="DD283" s="71" t="str">
        <f t="shared" ref="DD283:DD289" si="4902">IF(X283="","","|n"&amp;DD$2&amp;"+"&amp;X283&amp;DD$1)</f>
        <v/>
      </c>
      <c r="DE283" s="71" t="str">
        <f t="shared" ref="DE283:DE289" si="4903">IF(Y283="","","|n"&amp;DE$2&amp;"+"&amp;Y283&amp;DE$1)</f>
        <v/>
      </c>
      <c r="DF283" s="71" t="str">
        <f t="shared" ref="DF283:DF289" si="4904">IF(Z283="","","|n"&amp;DF$2&amp;"+"&amp;Z283&amp;DF$1)</f>
        <v/>
      </c>
      <c r="DG283" s="71" t="str">
        <f t="shared" ref="DG283:DG289" si="4905">IF(AA283="","","|n"&amp;DG$2&amp;"+"&amp;AA283&amp;DG$1)</f>
        <v/>
      </c>
      <c r="DH283" s="71" t="str">
        <f t="shared" ref="DH283:DH289" si="4906">IF(AB283="","","|n"&amp;DH$2&amp;"+"&amp;AB283&amp;DH$1)</f>
        <v/>
      </c>
      <c r="DI283" s="71" t="str">
        <f t="shared" ref="DI283:DI289" si="4907">IF(AC283="","","|n"&amp;DI$2&amp;"+"&amp;AC283&amp;DI$1)</f>
        <v/>
      </c>
      <c r="DJ283" s="71" t="str">
        <f t="shared" ref="DJ283:DJ289" si="4908">IF(AD283="","","|n"&amp;DJ$2&amp;"+"&amp;AD283&amp;DJ$1)</f>
        <v/>
      </c>
      <c r="DK283" s="71" t="str">
        <f t="shared" ref="DK283:DK289" si="4909">IF(AE283="","","|n"&amp;DK$2&amp;"+"&amp;AE283&amp;DK$1)</f>
        <v/>
      </c>
      <c r="DL283" s="71" t="str">
        <f t="shared" ref="DL283:DL289" si="4910">IF(AF283="","","|n"&amp;DL$2&amp;"+"&amp;AF283&amp;DL$1)</f>
        <v/>
      </c>
      <c r="DM283" s="71" t="str">
        <f t="shared" ref="DM283:DM289" si="4911">IF(AG283="","","|n"&amp;DM$2&amp;"+"&amp;AG283&amp;DM$1)</f>
        <v/>
      </c>
      <c r="DN283" s="71" t="str">
        <f t="shared" ref="DN283:DN289" si="4912">IF(AH283="","","|n"&amp;DN$2&amp;"+"&amp;AH283&amp;DN$1)</f>
        <v/>
      </c>
      <c r="DO283" s="71" t="str">
        <f t="shared" ref="DO283:DO289" si="4913">IF(AI283="","","|n"&amp;DO$2&amp;"+"&amp;AI283&amp;DO$1)</f>
        <v/>
      </c>
      <c r="DP283" s="71" t="str">
        <f t="shared" ref="DP283:DP289" si="4914">IF(AJ283="","","|n"&amp;DP$2&amp;"+"&amp;AJ283&amp;DP$1)</f>
        <v/>
      </c>
      <c r="DQ283" s="71" t="str">
        <f t="shared" ref="DQ283:DQ289" si="4915">IF(AK283="","","|n"&amp;DQ$2&amp;"+"&amp;AK283&amp;DQ$1)</f>
        <v/>
      </c>
      <c r="DR283" s="71" t="str">
        <f t="shared" ref="DR283:DR289" si="4916">IF(AL283="","","|n"&amp;DR$2&amp;"+"&amp;AL283&amp;DR$1)</f>
        <v/>
      </c>
      <c r="DS283" s="71" t="str">
        <f t="shared" ref="DS283:DS289" si="4917">IF(AM283="","","|n"&amp;DS$2&amp;"+"&amp;AM283&amp;DS$1)</f>
        <v/>
      </c>
      <c r="DT283" s="71" t="str">
        <f t="shared" ref="DT283:DT289" si="4918">IF(AN283="","","|n"&amp;DT$2&amp;"+"&amp;AN283&amp;DT$1)</f>
        <v/>
      </c>
      <c r="DU283" s="71" t="str">
        <f t="shared" ref="DU283:DU289" si="4919">IF(AO283="","","|n"&amp;DU$2&amp;"+"&amp;AO283&amp;DU$1)</f>
        <v/>
      </c>
      <c r="DV283" s="71" t="str">
        <f t="shared" ref="DV283:DV289" si="4920">IF(AP283="","","|n"&amp;DV$2&amp;"+"&amp;AP283&amp;DV$1)</f>
        <v/>
      </c>
      <c r="DW283" s="71" t="str">
        <f t="shared" ref="DW283:DW289" si="4921">IF(AQ283="","","|n"&amp;DW$2&amp;"+"&amp;AQ283&amp;DW$1)</f>
        <v/>
      </c>
      <c r="DX283" s="71" t="str">
        <f t="shared" ref="DX283:DX289" si="4922">IF(AR283="","","|n"&amp;DX$2&amp;"+"&amp;AR283&amp;DX$1)</f>
        <v/>
      </c>
      <c r="DY283" s="71" t="str">
        <f t="shared" ref="DY283:DY289" si="4923">IF(AS283="","","|n"&amp;DY$2&amp;"+"&amp;AS283&amp;DY$1)</f>
        <v/>
      </c>
      <c r="DZ283" s="71" t="str">
        <f t="shared" ref="DZ283:DZ289" si="4924">IF(AT283="","","|n"&amp;DZ$2&amp;"+"&amp;AT283&amp;DZ$1)</f>
        <v/>
      </c>
      <c r="EA283" s="71" t="str">
        <f t="shared" ref="EA283:EA289" si="4925">IF(AU283="","","|n"&amp;EA$2&amp;"+"&amp;AU283&amp;EA$1)</f>
        <v/>
      </c>
      <c r="EB283" s="71" t="str">
        <f t="shared" ref="EB283:EB289" si="4926">IF(AV283="","","|n"&amp;EB$2&amp;"+"&amp;AV283&amp;EB$1)</f>
        <v/>
      </c>
      <c r="EC283" s="71" t="str">
        <f t="shared" ref="EC283:EC289" si="4927">IF(AW283="","","|n"&amp;EC$2&amp;"+"&amp;AW283&amp;EC$1)</f>
        <v/>
      </c>
      <c r="ED283" s="71" t="str">
        <f t="shared" ref="ED283:ED289" si="4928">IF(AX283="","","|n"&amp;ED$2&amp;"+"&amp;AX283&amp;ED$1)</f>
        <v/>
      </c>
      <c r="EE283" s="71" t="str">
        <f t="shared" ref="EE283:EE289" si="4929">IF(AY283="","","|n"&amp;EE$2&amp;"+"&amp;AY283&amp;EE$1)</f>
        <v/>
      </c>
      <c r="EF283" s="71" t="str">
        <f t="shared" ref="EF283:EF289" si="4930">IF(AZ283="","","|n"&amp;EF$2&amp;"+"&amp;AZ283&amp;EF$1)</f>
        <v/>
      </c>
      <c r="EG283" s="71" t="str">
        <f t="shared" ref="EG283:EG289" si="4931">IF(BA283="","","|n"&amp;EG$2&amp;"+"&amp;BA283&amp;EG$1)</f>
        <v/>
      </c>
      <c r="EH283" s="71" t="str">
        <f t="shared" ref="EH283:EH289" si="4932">IF(BB283="","","|n"&amp;EH$2&amp;"+"&amp;BB283&amp;EH$1)</f>
        <v/>
      </c>
      <c r="EI283" s="71" t="str">
        <f t="shared" ref="EI283:EI289" si="4933">IF(BC283="","","|n"&amp;EI$2&amp;"+"&amp;BC283&amp;EI$1)</f>
        <v/>
      </c>
      <c r="EJ283" s="71" t="str">
        <f t="shared" ref="EJ283:EJ289" si="4934">IF(BD283="","","|n"&amp;EJ$2&amp;"+"&amp;BD283&amp;EJ$1)</f>
        <v/>
      </c>
      <c r="EK283" s="71" t="str">
        <f t="shared" ref="EK283:EK289" si="4935">IF(BE283="","","|n"&amp;EK$2&amp;"+"&amp;BE283&amp;EK$1)</f>
        <v/>
      </c>
      <c r="EL283" s="71" t="str">
        <f t="shared" ref="EL283:EL289" si="4936">IF(BF283="","","|n"&amp;EL$2&amp;"+"&amp;BF283&amp;EL$1)</f>
        <v/>
      </c>
      <c r="EM283" s="71" t="str">
        <f t="shared" ref="EM283:EM289" si="4937">IF(BG283="","","|n"&amp;EM$2&amp;"+"&amp;BG283&amp;EM$1)</f>
        <v/>
      </c>
      <c r="EN283" s="71" t="str">
        <f t="shared" ref="EN283:EN289" si="4938">IF(BH283="","","|n"&amp;EN$2&amp;"+"&amp;BH283&amp;EN$1)</f>
        <v/>
      </c>
      <c r="EO283" s="71" t="str">
        <f t="shared" ref="EO283:EO289" si="4939">IF(BI283="","","|n"&amp;EO$2&amp;"+"&amp;BI283&amp;EO$1)</f>
        <v/>
      </c>
      <c r="EP283" s="71" t="str">
        <f t="shared" ref="EP283:EP289" si="4940">IF(BJ283="","","|n"&amp;EP$2&amp;"+"&amp;BJ283&amp;EP$1)</f>
        <v/>
      </c>
      <c r="EQ283" s="71" t="str">
        <f t="shared" ref="EQ283:EQ289" si="4941">IF(BK283="","","|n"&amp;EQ$2&amp;"+"&amp;BK283&amp;EQ$1)</f>
        <v/>
      </c>
      <c r="ER283" s="71" t="str">
        <f t="shared" ref="ER283:ER289" si="4942">IF(BL283="","","|n"&amp;ER$2&amp;"+"&amp;BL283&amp;ER$1)</f>
        <v/>
      </c>
      <c r="ES283" s="71" t="str">
        <f t="shared" ref="ES283:ES289" si="4943">IF(BM283="","","|n"&amp;ES$2&amp;"+"&amp;BM283&amp;ES$1)</f>
        <v/>
      </c>
      <c r="ET283" s="71" t="str">
        <f t="shared" ref="ET283:ET289" si="4944">IF(BN283="","","|n"&amp;ET$2&amp;"+"&amp;BN283&amp;ET$1)</f>
        <v/>
      </c>
      <c r="EU283" s="71" t="str">
        <f t="shared" ref="EU283:EU289" si="4945">IF(BO283="","","|n"&amp;EU$2&amp;"+"&amp;BO283&amp;EU$1)</f>
        <v/>
      </c>
      <c r="EV283" s="71" t="str">
        <f t="shared" ref="EV283:EV289" si="4946">IF(BP283="","","|n"&amp;EV$2&amp;"+"&amp;BP283&amp;EV$1)</f>
        <v/>
      </c>
      <c r="EW283" s="71" t="str">
        <f t="shared" ref="EW283:EW289" si="4947">IF(BQ283="","","|n"&amp;EW$2&amp;"+"&amp;BQ283&amp;EW$1)</f>
        <v/>
      </c>
      <c r="EX283" s="71" t="str">
        <f t="shared" ref="EX283:EX289" si="4948">IF(BR283="","","|n"&amp;EX$2&amp;"+"&amp;BR283&amp;EX$1)</f>
        <v/>
      </c>
      <c r="EY283" s="71" t="str">
        <f t="shared" ref="EY283:EY289" si="4949">IF(BS283="","","|n"&amp;EY$2&amp;"+"&amp;BS283&amp;EY$1)</f>
        <v/>
      </c>
      <c r="EZ283" s="71" t="str">
        <f t="shared" ref="EZ283:EZ289" si="4950">IF(BT283="","","|n"&amp;EZ$2&amp;"+"&amp;BT283&amp;EZ$1)</f>
        <v/>
      </c>
      <c r="FA283" s="71" t="str">
        <f t="shared" ref="FA283:FA289" si="4951">IF(BU283="","","|n"&amp;FA$2&amp;"+"&amp;BU283&amp;FA$1)</f>
        <v/>
      </c>
      <c r="FB283" s="71" t="str">
        <f t="shared" ref="FB283:FB289" si="4952">IF(BV283="","","|n"&amp;FB$2&amp;"+"&amp;BV283&amp;FB$1)</f>
        <v/>
      </c>
      <c r="FC283" s="71" t="str">
        <f t="shared" ref="FC283:FC289" si="4953">IF(BW283="","","|n"&amp;FC$2&amp;"+"&amp;BW283&amp;FC$1)</f>
        <v/>
      </c>
      <c r="FD283" s="71" t="str">
        <f t="shared" ref="FD283:FD289" si="4954">IF(BX283="","","|n"&amp;FD$2&amp;"+"&amp;BX283&amp;FD$1)</f>
        <v/>
      </c>
      <c r="FE283" s="71" t="str">
        <f t="shared" ref="FE283:FE289" si="4955">IF(BY283="","","|n"&amp;FE$2&amp;"+"&amp;BY283&amp;FE$1)</f>
        <v/>
      </c>
      <c r="FF283" s="71" t="str">
        <f t="shared" ref="FF283:FF289" si="4956">IF(BZ283="","","|n"&amp;FF$2&amp;"+"&amp;BZ283&amp;FF$1)</f>
        <v/>
      </c>
      <c r="FG283" s="71" t="str">
        <f t="shared" ref="FG283:FG289" si="4957">IF(CA283="","","|n"&amp;FG$2&amp;"+"&amp;CA283&amp;FG$1)</f>
        <v/>
      </c>
      <c r="FH283" s="71" t="str">
        <f t="shared" ref="FH283:FH289" si="4958">IF(CB283="","","|n"&amp;FH$2&amp;"+"&amp;CB283&amp;FH$1)</f>
        <v/>
      </c>
      <c r="FI283" s="71" t="str">
        <f t="shared" ref="FI283:FI289" si="4959">IF(CC283="","","|n"&amp;FI$2&amp;"+"&amp;CC283&amp;FI$1)</f>
        <v/>
      </c>
      <c r="FJ283" s="71" t="str">
        <f t="shared" ref="FJ283:FJ289" si="4960">IF(CD283="","","|n"&amp;FJ$2&amp;"+"&amp;CD283&amp;FJ$1)</f>
        <v/>
      </c>
      <c r="FK283" s="71" t="str">
        <f t="shared" ref="FK283:FK289" si="4961">IF(CE283="","","|n"&amp;FK$2&amp;"+"&amp;CE283&amp;FK$1)</f>
        <v/>
      </c>
      <c r="FL283" s="71" t="str">
        <f t="shared" ref="FL283:FL289" si="4962">IF(CF283="","","|n"&amp;FL$2&amp;"+"&amp;CF283&amp;FL$1)</f>
        <v/>
      </c>
      <c r="FM283" s="71" t="str">
        <f t="shared" ref="FM283:FM289" si="4963">IF(CG283="","","|n"&amp;FM$2&amp;"+"&amp;CG283&amp;FM$1)</f>
        <v/>
      </c>
      <c r="FN283" s="71" t="str">
        <f t="shared" ref="FN283:FN289" si="4964">IF(CH283="","","|n"&amp;FN$2&amp;"+"&amp;CH283&amp;FN$1)</f>
        <v/>
      </c>
      <c r="FO283" s="71" t="str">
        <f t="shared" ref="FO283:FO289" si="4965">IF(CI283="","","|n"&amp;FO$2&amp;"+"&amp;CI283&amp;FO$1)</f>
        <v/>
      </c>
      <c r="FP283" s="71" t="str">
        <f t="shared" ref="FP283:FP289" si="4966">IF(CJ283="","","|n"&amp;FP$2&amp;"+"&amp;CJ283&amp;FP$1)</f>
        <v/>
      </c>
      <c r="FQ283" s="71" t="str">
        <f t="shared" ref="FQ283:FQ289" si="4967">IF(CK283="","","|n"&amp;FQ$2&amp;"+"&amp;CK283&amp;FQ$1)</f>
        <v/>
      </c>
      <c r="FR283" s="71" t="str">
        <f t="shared" ref="FR283:FR289" si="4968">IF(CL283="","","|n"&amp;FR$2&amp;"+"&amp;CL283&amp;FR$1)</f>
        <v/>
      </c>
      <c r="FS283" s="71" t="str">
        <f t="shared" ref="FS283:FS289" si="4969">IF(CM283="","","|n"&amp;FS$2&amp;"+"&amp;CM283&amp;FS$1)</f>
        <v/>
      </c>
    </row>
    <row r="284" spans="1:175" ht="15">
      <c r="A284" s="79"/>
      <c r="B284" s="123" t="s">
        <v>868</v>
      </c>
      <c r="C284" s="122" t="str">
        <f t="shared" ref="C284:C292" si="4970">"已领取"&amp;C273</f>
        <v>已领取入群礼包</v>
      </c>
      <c r="T284" s="127" t="str">
        <f t="shared" ref="T284:T292" si="4971">T273&amp;"|N|N|cff00ff00已领取该礼包"</f>
        <v>加入《|cff00ffcc全民封神|r》官方QQ群，即可获得入群礼包码！|n|n输入礼包码即可获得：|n金币+1000，每秒攻击+2，每秒业力+2|N|N|cff00ff00已领取该礼包</v>
      </c>
      <c r="U284" s="79" t="s">
        <v>866</v>
      </c>
      <c r="CN284" s="70" t="str">
        <f t="shared" ref="CN284:CN291" si="4972">"InitUnitState('"&amp;B284&amp;"',"&amp;V284&amp;","&amp;W284&amp;","&amp;X284&amp;","&amp;Y284&amp;","&amp;Z284&amp;","&amp;AA284&amp;","&amp;AB284&amp;","&amp;AC284&amp;","&amp;AD284&amp;","&amp;AE284&amp;")"</f>
        <v>InitUnitState('IB52',,,,,,,,,,)</v>
      </c>
      <c r="CO284" s="70" t="str">
        <f t="shared" ref="CO284:CO291" si="4973">"InitUnitNormal('"&amp;B284&amp;"',"&amp;AF284&amp;","&amp;AG284&amp;","&amp;AH284&amp;","&amp;AI284&amp;","&amp;AJ284&amp;","&amp;AK284&amp;","&amp;AL284&amp;","&amp;AM284&amp;","&amp;AN284&amp;","&amp;AO284&amp;")"</f>
        <v>InitUnitNormal('IB52',,,,,,,,,,)</v>
      </c>
      <c r="CP284" s="70" t="str">
        <f t="shared" ref="CP284:CP291" si="4974">"InitUnitMagic('"&amp;B284&amp;"',"&amp;AP284&amp;","&amp;AQ284&amp;","&amp;AR284&amp;","&amp;AS284&amp;","&amp;AT284&amp;","&amp;AU284&amp;","&amp;AV284&amp;","&amp;AW284&amp;","&amp;BI284&amp;","&amp;BJ284&amp;")"</f>
        <v>InitUnitMagic('IB52',,,,,,,,,,)</v>
      </c>
      <c r="CQ284" s="70" t="str">
        <f t="shared" ref="CQ284:CQ291" si="4975">"InitUnitAdd('"&amp;B284&amp;"',"&amp;BK284&amp;","&amp;BL284&amp;","&amp;BM284&amp;","&amp;BN284&amp;","&amp;BO284&amp;","&amp;BP284&amp;","&amp;BQ284&amp;","&amp;BR284&amp;","&amp;BS284&amp;","&amp;BT284&amp;")"</f>
        <v>InitUnitAdd('IB52',,,,,,,,,,)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InitEquipData('IB52',,"",,,,,'','','','','','',"ReplaceableTextures\\commandButtons\\BTNLBUI01.blp")</v>
      </c>
      <c r="CU284" s="95" t="str">
        <f t="shared" si="4898"/>
        <v>|n</v>
      </c>
      <c r="CV284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4" s="60"/>
      <c r="CX284" s="60"/>
      <c r="CY284" s="60"/>
      <c r="CZ284" s="60"/>
      <c r="DA284" s="60"/>
      <c r="DB284" s="71" t="str">
        <f t="shared" si="4900"/>
        <v/>
      </c>
      <c r="DC284" s="71" t="str">
        <f t="shared" si="4901"/>
        <v/>
      </c>
      <c r="DD284" s="71" t="str">
        <f t="shared" si="4902"/>
        <v/>
      </c>
      <c r="DE284" s="71" t="str">
        <f t="shared" si="4903"/>
        <v/>
      </c>
      <c r="DF284" s="71" t="str">
        <f t="shared" si="4904"/>
        <v/>
      </c>
      <c r="DG284" s="71" t="str">
        <f t="shared" si="4905"/>
        <v/>
      </c>
      <c r="DH284" s="71" t="str">
        <f t="shared" si="4906"/>
        <v/>
      </c>
      <c r="DI284" s="71" t="str">
        <f t="shared" si="4907"/>
        <v/>
      </c>
      <c r="DJ284" s="71" t="str">
        <f t="shared" si="4908"/>
        <v/>
      </c>
      <c r="DK284" s="71" t="str">
        <f t="shared" si="4909"/>
        <v/>
      </c>
      <c r="DL284" s="71" t="str">
        <f t="shared" si="4910"/>
        <v/>
      </c>
      <c r="DM284" s="71" t="str">
        <f t="shared" si="4911"/>
        <v/>
      </c>
      <c r="DN284" s="71" t="str">
        <f t="shared" si="4912"/>
        <v/>
      </c>
      <c r="DO284" s="71" t="str">
        <f t="shared" si="4913"/>
        <v/>
      </c>
      <c r="DP284" s="71" t="str">
        <f t="shared" si="4914"/>
        <v/>
      </c>
      <c r="DQ284" s="71" t="str">
        <f t="shared" si="4915"/>
        <v/>
      </c>
      <c r="DR284" s="71" t="str">
        <f t="shared" si="4916"/>
        <v/>
      </c>
      <c r="DS284" s="71" t="str">
        <f t="shared" si="4917"/>
        <v/>
      </c>
      <c r="DT284" s="71" t="str">
        <f t="shared" si="4918"/>
        <v/>
      </c>
      <c r="DU284" s="71" t="str">
        <f t="shared" si="4919"/>
        <v/>
      </c>
      <c r="DV284" s="71" t="str">
        <f t="shared" si="4920"/>
        <v/>
      </c>
      <c r="DW284" s="71" t="str">
        <f t="shared" si="4921"/>
        <v/>
      </c>
      <c r="DX284" s="71" t="str">
        <f t="shared" si="4922"/>
        <v/>
      </c>
      <c r="DY284" s="71" t="str">
        <f t="shared" si="4923"/>
        <v/>
      </c>
      <c r="DZ284" s="71" t="str">
        <f t="shared" si="4924"/>
        <v/>
      </c>
      <c r="EA284" s="71" t="str">
        <f t="shared" si="4925"/>
        <v/>
      </c>
      <c r="EB284" s="71" t="str">
        <f t="shared" si="4926"/>
        <v/>
      </c>
      <c r="EC284" s="71" t="str">
        <f t="shared" si="4927"/>
        <v/>
      </c>
      <c r="ED284" s="71" t="str">
        <f t="shared" si="4928"/>
        <v/>
      </c>
      <c r="EE284" s="71" t="str">
        <f t="shared" si="4929"/>
        <v/>
      </c>
      <c r="EF284" s="71" t="str">
        <f t="shared" si="4930"/>
        <v/>
      </c>
      <c r="EG284" s="71" t="str">
        <f t="shared" si="4931"/>
        <v/>
      </c>
      <c r="EH284" s="71" t="str">
        <f t="shared" si="4932"/>
        <v/>
      </c>
      <c r="EI284" s="71" t="str">
        <f t="shared" si="4933"/>
        <v/>
      </c>
      <c r="EJ284" s="71" t="str">
        <f t="shared" si="4934"/>
        <v/>
      </c>
      <c r="EK284" s="71" t="str">
        <f t="shared" si="4935"/>
        <v/>
      </c>
      <c r="EL284" s="71" t="str">
        <f t="shared" si="4936"/>
        <v/>
      </c>
      <c r="EM284" s="71" t="str">
        <f t="shared" si="4937"/>
        <v/>
      </c>
      <c r="EN284" s="71" t="str">
        <f t="shared" si="4938"/>
        <v/>
      </c>
      <c r="EO284" s="71" t="str">
        <f t="shared" si="4939"/>
        <v/>
      </c>
      <c r="EP284" s="71" t="str">
        <f t="shared" si="4940"/>
        <v/>
      </c>
      <c r="EQ284" s="71" t="str">
        <f t="shared" si="4941"/>
        <v/>
      </c>
      <c r="ER284" s="71" t="str">
        <f t="shared" si="4942"/>
        <v/>
      </c>
      <c r="ES284" s="71" t="str">
        <f t="shared" si="4943"/>
        <v/>
      </c>
      <c r="ET284" s="71" t="str">
        <f t="shared" si="4944"/>
        <v/>
      </c>
      <c r="EU284" s="71" t="str">
        <f t="shared" si="4945"/>
        <v/>
      </c>
      <c r="EV284" s="71" t="str">
        <f t="shared" si="4946"/>
        <v/>
      </c>
      <c r="EW284" s="71" t="str">
        <f t="shared" si="4947"/>
        <v/>
      </c>
      <c r="EX284" s="71" t="str">
        <f t="shared" si="4948"/>
        <v/>
      </c>
      <c r="EY284" s="71" t="str">
        <f t="shared" si="4949"/>
        <v/>
      </c>
      <c r="EZ284" s="71" t="str">
        <f t="shared" si="4950"/>
        <v/>
      </c>
      <c r="FA284" s="71" t="str">
        <f t="shared" si="4951"/>
        <v/>
      </c>
      <c r="FB284" s="71" t="str">
        <f t="shared" si="4952"/>
        <v/>
      </c>
      <c r="FC284" s="71" t="str">
        <f t="shared" si="4953"/>
        <v/>
      </c>
      <c r="FD284" s="71" t="str">
        <f t="shared" si="4954"/>
        <v/>
      </c>
      <c r="FE284" s="71" t="str">
        <f t="shared" si="4955"/>
        <v/>
      </c>
      <c r="FF284" s="71" t="str">
        <f t="shared" si="4956"/>
        <v/>
      </c>
      <c r="FG284" s="71" t="str">
        <f t="shared" si="4957"/>
        <v/>
      </c>
      <c r="FH284" s="71" t="str">
        <f t="shared" si="4958"/>
        <v/>
      </c>
      <c r="FI284" s="71" t="str">
        <f t="shared" si="4959"/>
        <v/>
      </c>
      <c r="FJ284" s="71" t="str">
        <f t="shared" si="4960"/>
        <v/>
      </c>
      <c r="FK284" s="71" t="str">
        <f t="shared" si="4961"/>
        <v/>
      </c>
      <c r="FL284" s="71" t="str">
        <f t="shared" si="4962"/>
        <v/>
      </c>
      <c r="FM284" s="71" t="str">
        <f t="shared" si="4963"/>
        <v/>
      </c>
      <c r="FN284" s="71" t="str">
        <f t="shared" si="4964"/>
        <v/>
      </c>
      <c r="FO284" s="71" t="str">
        <f t="shared" si="4965"/>
        <v/>
      </c>
      <c r="FP284" s="71" t="str">
        <f t="shared" si="4966"/>
        <v/>
      </c>
      <c r="FQ284" s="71" t="str">
        <f t="shared" si="4967"/>
        <v/>
      </c>
      <c r="FR284" s="71" t="str">
        <f t="shared" si="4968"/>
        <v/>
      </c>
      <c r="FS284" s="71" t="str">
        <f t="shared" si="4969"/>
        <v/>
      </c>
    </row>
    <row r="285" spans="1:175" ht="15">
      <c r="A285" s="79"/>
      <c r="B285" s="123" t="s">
        <v>869</v>
      </c>
      <c r="C285" s="122" t="str">
        <f t="shared" si="4970"/>
        <v>已领取拜年礼包</v>
      </c>
      <c r="T285" s="127" t="str">
        <f t="shared" si="4971"/>
        <v>|cff99ccff给与地图有效评论建议|r即可领取：|n每秒生命+100，每秒业力+2|n|n|r|cff808080地图等级达到3级可领取|r|N|N|cff00ff00已领取该礼包</v>
      </c>
      <c r="U285" s="79" t="s">
        <v>866</v>
      </c>
      <c r="CN285" s="70" t="str">
        <f t="shared" si="4972"/>
        <v>InitUnitState('IB53',,,,,,,,,,)</v>
      </c>
      <c r="CO285" s="70" t="str">
        <f t="shared" si="4973"/>
        <v>InitUnitNormal('IB53',,,,,,,,,,)</v>
      </c>
      <c r="CP285" s="70" t="str">
        <f t="shared" si="4974"/>
        <v>InitUnitMagic('IB53',,,,,,,,,,)</v>
      </c>
      <c r="CQ285" s="70" t="str">
        <f t="shared" si="4975"/>
        <v>InitUnitAdd('IB53',,,,,,,,,,)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InitEquipData('IB53',,"",,,,,'','','','','','',"ReplaceableTextures\\commandButtons\\BTNLBUI01.blp")</v>
      </c>
      <c r="CU285" s="95" t="str">
        <f t="shared" si="4898"/>
        <v>|n</v>
      </c>
      <c r="CV285" s="61" t="str">
        <f t="shared" si="4899"/>
        <v>|cff99ccff给与地图有效评论建议|r即可领取：|n每秒生命+100，每秒业力+2|n|n|r|cff808080地图等级达到3级可领取|r|N|N|cff00ff00已领取该礼包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870</v>
      </c>
      <c r="C286" s="122" t="str">
        <f t="shared" si="4970"/>
        <v>已领取收藏礼包</v>
      </c>
      <c r="T286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6" s="79" t="s">
        <v>866</v>
      </c>
      <c r="CN286" s="70" t="str">
        <f t="shared" si="4972"/>
        <v>InitUnitState('IB54',,,,,,,,,,)</v>
      </c>
      <c r="CO286" s="70" t="str">
        <f t="shared" si="4973"/>
        <v>InitUnitNormal('IB54',,,,,,,,,,)</v>
      </c>
      <c r="CP286" s="70" t="str">
        <f t="shared" si="4974"/>
        <v>InitUnitMagic('IB54',,,,,,,,,,)</v>
      </c>
      <c r="CQ286" s="70" t="str">
        <f t="shared" si="4975"/>
        <v>InitUnitAdd('IB54',,,,,,,,,,)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InitEquipData('IB54',,"",,,,,'','','','','','',"ReplaceableTextures\\commandButtons\\BTNLBUI01.blp")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871</v>
      </c>
      <c r="C287" s="122" t="str">
        <f t="shared" si="4970"/>
        <v>已领取重置版礼包</v>
      </c>
      <c r="T287" s="127" t="str">
        <f t="shared" si="4971"/>
        <v>|cff33ff00购买魔兽重制版可领取该礼包！|n|n|r奖励：|n招魂幡Lv3|N|N|cff00ff00已领取该礼包</v>
      </c>
      <c r="U287" s="79" t="s">
        <v>866</v>
      </c>
      <c r="CN287" s="70" t="str">
        <f t="shared" si="4972"/>
        <v>InitUnitState('IB55',,,,,,,,,,)</v>
      </c>
      <c r="CO287" s="70" t="str">
        <f t="shared" si="4973"/>
        <v>InitUnitNormal('IB55',,,,,,,,,,)</v>
      </c>
      <c r="CP287" s="70" t="str">
        <f t="shared" si="4974"/>
        <v>InitUnitMagic('IB55',,,,,,,,,,)</v>
      </c>
      <c r="CQ287" s="70" t="str">
        <f t="shared" si="4975"/>
        <v>InitUnitAdd('IB55',,,,,,,,,,)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323&amp;CR$1&amp;")"</f>
        <v>InitEquipData('IB55',,"",,,,,'','','','','','',"")</v>
      </c>
      <c r="CU287" s="95" t="str">
        <f t="shared" si="4898"/>
        <v>|n</v>
      </c>
      <c r="CV287" s="61" t="str">
        <f t="shared" si="4899"/>
        <v>|cff33ff00购买魔兽重制版可领取该礼包！|n|n|r奖励：|n招魂幡Lv3|N|N|cff00ff00已领取该礼包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872</v>
      </c>
      <c r="C288" s="122" t="str">
        <f t="shared" si="4970"/>
        <v>已领取公会福利(免费入群)</v>
      </c>
      <c r="T288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8" s="79" t="s">
        <v>866</v>
      </c>
      <c r="CN288" s="70" t="str">
        <f t="shared" si="4972"/>
        <v>InitUnitState('IB56',,,,,,,,,,)</v>
      </c>
      <c r="CO288" s="70" t="str">
        <f t="shared" si="4973"/>
        <v>InitUnitNormal('IB56',,,,,,,,,,)</v>
      </c>
      <c r="CP288" s="70" t="str">
        <f t="shared" si="4974"/>
        <v>InitUnitMagic('IB56',,,,,,,,,,)</v>
      </c>
      <c r="CQ288" s="70" t="str">
        <f t="shared" si="4975"/>
        <v>InitUnitAdd('IB56',,,,,,,,,,)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InitEquipData('IB56',,"",,,,,'','','','','','',"ReplaceableTextures\\commandButtons\\BTNLBUI01.blp")</v>
      </c>
      <c r="CU288" s="95" t="str">
        <f t="shared" si="4898"/>
        <v>|n</v>
      </c>
      <c r="CV288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873</v>
      </c>
      <c r="C289" s="122" t="str">
        <f t="shared" si="4970"/>
        <v>已领取星耀礼包</v>
      </c>
      <c r="T289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9" s="79" t="s">
        <v>866</v>
      </c>
      <c r="CN289" s="70" t="str">
        <f t="shared" si="4972"/>
        <v>InitUnitState('IB57',,,,,,,,,,)</v>
      </c>
      <c r="CO289" s="70" t="str">
        <f t="shared" si="4973"/>
        <v>InitUnitNormal('IB57',,,,,,,,,,)</v>
      </c>
      <c r="CP289" s="70" t="str">
        <f t="shared" si="4974"/>
        <v>InitUnitMagic('IB57',,,,,,,,,,)</v>
      </c>
      <c r="CQ289" s="70" t="str">
        <f t="shared" si="4975"/>
        <v>InitUnitAdd('IB57',,,,,,,,,,)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291&amp;CR$1&amp;")"</f>
        <v>InitEquipData('IB57',,"",,,,,'','','','','','',"ReplaceableTextures\\commandButtons\\BTNLBUI01.blp")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874</v>
      </c>
      <c r="C290" s="122" t="str">
        <f t="shared" si="4970"/>
        <v>已领取魔芝RPG礼包</v>
      </c>
      <c r="T290" s="127" t="str">
        <f t="shared" si="4971"/>
        <v>|cff99ccff游戏中输入《|r|cff33ff00魔芝RPG|r|cff99ccff》领取本礼包！|r|n|n|r奖励：|n|cffffcc00练功房怪物数量+1|r|N|N|cff00ff00已领取该礼包</v>
      </c>
      <c r="U290" s="79" t="s">
        <v>866</v>
      </c>
      <c r="CN290" s="70" t="str">
        <f t="shared" si="4972"/>
        <v>InitUnitState('IB58',,,,,,,,,,)</v>
      </c>
      <c r="CO290" s="70" t="str">
        <f t="shared" si="4973"/>
        <v>InitUnitNormal('IB58',,,,,,,,,,)</v>
      </c>
      <c r="CP290" s="70" t="str">
        <f t="shared" si="4974"/>
        <v>InitUnitMagic('IB58',,,,,,,,,,)</v>
      </c>
      <c r="CQ290" s="70" t="str">
        <f t="shared" si="4975"/>
        <v>InitUnitAdd('IB58',,,,,,,,,,)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325&amp;CR$1&amp;")"</f>
        <v>InitEquipData('IB58',,"",,,,,'','','','','','',"")</v>
      </c>
      <c r="CU290" s="95" t="str">
        <f t="shared" si="4898"/>
        <v>|n</v>
      </c>
      <c r="CV290" s="61" t="str">
        <f t="shared" si="4899"/>
        <v>|cff99ccff游戏中输入《|r|cff33ff00魔芝RPG|r|cff99ccff》领取本礼包！|r|n|n|r奖励：|n|cffffcc00练功房怪物数量+1|r|N|N|cff00ff00已领取该礼包</v>
      </c>
      <c r="CW290" s="60"/>
      <c r="CX290" s="60"/>
      <c r="CY290" s="60"/>
      <c r="CZ290" s="60"/>
      <c r="DA290" s="60"/>
      <c r="DB290" s="71" t="str">
        <f t="shared" ref="DB290:FM290" si="4976">IF(V290="","","|n"&amp;DB$2&amp;"+"&amp;V290&amp;DB$1)</f>
        <v/>
      </c>
      <c r="DC290" s="71" t="str">
        <f t="shared" si="4976"/>
        <v/>
      </c>
      <c r="DD290" s="71" t="str">
        <f t="shared" si="4976"/>
        <v/>
      </c>
      <c r="DE290" s="71" t="str">
        <f t="shared" si="4976"/>
        <v/>
      </c>
      <c r="DF290" s="71" t="str">
        <f t="shared" si="4976"/>
        <v/>
      </c>
      <c r="DG290" s="71" t="str">
        <f t="shared" si="4976"/>
        <v/>
      </c>
      <c r="DH290" s="71" t="str">
        <f t="shared" si="4976"/>
        <v/>
      </c>
      <c r="DI290" s="71" t="str">
        <f t="shared" si="4976"/>
        <v/>
      </c>
      <c r="DJ290" s="71" t="str">
        <f t="shared" si="4976"/>
        <v/>
      </c>
      <c r="DK290" s="71" t="str">
        <f t="shared" si="4976"/>
        <v/>
      </c>
      <c r="DL290" s="71" t="str">
        <f t="shared" si="4976"/>
        <v/>
      </c>
      <c r="DM290" s="71" t="str">
        <f t="shared" si="4976"/>
        <v/>
      </c>
      <c r="DN290" s="71" t="str">
        <f t="shared" si="4976"/>
        <v/>
      </c>
      <c r="DO290" s="71" t="str">
        <f t="shared" si="4976"/>
        <v/>
      </c>
      <c r="DP290" s="71" t="str">
        <f t="shared" si="4976"/>
        <v/>
      </c>
      <c r="DQ290" s="71" t="str">
        <f t="shared" si="4976"/>
        <v/>
      </c>
      <c r="DR290" s="71" t="str">
        <f t="shared" si="4976"/>
        <v/>
      </c>
      <c r="DS290" s="71" t="str">
        <f t="shared" si="4976"/>
        <v/>
      </c>
      <c r="DT290" s="71" t="str">
        <f t="shared" si="4976"/>
        <v/>
      </c>
      <c r="DU290" s="71" t="str">
        <f t="shared" si="4976"/>
        <v/>
      </c>
      <c r="DV290" s="71" t="str">
        <f t="shared" si="4976"/>
        <v/>
      </c>
      <c r="DW290" s="71" t="str">
        <f t="shared" si="4976"/>
        <v/>
      </c>
      <c r="DX290" s="71" t="str">
        <f t="shared" si="4976"/>
        <v/>
      </c>
      <c r="DY290" s="71" t="str">
        <f t="shared" si="4976"/>
        <v/>
      </c>
      <c r="DZ290" s="71" t="str">
        <f t="shared" si="4976"/>
        <v/>
      </c>
      <c r="EA290" s="71" t="str">
        <f t="shared" si="4976"/>
        <v/>
      </c>
      <c r="EB290" s="71" t="str">
        <f t="shared" si="4976"/>
        <v/>
      </c>
      <c r="EC290" s="71" t="str">
        <f t="shared" si="4976"/>
        <v/>
      </c>
      <c r="ED290" s="71" t="str">
        <f t="shared" si="4976"/>
        <v/>
      </c>
      <c r="EE290" s="71" t="str">
        <f t="shared" si="4976"/>
        <v/>
      </c>
      <c r="EF290" s="71" t="str">
        <f t="shared" si="4976"/>
        <v/>
      </c>
      <c r="EG290" s="71" t="str">
        <f t="shared" si="4976"/>
        <v/>
      </c>
      <c r="EH290" s="71" t="str">
        <f t="shared" si="4976"/>
        <v/>
      </c>
      <c r="EI290" s="71" t="str">
        <f t="shared" si="4976"/>
        <v/>
      </c>
      <c r="EJ290" s="71" t="str">
        <f t="shared" si="4976"/>
        <v/>
      </c>
      <c r="EK290" s="71" t="str">
        <f t="shared" si="4976"/>
        <v/>
      </c>
      <c r="EL290" s="71" t="str">
        <f t="shared" si="4976"/>
        <v/>
      </c>
      <c r="EM290" s="71" t="str">
        <f t="shared" si="4976"/>
        <v/>
      </c>
      <c r="EN290" s="71" t="str">
        <f t="shared" si="4976"/>
        <v/>
      </c>
      <c r="EO290" s="71" t="str">
        <f t="shared" si="4976"/>
        <v/>
      </c>
      <c r="EP290" s="71" t="str">
        <f t="shared" si="4976"/>
        <v/>
      </c>
      <c r="EQ290" s="71" t="str">
        <f t="shared" si="4976"/>
        <v/>
      </c>
      <c r="ER290" s="71" t="str">
        <f t="shared" si="4976"/>
        <v/>
      </c>
      <c r="ES290" s="71" t="str">
        <f t="shared" si="4976"/>
        <v/>
      </c>
      <c r="ET290" s="71" t="str">
        <f t="shared" si="4976"/>
        <v/>
      </c>
      <c r="EU290" s="71" t="str">
        <f t="shared" si="4976"/>
        <v/>
      </c>
      <c r="EV290" s="71" t="str">
        <f t="shared" si="4976"/>
        <v/>
      </c>
      <c r="EW290" s="71" t="str">
        <f t="shared" si="4976"/>
        <v/>
      </c>
      <c r="EX290" s="71" t="str">
        <f t="shared" si="4976"/>
        <v/>
      </c>
      <c r="EY290" s="71" t="str">
        <f t="shared" si="4976"/>
        <v/>
      </c>
      <c r="EZ290" s="71" t="str">
        <f t="shared" si="4976"/>
        <v/>
      </c>
      <c r="FA290" s="71" t="str">
        <f t="shared" si="4976"/>
        <v/>
      </c>
      <c r="FB290" s="71" t="str">
        <f t="shared" si="4976"/>
        <v/>
      </c>
      <c r="FC290" s="71" t="str">
        <f t="shared" si="4976"/>
        <v/>
      </c>
      <c r="FD290" s="71" t="str">
        <f t="shared" si="4976"/>
        <v/>
      </c>
      <c r="FE290" s="71" t="str">
        <f t="shared" si="4976"/>
        <v/>
      </c>
      <c r="FF290" s="71" t="str">
        <f t="shared" si="4976"/>
        <v/>
      </c>
      <c r="FG290" s="71" t="str">
        <f t="shared" si="4976"/>
        <v/>
      </c>
      <c r="FH290" s="71" t="str">
        <f t="shared" si="4976"/>
        <v/>
      </c>
      <c r="FI290" s="71" t="str">
        <f t="shared" si="4976"/>
        <v/>
      </c>
      <c r="FJ290" s="71" t="str">
        <f t="shared" si="4976"/>
        <v/>
      </c>
      <c r="FK290" s="71" t="str">
        <f t="shared" si="4976"/>
        <v/>
      </c>
      <c r="FL290" s="71" t="str">
        <f t="shared" si="4976"/>
        <v/>
      </c>
      <c r="FM290" s="71" t="str">
        <f t="shared" si="4976"/>
        <v/>
      </c>
      <c r="FN290" s="71" t="str">
        <f t="shared" ref="FN290:FS290" si="4977">IF(CH290="","","|n"&amp;FN$2&amp;"+"&amp;CH290&amp;FN$1)</f>
        <v/>
      </c>
      <c r="FO290" s="71" t="str">
        <f t="shared" si="4977"/>
        <v/>
      </c>
      <c r="FP290" s="71" t="str">
        <f t="shared" si="4977"/>
        <v/>
      </c>
      <c r="FQ290" s="71" t="str">
        <f t="shared" si="4977"/>
        <v/>
      </c>
      <c r="FR290" s="71" t="str">
        <f t="shared" si="4977"/>
        <v/>
      </c>
      <c r="FS290" s="71" t="str">
        <f t="shared" si="4977"/>
        <v/>
      </c>
    </row>
    <row r="291" spans="1:175" ht="15">
      <c r="A291" s="79"/>
      <c r="B291" s="123" t="s">
        <v>875</v>
      </c>
      <c r="C291" s="122" t="str">
        <f t="shared" si="4970"/>
        <v>已领取老铁礼包</v>
      </c>
      <c r="T291" s="127" t="str">
        <f t="shared" si="4971"/>
        <v>|N|N|cff00ff00已领取该礼包</v>
      </c>
      <c r="U291" s="79" t="s">
        <v>866</v>
      </c>
      <c r="CN291" s="70" t="str">
        <f t="shared" si="4972"/>
        <v>InitUnitState('IB59',,,,,,,,,,)</v>
      </c>
      <c r="CO291" s="70" t="str">
        <f t="shared" si="4973"/>
        <v>InitUnitNormal('IB59',,,,,,,,,,)</v>
      </c>
      <c r="CP291" s="70" t="str">
        <f t="shared" si="4974"/>
        <v>InitUnitMagic('IB59',,,,,,,,,,)</v>
      </c>
      <c r="CQ291" s="70" t="str">
        <f t="shared" si="4975"/>
        <v>InitUnitAdd('IB59',,,,,,,,,,)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InitEquipData('IB59',,"",,,,,'','','','','','',"")</v>
      </c>
      <c r="CU291" s="95" t="str">
        <f t="shared" si="4898"/>
        <v>|n</v>
      </c>
      <c r="CV291" s="61" t="str">
        <f t="shared" si="4899"/>
        <v>|N|N|cff00ff00已领取该礼包</v>
      </c>
      <c r="CW291" s="60"/>
      <c r="CX291" s="60"/>
      <c r="CY291" s="60"/>
      <c r="CZ291" s="60"/>
      <c r="DA291" s="60"/>
      <c r="DB291" s="71" t="str">
        <f t="shared" ref="DB291:FM296" si="4978">IF(V291="","","|n"&amp;DB$2&amp;"+"&amp;V291&amp;DB$1)</f>
        <v/>
      </c>
      <c r="DC291" s="71" t="str">
        <f t="shared" si="4978"/>
        <v/>
      </c>
      <c r="DD291" s="71" t="str">
        <f t="shared" si="4978"/>
        <v/>
      </c>
      <c r="DE291" s="71" t="str">
        <f t="shared" si="4978"/>
        <v/>
      </c>
      <c r="DF291" s="71" t="str">
        <f t="shared" si="4978"/>
        <v/>
      </c>
      <c r="DG291" s="71" t="str">
        <f t="shared" si="4978"/>
        <v/>
      </c>
      <c r="DH291" s="71" t="str">
        <f t="shared" si="4978"/>
        <v/>
      </c>
      <c r="DI291" s="71" t="str">
        <f t="shared" si="4978"/>
        <v/>
      </c>
      <c r="DJ291" s="71" t="str">
        <f t="shared" si="4978"/>
        <v/>
      </c>
      <c r="DK291" s="71" t="str">
        <f t="shared" si="4978"/>
        <v/>
      </c>
      <c r="DL291" s="71" t="str">
        <f t="shared" si="4978"/>
        <v/>
      </c>
      <c r="DM291" s="71" t="str">
        <f t="shared" si="4978"/>
        <v/>
      </c>
      <c r="DN291" s="71" t="str">
        <f t="shared" si="4978"/>
        <v/>
      </c>
      <c r="DO291" s="71" t="str">
        <f t="shared" si="4978"/>
        <v/>
      </c>
      <c r="DP291" s="71" t="str">
        <f t="shared" si="4978"/>
        <v/>
      </c>
      <c r="DQ291" s="71" t="str">
        <f t="shared" si="4978"/>
        <v/>
      </c>
      <c r="DR291" s="71" t="str">
        <f t="shared" si="4978"/>
        <v/>
      </c>
      <c r="DS291" s="71" t="str">
        <f t="shared" si="4978"/>
        <v/>
      </c>
      <c r="DT291" s="71" t="str">
        <f t="shared" si="4978"/>
        <v/>
      </c>
      <c r="DU291" s="71" t="str">
        <f t="shared" si="4978"/>
        <v/>
      </c>
      <c r="DV291" s="71" t="str">
        <f t="shared" si="4978"/>
        <v/>
      </c>
      <c r="DW291" s="71" t="str">
        <f t="shared" si="4978"/>
        <v/>
      </c>
      <c r="DX291" s="71" t="str">
        <f t="shared" si="4978"/>
        <v/>
      </c>
      <c r="DY291" s="71" t="str">
        <f t="shared" si="4978"/>
        <v/>
      </c>
      <c r="DZ291" s="71" t="str">
        <f t="shared" si="4978"/>
        <v/>
      </c>
      <c r="EA291" s="71" t="str">
        <f t="shared" si="4978"/>
        <v/>
      </c>
      <c r="EB291" s="71" t="str">
        <f t="shared" si="4978"/>
        <v/>
      </c>
      <c r="EC291" s="71" t="str">
        <f t="shared" si="4978"/>
        <v/>
      </c>
      <c r="ED291" s="71" t="str">
        <f t="shared" si="4978"/>
        <v/>
      </c>
      <c r="EE291" s="71" t="str">
        <f t="shared" si="4978"/>
        <v/>
      </c>
      <c r="EF291" s="71" t="str">
        <f t="shared" si="4978"/>
        <v/>
      </c>
      <c r="EG291" s="71" t="str">
        <f t="shared" si="4978"/>
        <v/>
      </c>
      <c r="EH291" s="71" t="str">
        <f t="shared" si="4978"/>
        <v/>
      </c>
      <c r="EI291" s="71" t="str">
        <f t="shared" si="4978"/>
        <v/>
      </c>
      <c r="EJ291" s="71" t="str">
        <f t="shared" si="4978"/>
        <v/>
      </c>
      <c r="EK291" s="71" t="str">
        <f t="shared" si="4978"/>
        <v/>
      </c>
      <c r="EL291" s="71" t="str">
        <f t="shared" si="4978"/>
        <v/>
      </c>
      <c r="EM291" s="71" t="str">
        <f t="shared" si="4978"/>
        <v/>
      </c>
      <c r="EN291" s="71" t="str">
        <f t="shared" si="4978"/>
        <v/>
      </c>
      <c r="EO291" s="71" t="str">
        <f t="shared" si="4978"/>
        <v/>
      </c>
      <c r="EP291" s="71" t="str">
        <f t="shared" si="4978"/>
        <v/>
      </c>
      <c r="EQ291" s="71" t="str">
        <f t="shared" si="4978"/>
        <v/>
      </c>
      <c r="ER291" s="71" t="str">
        <f t="shared" si="4978"/>
        <v/>
      </c>
      <c r="ES291" s="71" t="str">
        <f t="shared" si="4978"/>
        <v/>
      </c>
      <c r="ET291" s="71" t="str">
        <f t="shared" si="4978"/>
        <v/>
      </c>
      <c r="EU291" s="71" t="str">
        <f t="shared" si="4978"/>
        <v/>
      </c>
      <c r="EV291" s="71" t="str">
        <f t="shared" si="4978"/>
        <v/>
      </c>
      <c r="EW291" s="71" t="str">
        <f t="shared" si="4978"/>
        <v/>
      </c>
      <c r="EX291" s="71" t="str">
        <f t="shared" si="4978"/>
        <v/>
      </c>
      <c r="EY291" s="71" t="str">
        <f t="shared" si="4978"/>
        <v/>
      </c>
      <c r="EZ291" s="71" t="str">
        <f t="shared" si="4978"/>
        <v/>
      </c>
      <c r="FA291" s="71" t="str">
        <f t="shared" si="4978"/>
        <v/>
      </c>
      <c r="FB291" s="71" t="str">
        <f t="shared" si="4978"/>
        <v/>
      </c>
      <c r="FC291" s="71" t="str">
        <f t="shared" si="4978"/>
        <v/>
      </c>
      <c r="FD291" s="71" t="str">
        <f t="shared" si="4978"/>
        <v/>
      </c>
      <c r="FE291" s="71" t="str">
        <f t="shared" si="4978"/>
        <v/>
      </c>
      <c r="FF291" s="71" t="str">
        <f t="shared" si="4978"/>
        <v/>
      </c>
      <c r="FG291" s="71" t="str">
        <f t="shared" si="4978"/>
        <v/>
      </c>
      <c r="FH291" s="71" t="str">
        <f t="shared" si="4978"/>
        <v/>
      </c>
      <c r="FI291" s="71" t="str">
        <f t="shared" si="4978"/>
        <v/>
      </c>
      <c r="FJ291" s="71" t="str">
        <f t="shared" si="4978"/>
        <v/>
      </c>
      <c r="FK291" s="71" t="str">
        <f t="shared" si="4978"/>
        <v/>
      </c>
      <c r="FL291" s="71" t="str">
        <f t="shared" si="4978"/>
        <v/>
      </c>
      <c r="FM291" s="71" t="str">
        <f t="shared" si="4978"/>
        <v/>
      </c>
      <c r="FN291" s="71" t="str">
        <f t="shared" ref="FN291:FS296" si="4979">IF(CH291="","","|n"&amp;FN$2&amp;"+"&amp;CH291&amp;FN$1)</f>
        <v/>
      </c>
      <c r="FO291" s="71" t="str">
        <f t="shared" si="4979"/>
        <v/>
      </c>
      <c r="FP291" s="71" t="str">
        <f t="shared" si="4979"/>
        <v/>
      </c>
      <c r="FQ291" s="71" t="str">
        <f t="shared" si="4979"/>
        <v/>
      </c>
      <c r="FR291" s="71" t="str">
        <f t="shared" si="4979"/>
        <v/>
      </c>
      <c r="FS291" s="71" t="str">
        <f t="shared" si="4979"/>
        <v/>
      </c>
    </row>
    <row r="292" spans="1:175" ht="15">
      <c r="A292" s="79"/>
      <c r="B292" s="123" t="s">
        <v>1470</v>
      </c>
      <c r="C292" s="122" t="str">
        <f t="shared" si="4970"/>
        <v>已领取钻石礼包</v>
      </c>
      <c r="T292" s="127" t="str">
        <f t="shared" si="4971"/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2" s="79" t="s">
        <v>866</v>
      </c>
      <c r="CN292" s="70" t="str">
        <f t="shared" ref="CN292" si="4980">"InitUnitState('"&amp;B292&amp;"',"&amp;V292&amp;","&amp;W292&amp;","&amp;X292&amp;","&amp;Y292&amp;","&amp;Z292&amp;","&amp;AA292&amp;","&amp;AB292&amp;","&amp;AC292&amp;","&amp;AD292&amp;","&amp;AE292&amp;")"</f>
        <v>InitUnitState('IB60',,,,,,,,,,)</v>
      </c>
      <c r="CO292" s="70" t="str">
        <f t="shared" ref="CO292" si="4981">"InitUnitNormal('"&amp;B292&amp;"',"&amp;AF292&amp;","&amp;AG292&amp;","&amp;AH292&amp;","&amp;AI292&amp;","&amp;AJ292&amp;","&amp;AK292&amp;","&amp;AL292&amp;","&amp;AM292&amp;","&amp;AN292&amp;","&amp;AO292&amp;")"</f>
        <v>InitUnitNormal('IB60',,,,,,,,,,)</v>
      </c>
      <c r="CP292" s="70" t="str">
        <f t="shared" ref="CP292" si="4982">"InitUnitMagic('"&amp;B292&amp;"',"&amp;AP292&amp;","&amp;AQ292&amp;","&amp;AR292&amp;","&amp;AS292&amp;","&amp;AT292&amp;","&amp;AU292&amp;","&amp;AV292&amp;","&amp;AW292&amp;","&amp;BI292&amp;","&amp;BJ292&amp;")"</f>
        <v>InitUnitMagic('IB60',,,,,,,,,,)</v>
      </c>
      <c r="CQ292" s="70" t="str">
        <f t="shared" ref="CQ292" si="4983">"InitUnitAdd('"&amp;B292&amp;"',"&amp;BK292&amp;","&amp;BL292&amp;","&amp;BM292&amp;","&amp;BN292&amp;","&amp;BO292&amp;","&amp;BP292&amp;","&amp;BQ292&amp;","&amp;BR292&amp;","&amp;BS292&amp;","&amp;BT292&amp;")"</f>
        <v>InitUnitAdd('IB60',,,,,,,,,,)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InitEquipData('IB60',,"",,,,,'','','','','','',"")</v>
      </c>
      <c r="CU292" s="95" t="str">
        <f t="shared" ref="CU292" si="498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4985">T292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" si="4986">IF(V292="","","|n"&amp;DB$2&amp;"+"&amp;V292&amp;DB$1)</f>
        <v/>
      </c>
      <c r="DC292" s="71" t="str">
        <f t="shared" ref="DC292" si="4987">IF(W292="","","|n"&amp;DC$2&amp;"+"&amp;W292&amp;DC$1)</f>
        <v/>
      </c>
      <c r="DD292" s="71" t="str">
        <f t="shared" ref="DD292" si="4988">IF(X292="","","|n"&amp;DD$2&amp;"+"&amp;X292&amp;DD$1)</f>
        <v/>
      </c>
      <c r="DE292" s="71" t="str">
        <f t="shared" ref="DE292" si="4989">IF(Y292="","","|n"&amp;DE$2&amp;"+"&amp;Y292&amp;DE$1)</f>
        <v/>
      </c>
      <c r="DF292" s="71" t="str">
        <f t="shared" ref="DF292" si="4990">IF(Z292="","","|n"&amp;DF$2&amp;"+"&amp;Z292&amp;DF$1)</f>
        <v/>
      </c>
      <c r="DG292" s="71" t="str">
        <f t="shared" ref="DG292" si="4991">IF(AA292="","","|n"&amp;DG$2&amp;"+"&amp;AA292&amp;DG$1)</f>
        <v/>
      </c>
      <c r="DH292" s="71" t="str">
        <f t="shared" ref="DH292" si="4992">IF(AB292="","","|n"&amp;DH$2&amp;"+"&amp;AB292&amp;DH$1)</f>
        <v/>
      </c>
      <c r="DI292" s="71" t="str">
        <f t="shared" ref="DI292" si="4993">IF(AC292="","","|n"&amp;DI$2&amp;"+"&amp;AC292&amp;DI$1)</f>
        <v/>
      </c>
      <c r="DJ292" s="71" t="str">
        <f t="shared" ref="DJ292" si="4994">IF(AD292="","","|n"&amp;DJ$2&amp;"+"&amp;AD292&amp;DJ$1)</f>
        <v/>
      </c>
      <c r="DK292" s="71" t="str">
        <f t="shared" ref="DK292" si="4995">IF(AE292="","","|n"&amp;DK$2&amp;"+"&amp;AE292&amp;DK$1)</f>
        <v/>
      </c>
      <c r="DL292" s="71" t="str">
        <f t="shared" ref="DL292" si="4996">IF(AF292="","","|n"&amp;DL$2&amp;"+"&amp;AF292&amp;DL$1)</f>
        <v/>
      </c>
      <c r="DM292" s="71" t="str">
        <f t="shared" ref="DM292" si="4997">IF(AG292="","","|n"&amp;DM$2&amp;"+"&amp;AG292&amp;DM$1)</f>
        <v/>
      </c>
      <c r="DN292" s="71" t="str">
        <f t="shared" ref="DN292" si="4998">IF(AH292="","","|n"&amp;DN$2&amp;"+"&amp;AH292&amp;DN$1)</f>
        <v/>
      </c>
      <c r="DO292" s="71" t="str">
        <f t="shared" ref="DO292" si="4999">IF(AI292="","","|n"&amp;DO$2&amp;"+"&amp;AI292&amp;DO$1)</f>
        <v/>
      </c>
      <c r="DP292" s="71" t="str">
        <f t="shared" ref="DP292" si="5000">IF(AJ292="","","|n"&amp;DP$2&amp;"+"&amp;AJ292&amp;DP$1)</f>
        <v/>
      </c>
      <c r="DQ292" s="71" t="str">
        <f t="shared" ref="DQ292" si="5001">IF(AK292="","","|n"&amp;DQ$2&amp;"+"&amp;AK292&amp;DQ$1)</f>
        <v/>
      </c>
      <c r="DR292" s="71" t="str">
        <f t="shared" ref="DR292" si="5002">IF(AL292="","","|n"&amp;DR$2&amp;"+"&amp;AL292&amp;DR$1)</f>
        <v/>
      </c>
      <c r="DS292" s="71" t="str">
        <f t="shared" ref="DS292" si="5003">IF(AM292="","","|n"&amp;DS$2&amp;"+"&amp;AM292&amp;DS$1)</f>
        <v/>
      </c>
      <c r="DT292" s="71" t="str">
        <f t="shared" ref="DT292" si="5004">IF(AN292="","","|n"&amp;DT$2&amp;"+"&amp;AN292&amp;DT$1)</f>
        <v/>
      </c>
      <c r="DU292" s="71" t="str">
        <f t="shared" ref="DU292" si="5005">IF(AO292="","","|n"&amp;DU$2&amp;"+"&amp;AO292&amp;DU$1)</f>
        <v/>
      </c>
      <c r="DV292" s="71" t="str">
        <f t="shared" ref="DV292" si="5006">IF(AP292="","","|n"&amp;DV$2&amp;"+"&amp;AP292&amp;DV$1)</f>
        <v/>
      </c>
      <c r="DW292" s="71" t="str">
        <f t="shared" ref="DW292" si="5007">IF(AQ292="","","|n"&amp;DW$2&amp;"+"&amp;AQ292&amp;DW$1)</f>
        <v/>
      </c>
      <c r="DX292" s="71" t="str">
        <f t="shared" ref="DX292" si="5008">IF(AR292="","","|n"&amp;DX$2&amp;"+"&amp;AR292&amp;DX$1)</f>
        <v/>
      </c>
      <c r="DY292" s="71" t="str">
        <f t="shared" ref="DY292" si="5009">IF(AS292="","","|n"&amp;DY$2&amp;"+"&amp;AS292&amp;DY$1)</f>
        <v/>
      </c>
      <c r="DZ292" s="71" t="str">
        <f t="shared" ref="DZ292" si="5010">IF(AT292="","","|n"&amp;DZ$2&amp;"+"&amp;AT292&amp;DZ$1)</f>
        <v/>
      </c>
      <c r="EA292" s="71" t="str">
        <f t="shared" ref="EA292" si="5011">IF(AU292="","","|n"&amp;EA$2&amp;"+"&amp;AU292&amp;EA$1)</f>
        <v/>
      </c>
      <c r="EB292" s="71" t="str">
        <f t="shared" ref="EB292" si="5012">IF(AV292="","","|n"&amp;EB$2&amp;"+"&amp;AV292&amp;EB$1)</f>
        <v/>
      </c>
      <c r="EC292" s="71" t="str">
        <f t="shared" ref="EC292" si="5013">IF(AW292="","","|n"&amp;EC$2&amp;"+"&amp;AW292&amp;EC$1)</f>
        <v/>
      </c>
      <c r="ED292" s="71" t="str">
        <f t="shared" ref="ED292" si="5014">IF(AX292="","","|n"&amp;ED$2&amp;"+"&amp;AX292&amp;ED$1)</f>
        <v/>
      </c>
      <c r="EE292" s="71" t="str">
        <f t="shared" ref="EE292" si="5015">IF(AY292="","","|n"&amp;EE$2&amp;"+"&amp;AY292&amp;EE$1)</f>
        <v/>
      </c>
      <c r="EF292" s="71" t="str">
        <f t="shared" ref="EF292" si="5016">IF(AZ292="","","|n"&amp;EF$2&amp;"+"&amp;AZ292&amp;EF$1)</f>
        <v/>
      </c>
      <c r="EG292" s="71" t="str">
        <f t="shared" ref="EG292" si="5017">IF(BA292="","","|n"&amp;EG$2&amp;"+"&amp;BA292&amp;EG$1)</f>
        <v/>
      </c>
      <c r="EH292" s="71" t="str">
        <f t="shared" ref="EH292" si="5018">IF(BB292="","","|n"&amp;EH$2&amp;"+"&amp;BB292&amp;EH$1)</f>
        <v/>
      </c>
      <c r="EI292" s="71" t="str">
        <f t="shared" ref="EI292" si="5019">IF(BC292="","","|n"&amp;EI$2&amp;"+"&amp;BC292&amp;EI$1)</f>
        <v/>
      </c>
      <c r="EJ292" s="71" t="str">
        <f t="shared" ref="EJ292" si="5020">IF(BD292="","","|n"&amp;EJ$2&amp;"+"&amp;BD292&amp;EJ$1)</f>
        <v/>
      </c>
      <c r="EK292" s="71" t="str">
        <f t="shared" ref="EK292" si="5021">IF(BE292="","","|n"&amp;EK$2&amp;"+"&amp;BE292&amp;EK$1)</f>
        <v/>
      </c>
      <c r="EL292" s="71" t="str">
        <f t="shared" ref="EL292" si="5022">IF(BF292="","","|n"&amp;EL$2&amp;"+"&amp;BF292&amp;EL$1)</f>
        <v/>
      </c>
      <c r="EM292" s="71" t="str">
        <f t="shared" ref="EM292" si="5023">IF(BG292="","","|n"&amp;EM$2&amp;"+"&amp;BG292&amp;EM$1)</f>
        <v/>
      </c>
      <c r="EN292" s="71" t="str">
        <f t="shared" ref="EN292" si="5024">IF(BH292="","","|n"&amp;EN$2&amp;"+"&amp;BH292&amp;EN$1)</f>
        <v/>
      </c>
      <c r="EO292" s="71" t="str">
        <f t="shared" ref="EO292" si="5025">IF(BI292="","","|n"&amp;EO$2&amp;"+"&amp;BI292&amp;EO$1)</f>
        <v/>
      </c>
      <c r="EP292" s="71" t="str">
        <f t="shared" ref="EP292" si="5026">IF(BJ292="","","|n"&amp;EP$2&amp;"+"&amp;BJ292&amp;EP$1)</f>
        <v/>
      </c>
      <c r="EQ292" s="71" t="str">
        <f t="shared" ref="EQ292" si="5027">IF(BK292="","","|n"&amp;EQ$2&amp;"+"&amp;BK292&amp;EQ$1)</f>
        <v/>
      </c>
      <c r="ER292" s="71" t="str">
        <f t="shared" ref="ER292" si="5028">IF(BL292="","","|n"&amp;ER$2&amp;"+"&amp;BL292&amp;ER$1)</f>
        <v/>
      </c>
      <c r="ES292" s="71" t="str">
        <f t="shared" ref="ES292" si="5029">IF(BM292="","","|n"&amp;ES$2&amp;"+"&amp;BM292&amp;ES$1)</f>
        <v/>
      </c>
      <c r="ET292" s="71" t="str">
        <f t="shared" ref="ET292" si="5030">IF(BN292="","","|n"&amp;ET$2&amp;"+"&amp;BN292&amp;ET$1)</f>
        <v/>
      </c>
      <c r="EU292" s="71" t="str">
        <f t="shared" ref="EU292" si="5031">IF(BO292="","","|n"&amp;EU$2&amp;"+"&amp;BO292&amp;EU$1)</f>
        <v/>
      </c>
      <c r="EV292" s="71" t="str">
        <f t="shared" ref="EV292" si="5032">IF(BP292="","","|n"&amp;EV$2&amp;"+"&amp;BP292&amp;EV$1)</f>
        <v/>
      </c>
      <c r="EW292" s="71" t="str">
        <f t="shared" ref="EW292" si="5033">IF(BQ292="","","|n"&amp;EW$2&amp;"+"&amp;BQ292&amp;EW$1)</f>
        <v/>
      </c>
      <c r="EX292" s="71" t="str">
        <f t="shared" ref="EX292" si="5034">IF(BR292="","","|n"&amp;EX$2&amp;"+"&amp;BR292&amp;EX$1)</f>
        <v/>
      </c>
      <c r="EY292" s="71" t="str">
        <f t="shared" ref="EY292" si="5035">IF(BS292="","","|n"&amp;EY$2&amp;"+"&amp;BS292&amp;EY$1)</f>
        <v/>
      </c>
      <c r="EZ292" s="71" t="str">
        <f t="shared" ref="EZ292" si="5036">IF(BT292="","","|n"&amp;EZ$2&amp;"+"&amp;BT292&amp;EZ$1)</f>
        <v/>
      </c>
      <c r="FA292" s="71" t="str">
        <f t="shared" ref="FA292" si="5037">IF(BU292="","","|n"&amp;FA$2&amp;"+"&amp;BU292&amp;FA$1)</f>
        <v/>
      </c>
      <c r="FB292" s="71" t="str">
        <f t="shared" ref="FB292" si="5038">IF(BV292="","","|n"&amp;FB$2&amp;"+"&amp;BV292&amp;FB$1)</f>
        <v/>
      </c>
      <c r="FC292" s="71" t="str">
        <f t="shared" ref="FC292" si="5039">IF(BW292="","","|n"&amp;FC$2&amp;"+"&amp;BW292&amp;FC$1)</f>
        <v/>
      </c>
      <c r="FD292" s="71" t="str">
        <f t="shared" ref="FD292" si="5040">IF(BX292="","","|n"&amp;FD$2&amp;"+"&amp;BX292&amp;FD$1)</f>
        <v/>
      </c>
      <c r="FE292" s="71" t="str">
        <f t="shared" ref="FE292" si="5041">IF(BY292="","","|n"&amp;FE$2&amp;"+"&amp;BY292&amp;FE$1)</f>
        <v/>
      </c>
      <c r="FF292" s="71" t="str">
        <f t="shared" ref="FF292" si="5042">IF(BZ292="","","|n"&amp;FF$2&amp;"+"&amp;BZ292&amp;FF$1)</f>
        <v/>
      </c>
      <c r="FG292" s="71" t="str">
        <f t="shared" ref="FG292" si="5043">IF(CA292="","","|n"&amp;FG$2&amp;"+"&amp;CA292&amp;FG$1)</f>
        <v/>
      </c>
      <c r="FH292" s="71" t="str">
        <f t="shared" ref="FH292" si="5044">IF(CB292="","","|n"&amp;FH$2&amp;"+"&amp;CB292&amp;FH$1)</f>
        <v/>
      </c>
      <c r="FI292" s="71" t="str">
        <f t="shared" ref="FI292" si="5045">IF(CC292="","","|n"&amp;FI$2&amp;"+"&amp;CC292&amp;FI$1)</f>
        <v/>
      </c>
      <c r="FJ292" s="71" t="str">
        <f t="shared" ref="FJ292" si="5046">IF(CD292="","","|n"&amp;FJ$2&amp;"+"&amp;CD292&amp;FJ$1)</f>
        <v/>
      </c>
      <c r="FK292" s="71" t="str">
        <f t="shared" ref="FK292" si="5047">IF(CE292="","","|n"&amp;FK$2&amp;"+"&amp;CE292&amp;FK$1)</f>
        <v/>
      </c>
      <c r="FL292" s="71" t="str">
        <f t="shared" ref="FL292" si="5048">IF(CF292="","","|n"&amp;FL$2&amp;"+"&amp;CF292&amp;FL$1)</f>
        <v/>
      </c>
      <c r="FM292" s="71" t="str">
        <f t="shared" ref="FM292" si="5049">IF(CG292="","","|n"&amp;FM$2&amp;"+"&amp;CG292&amp;FM$1)</f>
        <v/>
      </c>
      <c r="FN292" s="71" t="str">
        <f t="shared" ref="FN292" si="5050">IF(CH292="","","|n"&amp;FN$2&amp;"+"&amp;CH292&amp;FN$1)</f>
        <v/>
      </c>
      <c r="FO292" s="71" t="str">
        <f t="shared" ref="FO292" si="5051">IF(CI292="","","|n"&amp;FO$2&amp;"+"&amp;CI292&amp;FO$1)</f>
        <v/>
      </c>
      <c r="FP292" s="71" t="str">
        <f t="shared" ref="FP292" si="5052">IF(CJ292="","","|n"&amp;FP$2&amp;"+"&amp;CJ292&amp;FP$1)</f>
        <v/>
      </c>
      <c r="FQ292" s="71" t="str">
        <f t="shared" ref="FQ292" si="5053">IF(CK292="","","|n"&amp;FQ$2&amp;"+"&amp;CK292&amp;FQ$1)</f>
        <v/>
      </c>
      <c r="FR292" s="71" t="str">
        <f t="shared" ref="FR292" si="5054">IF(CL292="","","|n"&amp;FR$2&amp;"+"&amp;CL292&amp;FR$1)</f>
        <v/>
      </c>
      <c r="FS292" s="71" t="str">
        <f t="shared" ref="FS292" si="5055">IF(CM292="","","|n"&amp;FS$2&amp;"+"&amp;CM292&amp;FS$1)</f>
        <v/>
      </c>
    </row>
    <row r="293" spans="1:175" ht="16.5">
      <c r="A293" s="72"/>
      <c r="B293" s="129" t="s">
        <v>876</v>
      </c>
      <c r="C293" s="129" t="s">
        <v>877</v>
      </c>
      <c r="E293" s="100"/>
      <c r="F293" s="99"/>
      <c r="S293" s="107"/>
      <c r="T293" s="129" t="s">
        <v>877</v>
      </c>
      <c r="U293" s="85" t="s">
        <v>878</v>
      </c>
      <c r="V293" s="79"/>
      <c r="Z293" s="79"/>
      <c r="AG293" s="109"/>
      <c r="AL293" s="109"/>
      <c r="BC293" s="110"/>
      <c r="BD293" s="110"/>
      <c r="CU293" s="95" t="str">
        <f t="shared" ref="CU293" si="5056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ref="CV293" si="5057">T293</f>
        <v>积分兑换-永久</v>
      </c>
      <c r="CW293" s="60"/>
      <c r="CX293" s="60"/>
      <c r="CY293" s="60"/>
      <c r="CZ293" s="60"/>
      <c r="DA293" s="60"/>
      <c r="DB293" s="71" t="str">
        <f t="shared" ref="DB293" si="5058">IF(V293="","","|n"&amp;DB$2&amp;"+"&amp;V293&amp;DB$1)</f>
        <v/>
      </c>
      <c r="DC293" s="71" t="str">
        <f t="shared" ref="DC293" si="5059">IF(W293="","","|n"&amp;DC$2&amp;"+"&amp;W293&amp;DC$1)</f>
        <v/>
      </c>
      <c r="DD293" s="71" t="str">
        <f t="shared" ref="DD293" si="5060">IF(X293="","","|n"&amp;DD$2&amp;"+"&amp;X293&amp;DD$1)</f>
        <v/>
      </c>
      <c r="DE293" s="71" t="str">
        <f t="shared" ref="DE293" si="5061">IF(Y293="","","|n"&amp;DE$2&amp;"+"&amp;Y293&amp;DE$1)</f>
        <v/>
      </c>
      <c r="DF293" s="71" t="str">
        <f t="shared" ref="DF293" si="5062">IF(Z293="","","|n"&amp;DF$2&amp;"+"&amp;Z293&amp;DF$1)</f>
        <v/>
      </c>
      <c r="DG293" s="71" t="str">
        <f t="shared" ref="DG293" si="5063">IF(AA293="","","|n"&amp;DG$2&amp;"+"&amp;AA293&amp;DG$1)</f>
        <v/>
      </c>
      <c r="DH293" s="71" t="str">
        <f t="shared" ref="DH293" si="5064">IF(AB293="","","|n"&amp;DH$2&amp;"+"&amp;AB293&amp;DH$1)</f>
        <v/>
      </c>
      <c r="DI293" s="71" t="str">
        <f t="shared" ref="DI293" si="5065">IF(AC293="","","|n"&amp;DI$2&amp;"+"&amp;AC293&amp;DI$1)</f>
        <v/>
      </c>
      <c r="DJ293" s="71" t="str">
        <f t="shared" ref="DJ293" si="5066">IF(AD293="","","|n"&amp;DJ$2&amp;"+"&amp;AD293&amp;DJ$1)</f>
        <v/>
      </c>
      <c r="DK293" s="71" t="str">
        <f t="shared" ref="DK293" si="5067">IF(AE293="","","|n"&amp;DK$2&amp;"+"&amp;AE293&amp;DK$1)</f>
        <v/>
      </c>
      <c r="DL293" s="71" t="str">
        <f t="shared" ref="DL293" si="5068">IF(AF293="","","|n"&amp;DL$2&amp;"+"&amp;AF293&amp;DL$1)</f>
        <v/>
      </c>
      <c r="DM293" s="71" t="str">
        <f t="shared" ref="DM293" si="5069">IF(AG293="","","|n"&amp;DM$2&amp;"+"&amp;AG293&amp;DM$1)</f>
        <v/>
      </c>
      <c r="DN293" s="71" t="str">
        <f t="shared" ref="DN293" si="5070">IF(AH293="","","|n"&amp;DN$2&amp;"+"&amp;AH293&amp;DN$1)</f>
        <v/>
      </c>
      <c r="DO293" s="71" t="str">
        <f t="shared" ref="DO293" si="5071">IF(AI293="","","|n"&amp;DO$2&amp;"+"&amp;AI293&amp;DO$1)</f>
        <v/>
      </c>
      <c r="DP293" s="71" t="str">
        <f t="shared" ref="DP293" si="5072">IF(AJ293="","","|n"&amp;DP$2&amp;"+"&amp;AJ293&amp;DP$1)</f>
        <v/>
      </c>
      <c r="DQ293" s="71" t="str">
        <f t="shared" ref="DQ293" si="5073">IF(AK293="","","|n"&amp;DQ$2&amp;"+"&amp;AK293&amp;DQ$1)</f>
        <v/>
      </c>
      <c r="DR293" s="71" t="str">
        <f t="shared" ref="DR293" si="5074">IF(AL293="","","|n"&amp;DR$2&amp;"+"&amp;AL293&amp;DR$1)</f>
        <v/>
      </c>
      <c r="DS293" s="71" t="str">
        <f t="shared" ref="DS293" si="5075">IF(AM293="","","|n"&amp;DS$2&amp;"+"&amp;AM293&amp;DS$1)</f>
        <v/>
      </c>
      <c r="DT293" s="71" t="str">
        <f t="shared" ref="DT293" si="5076">IF(AN293="","","|n"&amp;DT$2&amp;"+"&amp;AN293&amp;DT$1)</f>
        <v/>
      </c>
      <c r="DU293" s="71" t="str">
        <f t="shared" ref="DU293" si="5077">IF(AO293="","","|n"&amp;DU$2&amp;"+"&amp;AO293&amp;DU$1)</f>
        <v/>
      </c>
      <c r="DV293" s="71" t="str">
        <f t="shared" ref="DV293" si="5078">IF(AP293="","","|n"&amp;DV$2&amp;"+"&amp;AP293&amp;DV$1)</f>
        <v/>
      </c>
      <c r="DW293" s="71" t="str">
        <f t="shared" ref="DW293" si="5079">IF(AQ293="","","|n"&amp;DW$2&amp;"+"&amp;AQ293&amp;DW$1)</f>
        <v/>
      </c>
      <c r="DX293" s="71" t="str">
        <f t="shared" ref="DX293" si="5080">IF(AR293="","","|n"&amp;DX$2&amp;"+"&amp;AR293&amp;DX$1)</f>
        <v/>
      </c>
      <c r="DY293" s="71" t="str">
        <f t="shared" ref="DY293" si="5081">IF(AS293="","","|n"&amp;DY$2&amp;"+"&amp;AS293&amp;DY$1)</f>
        <v/>
      </c>
      <c r="DZ293" s="71" t="str">
        <f t="shared" ref="DZ293" si="5082">IF(AT293="","","|n"&amp;DZ$2&amp;"+"&amp;AT293&amp;DZ$1)</f>
        <v/>
      </c>
      <c r="EA293" s="71" t="str">
        <f t="shared" ref="EA293" si="5083">IF(AU293="","","|n"&amp;EA$2&amp;"+"&amp;AU293&amp;EA$1)</f>
        <v/>
      </c>
      <c r="EB293" s="71" t="str">
        <f t="shared" ref="EB293" si="5084">IF(AV293="","","|n"&amp;EB$2&amp;"+"&amp;AV293&amp;EB$1)</f>
        <v/>
      </c>
      <c r="EC293" s="71" t="str">
        <f t="shared" ref="EC293" si="5085">IF(AW293="","","|n"&amp;EC$2&amp;"+"&amp;AW293&amp;EC$1)</f>
        <v/>
      </c>
      <c r="ED293" s="71" t="str">
        <f t="shared" ref="ED293" si="5086">IF(AX293="","","|n"&amp;ED$2&amp;"+"&amp;AX293&amp;ED$1)</f>
        <v/>
      </c>
      <c r="EE293" s="71" t="str">
        <f t="shared" ref="EE293" si="5087">IF(AY293="","","|n"&amp;EE$2&amp;"+"&amp;AY293&amp;EE$1)</f>
        <v/>
      </c>
      <c r="EF293" s="71" t="str">
        <f t="shared" ref="EF293" si="5088">IF(AZ293="","","|n"&amp;EF$2&amp;"+"&amp;AZ293&amp;EF$1)</f>
        <v/>
      </c>
      <c r="EG293" s="71" t="str">
        <f t="shared" ref="EG293" si="5089">IF(BA293="","","|n"&amp;EG$2&amp;"+"&amp;BA293&amp;EG$1)</f>
        <v/>
      </c>
      <c r="EH293" s="71" t="str">
        <f t="shared" ref="EH293" si="5090">IF(BB293="","","|n"&amp;EH$2&amp;"+"&amp;BB293&amp;EH$1)</f>
        <v/>
      </c>
      <c r="EI293" s="71" t="str">
        <f t="shared" ref="EI293" si="5091">IF(BC293="","","|n"&amp;EI$2&amp;"+"&amp;BC293&amp;EI$1)</f>
        <v/>
      </c>
      <c r="EJ293" s="71" t="str">
        <f t="shared" ref="EJ293" si="5092">IF(BD293="","","|n"&amp;EJ$2&amp;"+"&amp;BD293&amp;EJ$1)</f>
        <v/>
      </c>
      <c r="EK293" s="71" t="str">
        <f t="shared" ref="EK293" si="5093">IF(BE293="","","|n"&amp;EK$2&amp;"+"&amp;BE293&amp;EK$1)</f>
        <v/>
      </c>
      <c r="EL293" s="71" t="str">
        <f t="shared" ref="EL293" si="5094">IF(BF293="","","|n"&amp;EL$2&amp;"+"&amp;BF293&amp;EL$1)</f>
        <v/>
      </c>
      <c r="EM293" s="71" t="str">
        <f t="shared" ref="EM293" si="5095">IF(BG293="","","|n"&amp;EM$2&amp;"+"&amp;BG293&amp;EM$1)</f>
        <v/>
      </c>
      <c r="EN293" s="71" t="str">
        <f t="shared" ref="EN293" si="5096">IF(BH293="","","|n"&amp;EN$2&amp;"+"&amp;BH293&amp;EN$1)</f>
        <v/>
      </c>
      <c r="EO293" s="71" t="str">
        <f t="shared" ref="EO293" si="5097">IF(BI293="","","|n"&amp;EO$2&amp;"+"&amp;BI293&amp;EO$1)</f>
        <v/>
      </c>
      <c r="EP293" s="71" t="str">
        <f t="shared" ref="EP293" si="5098">IF(BJ293="","","|n"&amp;EP$2&amp;"+"&amp;BJ293&amp;EP$1)</f>
        <v/>
      </c>
      <c r="EQ293" s="71" t="str">
        <f t="shared" ref="EQ293" si="5099">IF(BK293="","","|n"&amp;EQ$2&amp;"+"&amp;BK293&amp;EQ$1)</f>
        <v/>
      </c>
      <c r="ER293" s="71" t="str">
        <f t="shared" ref="ER293" si="5100">IF(BL293="","","|n"&amp;ER$2&amp;"+"&amp;BL293&amp;ER$1)</f>
        <v/>
      </c>
      <c r="ES293" s="71" t="str">
        <f t="shared" ref="ES293" si="5101">IF(BM293="","","|n"&amp;ES$2&amp;"+"&amp;BM293&amp;ES$1)</f>
        <v/>
      </c>
      <c r="ET293" s="71" t="str">
        <f t="shared" ref="ET293" si="5102">IF(BN293="","","|n"&amp;ET$2&amp;"+"&amp;BN293&amp;ET$1)</f>
        <v/>
      </c>
      <c r="EU293" s="71" t="str">
        <f t="shared" ref="EU293" si="5103">IF(BO293="","","|n"&amp;EU$2&amp;"+"&amp;BO293&amp;EU$1)</f>
        <v/>
      </c>
      <c r="EV293" s="71" t="str">
        <f t="shared" ref="EV293" si="5104">IF(BP293="","","|n"&amp;EV$2&amp;"+"&amp;BP293&amp;EV$1)</f>
        <v/>
      </c>
      <c r="EW293" s="71" t="str">
        <f t="shared" ref="EW293" si="5105">IF(BQ293="","","|n"&amp;EW$2&amp;"+"&amp;BQ293&amp;EW$1)</f>
        <v/>
      </c>
      <c r="EX293" s="71" t="str">
        <f t="shared" ref="EX293" si="5106">IF(BR293="","","|n"&amp;EX$2&amp;"+"&amp;BR293&amp;EX$1)</f>
        <v/>
      </c>
      <c r="EY293" s="71" t="str">
        <f t="shared" ref="EY293" si="5107">IF(BS293="","","|n"&amp;EY$2&amp;"+"&amp;BS293&amp;EY$1)</f>
        <v/>
      </c>
      <c r="EZ293" s="71" t="str">
        <f t="shared" ref="EZ293" si="5108">IF(BT293="","","|n"&amp;EZ$2&amp;"+"&amp;BT293&amp;EZ$1)</f>
        <v/>
      </c>
      <c r="FA293" s="71" t="str">
        <f t="shared" ref="FA293" si="5109">IF(BU293="","","|n"&amp;FA$2&amp;"+"&amp;BU293&amp;FA$1)</f>
        <v/>
      </c>
      <c r="FB293" s="71" t="str">
        <f t="shared" ref="FB293" si="5110">IF(BV293="","","|n"&amp;FB$2&amp;"+"&amp;BV293&amp;FB$1)</f>
        <v/>
      </c>
      <c r="FC293" s="71" t="str">
        <f t="shared" ref="FC293" si="5111">IF(BW293="","","|n"&amp;FC$2&amp;"+"&amp;BW293&amp;FC$1)</f>
        <v/>
      </c>
      <c r="FD293" s="71" t="str">
        <f t="shared" ref="FD293" si="5112">IF(BX293="","","|n"&amp;FD$2&amp;"+"&amp;BX293&amp;FD$1)</f>
        <v/>
      </c>
      <c r="FE293" s="71" t="str">
        <f t="shared" ref="FE293" si="5113">IF(BY293="","","|n"&amp;FE$2&amp;"+"&amp;BY293&amp;FE$1)</f>
        <v/>
      </c>
      <c r="FF293" s="71" t="str">
        <f t="shared" ref="FF293" si="5114">IF(BZ293="","","|n"&amp;FF$2&amp;"+"&amp;BZ293&amp;FF$1)</f>
        <v/>
      </c>
      <c r="FG293" s="71" t="str">
        <f t="shared" ref="FG293" si="5115">IF(CA293="","","|n"&amp;FG$2&amp;"+"&amp;CA293&amp;FG$1)</f>
        <v/>
      </c>
      <c r="FH293" s="71" t="str">
        <f t="shared" ref="FH293" si="5116">IF(CB293="","","|n"&amp;FH$2&amp;"+"&amp;CB293&amp;FH$1)</f>
        <v/>
      </c>
      <c r="FI293" s="71" t="str">
        <f t="shared" ref="FI293" si="5117">IF(CC293="","","|n"&amp;FI$2&amp;"+"&amp;CC293&amp;FI$1)</f>
        <v/>
      </c>
      <c r="FJ293" s="71" t="str">
        <f t="shared" ref="FJ293" si="5118">IF(CD293="","","|n"&amp;FJ$2&amp;"+"&amp;CD293&amp;FJ$1)</f>
        <v/>
      </c>
      <c r="FK293" s="71" t="str">
        <f t="shared" ref="FK293" si="5119">IF(CE293="","","|n"&amp;FK$2&amp;"+"&amp;CE293&amp;FK$1)</f>
        <v/>
      </c>
      <c r="FL293" s="71" t="str">
        <f t="shared" ref="FL293" si="5120">IF(CF293="","","|n"&amp;FL$2&amp;"+"&amp;CF293&amp;FL$1)</f>
        <v/>
      </c>
      <c r="FM293" s="71" t="str">
        <f t="shared" ref="FM293" si="5121">IF(CG293="","","|n"&amp;FM$2&amp;"+"&amp;CG293&amp;FM$1)</f>
        <v/>
      </c>
      <c r="FN293" s="71" t="str">
        <f t="shared" ref="FN293" si="5122">IF(CH293="","","|n"&amp;FN$2&amp;"+"&amp;CH293&amp;FN$1)</f>
        <v/>
      </c>
      <c r="FO293" s="71" t="str">
        <f t="shared" ref="FO293" si="5123">IF(CI293="","","|n"&amp;FO$2&amp;"+"&amp;CI293&amp;FO$1)</f>
        <v/>
      </c>
      <c r="FP293" s="71" t="str">
        <f t="shared" ref="FP293" si="5124">IF(CJ293="","","|n"&amp;FP$2&amp;"+"&amp;CJ293&amp;FP$1)</f>
        <v/>
      </c>
      <c r="FQ293" s="71" t="str">
        <f t="shared" ref="FQ293" si="5125">IF(CK293="","","|n"&amp;FQ$2&amp;"+"&amp;CK293&amp;FQ$1)</f>
        <v/>
      </c>
      <c r="FR293" s="71" t="str">
        <f t="shared" ref="FR293" si="5126">IF(CL293="","","|n"&amp;FR$2&amp;"+"&amp;CL293&amp;FR$1)</f>
        <v/>
      </c>
      <c r="FS293" s="71" t="str">
        <f t="shared" ref="FS293" si="5127">IF(CM293="","","|n"&amp;FS$2&amp;"+"&amp;CM293&amp;FS$1)</f>
        <v/>
      </c>
    </row>
    <row r="294" spans="1:175" ht="16.5">
      <c r="A294" s="72"/>
      <c r="B294" s="129" t="s">
        <v>879</v>
      </c>
      <c r="C294" s="129" t="s">
        <v>880</v>
      </c>
      <c r="E294" s="100"/>
      <c r="F294" s="99"/>
      <c r="S294" s="107"/>
      <c r="T294" s="61" t="s">
        <v>881</v>
      </c>
      <c r="U294" s="85" t="str">
        <f t="shared" ref="U294:U298" si="5128">"ReplaceableTextures\\CommandButtons\\BTNR"&amp;RIGHT(B294,3)&amp;".blp"</f>
        <v>ReplaceableTextures\\CommandButtons\\BTNRY1C.blp</v>
      </c>
      <c r="V294" s="79"/>
      <c r="Z294" s="79"/>
      <c r="AG294" s="109"/>
      <c r="AL294" s="109"/>
      <c r="BC294" s="110"/>
      <c r="BD294" s="110"/>
      <c r="CU294" s="95" t="str">
        <f t="shared" ref="CU294:CU296" si="5129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899"/>
        <v>代码生成</v>
      </c>
      <c r="CW294" s="60"/>
      <c r="CX294" s="60"/>
      <c r="CY294" s="60"/>
      <c r="CZ294" s="60"/>
      <c r="DA294" s="60"/>
      <c r="DB294" s="71" t="str">
        <f t="shared" si="4978"/>
        <v/>
      </c>
      <c r="DC294" s="71" t="str">
        <f t="shared" si="4978"/>
        <v/>
      </c>
      <c r="DD294" s="71" t="str">
        <f t="shared" si="4978"/>
        <v/>
      </c>
      <c r="DE294" s="71" t="str">
        <f t="shared" si="4978"/>
        <v/>
      </c>
      <c r="DF294" s="71" t="str">
        <f t="shared" si="4978"/>
        <v/>
      </c>
      <c r="DG294" s="71" t="str">
        <f t="shared" si="4978"/>
        <v/>
      </c>
      <c r="DH294" s="71" t="str">
        <f t="shared" si="4978"/>
        <v/>
      </c>
      <c r="DI294" s="71" t="str">
        <f t="shared" si="4978"/>
        <v/>
      </c>
      <c r="DJ294" s="71" t="str">
        <f t="shared" si="4978"/>
        <v/>
      </c>
      <c r="DK294" s="71" t="str">
        <f t="shared" si="4978"/>
        <v/>
      </c>
      <c r="DL294" s="71" t="str">
        <f t="shared" si="4978"/>
        <v/>
      </c>
      <c r="DM294" s="71" t="str">
        <f t="shared" si="4978"/>
        <v/>
      </c>
      <c r="DN294" s="71" t="str">
        <f t="shared" si="4978"/>
        <v/>
      </c>
      <c r="DO294" s="71" t="str">
        <f t="shared" si="4978"/>
        <v/>
      </c>
      <c r="DP294" s="71" t="str">
        <f t="shared" si="4978"/>
        <v/>
      </c>
      <c r="DQ294" s="71" t="str">
        <f t="shared" si="4978"/>
        <v/>
      </c>
      <c r="DR294" s="71" t="str">
        <f t="shared" si="4978"/>
        <v/>
      </c>
      <c r="DS294" s="71" t="str">
        <f t="shared" si="4978"/>
        <v/>
      </c>
      <c r="DT294" s="71" t="str">
        <f t="shared" si="4978"/>
        <v/>
      </c>
      <c r="DU294" s="71" t="str">
        <f t="shared" si="4978"/>
        <v/>
      </c>
      <c r="DV294" s="71" t="str">
        <f t="shared" si="4978"/>
        <v/>
      </c>
      <c r="DW294" s="71" t="str">
        <f t="shared" si="4978"/>
        <v/>
      </c>
      <c r="DX294" s="71" t="str">
        <f t="shared" si="4978"/>
        <v/>
      </c>
      <c r="DY294" s="71" t="str">
        <f t="shared" si="4978"/>
        <v/>
      </c>
      <c r="DZ294" s="71" t="str">
        <f t="shared" si="4978"/>
        <v/>
      </c>
      <c r="EA294" s="71" t="str">
        <f t="shared" si="4978"/>
        <v/>
      </c>
      <c r="EB294" s="71" t="str">
        <f t="shared" si="4978"/>
        <v/>
      </c>
      <c r="EC294" s="71" t="str">
        <f t="shared" si="4978"/>
        <v/>
      </c>
      <c r="ED294" s="71" t="str">
        <f t="shared" si="4978"/>
        <v/>
      </c>
      <c r="EE294" s="71" t="str">
        <f t="shared" si="4978"/>
        <v/>
      </c>
      <c r="EF294" s="71" t="str">
        <f t="shared" si="4978"/>
        <v/>
      </c>
      <c r="EG294" s="71" t="str">
        <f t="shared" si="4978"/>
        <v/>
      </c>
      <c r="EH294" s="71" t="str">
        <f t="shared" si="4978"/>
        <v/>
      </c>
      <c r="EI294" s="71" t="str">
        <f t="shared" si="4978"/>
        <v/>
      </c>
      <c r="EJ294" s="71" t="str">
        <f t="shared" si="4978"/>
        <v/>
      </c>
      <c r="EK294" s="71" t="str">
        <f t="shared" si="4978"/>
        <v/>
      </c>
      <c r="EL294" s="71" t="str">
        <f t="shared" si="4978"/>
        <v/>
      </c>
      <c r="EM294" s="71" t="str">
        <f t="shared" si="4978"/>
        <v/>
      </c>
      <c r="EN294" s="71" t="str">
        <f t="shared" si="4978"/>
        <v/>
      </c>
      <c r="EO294" s="71" t="str">
        <f t="shared" si="4978"/>
        <v/>
      </c>
      <c r="EP294" s="71" t="str">
        <f t="shared" si="4978"/>
        <v/>
      </c>
      <c r="EQ294" s="71" t="str">
        <f t="shared" si="4978"/>
        <v/>
      </c>
      <c r="ER294" s="71" t="str">
        <f t="shared" si="4978"/>
        <v/>
      </c>
      <c r="ES294" s="71" t="str">
        <f t="shared" si="4978"/>
        <v/>
      </c>
      <c r="ET294" s="71" t="str">
        <f t="shared" si="4978"/>
        <v/>
      </c>
      <c r="EU294" s="71" t="str">
        <f t="shared" si="4978"/>
        <v/>
      </c>
      <c r="EV294" s="71" t="str">
        <f t="shared" si="4978"/>
        <v/>
      </c>
      <c r="EW294" s="71" t="str">
        <f t="shared" si="4978"/>
        <v/>
      </c>
      <c r="EX294" s="71" t="str">
        <f t="shared" si="4978"/>
        <v/>
      </c>
      <c r="EY294" s="71" t="str">
        <f t="shared" si="4978"/>
        <v/>
      </c>
      <c r="EZ294" s="71" t="str">
        <f t="shared" si="4978"/>
        <v/>
      </c>
      <c r="FA294" s="71" t="str">
        <f t="shared" si="4978"/>
        <v/>
      </c>
      <c r="FB294" s="71" t="str">
        <f t="shared" si="4978"/>
        <v/>
      </c>
      <c r="FC294" s="71" t="str">
        <f t="shared" si="4978"/>
        <v/>
      </c>
      <c r="FD294" s="71" t="str">
        <f t="shared" si="4978"/>
        <v/>
      </c>
      <c r="FE294" s="71" t="str">
        <f t="shared" si="4978"/>
        <v/>
      </c>
      <c r="FF294" s="71" t="str">
        <f t="shared" si="4978"/>
        <v/>
      </c>
      <c r="FG294" s="71" t="str">
        <f t="shared" si="4978"/>
        <v/>
      </c>
      <c r="FH294" s="71" t="str">
        <f t="shared" si="4978"/>
        <v/>
      </c>
      <c r="FI294" s="71" t="str">
        <f t="shared" si="4978"/>
        <v/>
      </c>
      <c r="FJ294" s="71" t="str">
        <f t="shared" si="4978"/>
        <v/>
      </c>
      <c r="FK294" s="71" t="str">
        <f t="shared" si="4978"/>
        <v/>
      </c>
      <c r="FL294" s="71" t="str">
        <f t="shared" si="4978"/>
        <v/>
      </c>
      <c r="FM294" s="71" t="str">
        <f t="shared" si="4978"/>
        <v/>
      </c>
      <c r="FN294" s="71" t="str">
        <f t="shared" si="4979"/>
        <v/>
      </c>
      <c r="FO294" s="71" t="str">
        <f t="shared" si="4979"/>
        <v/>
      </c>
      <c r="FP294" s="71" t="str">
        <f t="shared" si="4979"/>
        <v/>
      </c>
      <c r="FQ294" s="71" t="str">
        <f t="shared" si="4979"/>
        <v/>
      </c>
      <c r="FR294" s="71" t="str">
        <f t="shared" si="4979"/>
        <v/>
      </c>
      <c r="FS294" s="71" t="str">
        <f t="shared" si="4979"/>
        <v/>
      </c>
    </row>
    <row r="295" spans="1:175" ht="17.25">
      <c r="A295" s="72"/>
      <c r="B295" s="130" t="s">
        <v>882</v>
      </c>
      <c r="C295" s="131" t="s">
        <v>883</v>
      </c>
      <c r="E295" s="100"/>
      <c r="F295" s="99"/>
      <c r="S295" s="107"/>
      <c r="T295" s="61" t="s">
        <v>881</v>
      </c>
      <c r="U295" s="85" t="str">
        <f t="shared" si="5128"/>
        <v>ReplaceableTextures\\CommandButtons\\BTNRY2C.blp</v>
      </c>
      <c r="V295" s="79"/>
      <c r="Z295" s="79"/>
      <c r="AG295" s="109"/>
      <c r="AL295" s="109"/>
      <c r="BC295" s="110"/>
      <c r="BD295" s="110"/>
      <c r="CU295" s="95" t="str">
        <f t="shared" ref="CU295" si="5130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ref="DB295" si="5131">IF(V295="","","|n"&amp;DB$2&amp;"+"&amp;V295&amp;DB$1)</f>
        <v/>
      </c>
      <c r="DC295" s="71" t="str">
        <f t="shared" ref="DC295" si="5132">IF(W295="","","|n"&amp;DC$2&amp;"+"&amp;W295&amp;DC$1)</f>
        <v/>
      </c>
      <c r="DD295" s="71" t="str">
        <f t="shared" ref="DD295" si="5133">IF(X295="","","|n"&amp;DD$2&amp;"+"&amp;X295&amp;DD$1)</f>
        <v/>
      </c>
      <c r="DE295" s="71" t="str">
        <f t="shared" ref="DE295" si="5134">IF(Y295="","","|n"&amp;DE$2&amp;"+"&amp;Y295&amp;DE$1)</f>
        <v/>
      </c>
      <c r="DF295" s="71" t="str">
        <f t="shared" ref="DF295" si="5135">IF(Z295="","","|n"&amp;DF$2&amp;"+"&amp;Z295&amp;DF$1)</f>
        <v/>
      </c>
      <c r="DG295" s="71" t="str">
        <f t="shared" ref="DG295" si="5136">IF(AA295="","","|n"&amp;DG$2&amp;"+"&amp;AA295&amp;DG$1)</f>
        <v/>
      </c>
      <c r="DH295" s="71" t="str">
        <f t="shared" ref="DH295" si="5137">IF(AB295="","","|n"&amp;DH$2&amp;"+"&amp;AB295&amp;DH$1)</f>
        <v/>
      </c>
      <c r="DI295" s="71" t="str">
        <f t="shared" ref="DI295" si="5138">IF(AC295="","","|n"&amp;DI$2&amp;"+"&amp;AC295&amp;DI$1)</f>
        <v/>
      </c>
      <c r="DJ295" s="71" t="str">
        <f t="shared" ref="DJ295" si="5139">IF(AD295="","","|n"&amp;DJ$2&amp;"+"&amp;AD295&amp;DJ$1)</f>
        <v/>
      </c>
      <c r="DK295" s="71" t="str">
        <f t="shared" ref="DK295" si="5140">IF(AE295="","","|n"&amp;DK$2&amp;"+"&amp;AE295&amp;DK$1)</f>
        <v/>
      </c>
      <c r="DL295" s="71" t="str">
        <f t="shared" ref="DL295" si="5141">IF(AF295="","","|n"&amp;DL$2&amp;"+"&amp;AF295&amp;DL$1)</f>
        <v/>
      </c>
      <c r="DM295" s="71" t="str">
        <f t="shared" ref="DM295" si="5142">IF(AG295="","","|n"&amp;DM$2&amp;"+"&amp;AG295&amp;DM$1)</f>
        <v/>
      </c>
      <c r="DN295" s="71" t="str">
        <f t="shared" ref="DN295" si="5143">IF(AH295="","","|n"&amp;DN$2&amp;"+"&amp;AH295&amp;DN$1)</f>
        <v/>
      </c>
      <c r="DO295" s="71" t="str">
        <f t="shared" ref="DO295" si="5144">IF(AI295="","","|n"&amp;DO$2&amp;"+"&amp;AI295&amp;DO$1)</f>
        <v/>
      </c>
      <c r="DP295" s="71" t="str">
        <f t="shared" ref="DP295" si="5145">IF(AJ295="","","|n"&amp;DP$2&amp;"+"&amp;AJ295&amp;DP$1)</f>
        <v/>
      </c>
      <c r="DQ295" s="71" t="str">
        <f t="shared" ref="DQ295" si="5146">IF(AK295="","","|n"&amp;DQ$2&amp;"+"&amp;AK295&amp;DQ$1)</f>
        <v/>
      </c>
      <c r="DR295" s="71" t="str">
        <f t="shared" ref="DR295" si="5147">IF(AL295="","","|n"&amp;DR$2&amp;"+"&amp;AL295&amp;DR$1)</f>
        <v/>
      </c>
      <c r="DS295" s="71" t="str">
        <f t="shared" ref="DS295" si="5148">IF(AM295="","","|n"&amp;DS$2&amp;"+"&amp;AM295&amp;DS$1)</f>
        <v/>
      </c>
      <c r="DT295" s="71" t="str">
        <f t="shared" ref="DT295" si="5149">IF(AN295="","","|n"&amp;DT$2&amp;"+"&amp;AN295&amp;DT$1)</f>
        <v/>
      </c>
      <c r="DU295" s="71" t="str">
        <f t="shared" ref="DU295" si="5150">IF(AO295="","","|n"&amp;DU$2&amp;"+"&amp;AO295&amp;DU$1)</f>
        <v/>
      </c>
      <c r="DV295" s="71" t="str">
        <f t="shared" ref="DV295" si="5151">IF(AP295="","","|n"&amp;DV$2&amp;"+"&amp;AP295&amp;DV$1)</f>
        <v/>
      </c>
      <c r="DW295" s="71" t="str">
        <f t="shared" ref="DW295" si="5152">IF(AQ295="","","|n"&amp;DW$2&amp;"+"&amp;AQ295&amp;DW$1)</f>
        <v/>
      </c>
      <c r="DX295" s="71" t="str">
        <f t="shared" ref="DX295" si="5153">IF(AR295="","","|n"&amp;DX$2&amp;"+"&amp;AR295&amp;DX$1)</f>
        <v/>
      </c>
      <c r="DY295" s="71" t="str">
        <f t="shared" ref="DY295" si="5154">IF(AS295="","","|n"&amp;DY$2&amp;"+"&amp;AS295&amp;DY$1)</f>
        <v/>
      </c>
      <c r="DZ295" s="71" t="str">
        <f t="shared" ref="DZ295" si="5155">IF(AT295="","","|n"&amp;DZ$2&amp;"+"&amp;AT295&amp;DZ$1)</f>
        <v/>
      </c>
      <c r="EA295" s="71" t="str">
        <f t="shared" ref="EA295" si="5156">IF(AU295="","","|n"&amp;EA$2&amp;"+"&amp;AU295&amp;EA$1)</f>
        <v/>
      </c>
      <c r="EB295" s="71" t="str">
        <f t="shared" ref="EB295" si="5157">IF(AV295="","","|n"&amp;EB$2&amp;"+"&amp;AV295&amp;EB$1)</f>
        <v/>
      </c>
      <c r="EC295" s="71" t="str">
        <f t="shared" ref="EC295" si="5158">IF(AW295="","","|n"&amp;EC$2&amp;"+"&amp;AW295&amp;EC$1)</f>
        <v/>
      </c>
      <c r="ED295" s="71" t="str">
        <f t="shared" ref="ED295" si="5159">IF(AX295="","","|n"&amp;ED$2&amp;"+"&amp;AX295&amp;ED$1)</f>
        <v/>
      </c>
      <c r="EE295" s="71" t="str">
        <f t="shared" ref="EE295" si="5160">IF(AY295="","","|n"&amp;EE$2&amp;"+"&amp;AY295&amp;EE$1)</f>
        <v/>
      </c>
      <c r="EF295" s="71" t="str">
        <f t="shared" ref="EF295" si="5161">IF(AZ295="","","|n"&amp;EF$2&amp;"+"&amp;AZ295&amp;EF$1)</f>
        <v/>
      </c>
      <c r="EG295" s="71" t="str">
        <f t="shared" ref="EG295" si="5162">IF(BA295="","","|n"&amp;EG$2&amp;"+"&amp;BA295&amp;EG$1)</f>
        <v/>
      </c>
      <c r="EH295" s="71" t="str">
        <f t="shared" ref="EH295" si="5163">IF(BB295="","","|n"&amp;EH$2&amp;"+"&amp;BB295&amp;EH$1)</f>
        <v/>
      </c>
      <c r="EI295" s="71" t="str">
        <f t="shared" ref="EI295" si="5164">IF(BC295="","","|n"&amp;EI$2&amp;"+"&amp;BC295&amp;EI$1)</f>
        <v/>
      </c>
      <c r="EJ295" s="71" t="str">
        <f t="shared" ref="EJ295" si="5165">IF(BD295="","","|n"&amp;EJ$2&amp;"+"&amp;BD295&amp;EJ$1)</f>
        <v/>
      </c>
      <c r="EK295" s="71" t="str">
        <f t="shared" ref="EK295" si="5166">IF(BE295="","","|n"&amp;EK$2&amp;"+"&amp;BE295&amp;EK$1)</f>
        <v/>
      </c>
      <c r="EL295" s="71" t="str">
        <f t="shared" ref="EL295" si="5167">IF(BF295="","","|n"&amp;EL$2&amp;"+"&amp;BF295&amp;EL$1)</f>
        <v/>
      </c>
      <c r="EM295" s="71" t="str">
        <f t="shared" ref="EM295" si="5168">IF(BG295="","","|n"&amp;EM$2&amp;"+"&amp;BG295&amp;EM$1)</f>
        <v/>
      </c>
      <c r="EN295" s="71" t="str">
        <f t="shared" ref="EN295" si="5169">IF(BH295="","","|n"&amp;EN$2&amp;"+"&amp;BH295&amp;EN$1)</f>
        <v/>
      </c>
      <c r="EO295" s="71" t="str">
        <f t="shared" ref="EO295" si="5170">IF(BI295="","","|n"&amp;EO$2&amp;"+"&amp;BI295&amp;EO$1)</f>
        <v/>
      </c>
      <c r="EP295" s="71" t="str">
        <f t="shared" ref="EP295" si="5171">IF(BJ295="","","|n"&amp;EP$2&amp;"+"&amp;BJ295&amp;EP$1)</f>
        <v/>
      </c>
      <c r="EQ295" s="71" t="str">
        <f t="shared" ref="EQ295" si="5172">IF(BK295="","","|n"&amp;EQ$2&amp;"+"&amp;BK295&amp;EQ$1)</f>
        <v/>
      </c>
      <c r="ER295" s="71" t="str">
        <f t="shared" ref="ER295" si="5173">IF(BL295="","","|n"&amp;ER$2&amp;"+"&amp;BL295&amp;ER$1)</f>
        <v/>
      </c>
      <c r="ES295" s="71" t="str">
        <f t="shared" ref="ES295" si="5174">IF(BM295="","","|n"&amp;ES$2&amp;"+"&amp;BM295&amp;ES$1)</f>
        <v/>
      </c>
      <c r="ET295" s="71" t="str">
        <f t="shared" ref="ET295" si="5175">IF(BN295="","","|n"&amp;ET$2&amp;"+"&amp;BN295&amp;ET$1)</f>
        <v/>
      </c>
      <c r="EU295" s="71" t="str">
        <f t="shared" ref="EU295" si="5176">IF(BO295="","","|n"&amp;EU$2&amp;"+"&amp;BO295&amp;EU$1)</f>
        <v/>
      </c>
      <c r="EV295" s="71" t="str">
        <f t="shared" ref="EV295" si="5177">IF(BP295="","","|n"&amp;EV$2&amp;"+"&amp;BP295&amp;EV$1)</f>
        <v/>
      </c>
      <c r="EW295" s="71" t="str">
        <f t="shared" ref="EW295" si="5178">IF(BQ295="","","|n"&amp;EW$2&amp;"+"&amp;BQ295&amp;EW$1)</f>
        <v/>
      </c>
      <c r="EX295" s="71" t="str">
        <f t="shared" ref="EX295" si="5179">IF(BR295="","","|n"&amp;EX$2&amp;"+"&amp;BR295&amp;EX$1)</f>
        <v/>
      </c>
      <c r="EY295" s="71" t="str">
        <f t="shared" ref="EY295" si="5180">IF(BS295="","","|n"&amp;EY$2&amp;"+"&amp;BS295&amp;EY$1)</f>
        <v/>
      </c>
      <c r="EZ295" s="71" t="str">
        <f t="shared" ref="EZ295" si="5181">IF(BT295="","","|n"&amp;EZ$2&amp;"+"&amp;BT295&amp;EZ$1)</f>
        <v/>
      </c>
      <c r="FA295" s="71" t="str">
        <f t="shared" ref="FA295" si="5182">IF(BU295="","","|n"&amp;FA$2&amp;"+"&amp;BU295&amp;FA$1)</f>
        <v/>
      </c>
      <c r="FB295" s="71" t="str">
        <f t="shared" ref="FB295" si="5183">IF(BV295="","","|n"&amp;FB$2&amp;"+"&amp;BV295&amp;FB$1)</f>
        <v/>
      </c>
      <c r="FC295" s="71" t="str">
        <f t="shared" ref="FC295" si="5184">IF(BW295="","","|n"&amp;FC$2&amp;"+"&amp;BW295&amp;FC$1)</f>
        <v/>
      </c>
      <c r="FD295" s="71" t="str">
        <f t="shared" ref="FD295" si="5185">IF(BX295="","","|n"&amp;FD$2&amp;"+"&amp;BX295&amp;FD$1)</f>
        <v/>
      </c>
      <c r="FE295" s="71" t="str">
        <f t="shared" ref="FE295" si="5186">IF(BY295="","","|n"&amp;FE$2&amp;"+"&amp;BY295&amp;FE$1)</f>
        <v/>
      </c>
      <c r="FF295" s="71" t="str">
        <f t="shared" ref="FF295" si="5187">IF(BZ295="","","|n"&amp;FF$2&amp;"+"&amp;BZ295&amp;FF$1)</f>
        <v/>
      </c>
      <c r="FG295" s="71" t="str">
        <f t="shared" ref="FG295" si="5188">IF(CA295="","","|n"&amp;FG$2&amp;"+"&amp;CA295&amp;FG$1)</f>
        <v/>
      </c>
      <c r="FH295" s="71" t="str">
        <f t="shared" ref="FH295" si="5189">IF(CB295="","","|n"&amp;FH$2&amp;"+"&amp;CB295&amp;FH$1)</f>
        <v/>
      </c>
      <c r="FI295" s="71" t="str">
        <f t="shared" ref="FI295" si="5190">IF(CC295="","","|n"&amp;FI$2&amp;"+"&amp;CC295&amp;FI$1)</f>
        <v/>
      </c>
      <c r="FJ295" s="71" t="str">
        <f t="shared" ref="FJ295" si="5191">IF(CD295="","","|n"&amp;FJ$2&amp;"+"&amp;CD295&amp;FJ$1)</f>
        <v/>
      </c>
      <c r="FK295" s="71" t="str">
        <f t="shared" ref="FK295" si="5192">IF(CE295="","","|n"&amp;FK$2&amp;"+"&amp;CE295&amp;FK$1)</f>
        <v/>
      </c>
      <c r="FL295" s="71" t="str">
        <f t="shared" ref="FL295" si="5193">IF(CF295="","","|n"&amp;FL$2&amp;"+"&amp;CF295&amp;FL$1)</f>
        <v/>
      </c>
      <c r="FM295" s="71" t="str">
        <f t="shared" ref="FM295" si="5194">IF(CG295="","","|n"&amp;FM$2&amp;"+"&amp;CG295&amp;FM$1)</f>
        <v/>
      </c>
      <c r="FN295" s="71" t="str">
        <f t="shared" ref="FN295" si="5195">IF(CH295="","","|n"&amp;FN$2&amp;"+"&amp;CH295&amp;FN$1)</f>
        <v/>
      </c>
      <c r="FO295" s="71" t="str">
        <f t="shared" ref="FO295" si="5196">IF(CI295="","","|n"&amp;FO$2&amp;"+"&amp;CI295&amp;FO$1)</f>
        <v/>
      </c>
      <c r="FP295" s="71" t="str">
        <f t="shared" ref="FP295" si="5197">IF(CJ295="","","|n"&amp;FP$2&amp;"+"&amp;CJ295&amp;FP$1)</f>
        <v/>
      </c>
      <c r="FQ295" s="71" t="str">
        <f t="shared" ref="FQ295" si="5198">IF(CK295="","","|n"&amp;FQ$2&amp;"+"&amp;CK295&amp;FQ$1)</f>
        <v/>
      </c>
      <c r="FR295" s="71" t="str">
        <f t="shared" ref="FR295" si="5199">IF(CL295="","","|n"&amp;FR$2&amp;"+"&amp;CL295&amp;FR$1)</f>
        <v/>
      </c>
      <c r="FS295" s="71" t="str">
        <f t="shared" ref="FS295" si="5200">IF(CM295="","","|n"&amp;FS$2&amp;"+"&amp;CM295&amp;FS$1)</f>
        <v/>
      </c>
    </row>
    <row r="296" spans="1:175" ht="16.5">
      <c r="A296" s="72"/>
      <c r="B296" s="130" t="s">
        <v>884</v>
      </c>
      <c r="C296" s="130" t="s">
        <v>885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ReplaceableTextures\\CommandButtons\\BTNRY3C.blp</v>
      </c>
      <c r="V296" s="79"/>
      <c r="Z296" s="79"/>
      <c r="AG296" s="109"/>
      <c r="AL296" s="109"/>
      <c r="BC296" s="110"/>
      <c r="BD296" s="110"/>
      <c r="CU296" s="95" t="str">
        <f t="shared" si="5129"/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si="4978"/>
        <v/>
      </c>
      <c r="DC296" s="71" t="str">
        <f t="shared" si="4978"/>
        <v/>
      </c>
      <c r="DD296" s="71" t="str">
        <f t="shared" si="4978"/>
        <v/>
      </c>
      <c r="DE296" s="71" t="str">
        <f t="shared" si="4978"/>
        <v/>
      </c>
      <c r="DF296" s="71" t="str">
        <f t="shared" si="4978"/>
        <v/>
      </c>
      <c r="DG296" s="71" t="str">
        <f t="shared" si="4978"/>
        <v/>
      </c>
      <c r="DH296" s="71" t="str">
        <f t="shared" si="4978"/>
        <v/>
      </c>
      <c r="DI296" s="71" t="str">
        <f t="shared" si="4978"/>
        <v/>
      </c>
      <c r="DJ296" s="71" t="str">
        <f t="shared" si="4978"/>
        <v/>
      </c>
      <c r="DK296" s="71" t="str">
        <f t="shared" si="4978"/>
        <v/>
      </c>
      <c r="DL296" s="71" t="str">
        <f t="shared" si="4978"/>
        <v/>
      </c>
      <c r="DM296" s="71" t="str">
        <f t="shared" si="4978"/>
        <v/>
      </c>
      <c r="DN296" s="71" t="str">
        <f t="shared" si="4978"/>
        <v/>
      </c>
      <c r="DO296" s="71" t="str">
        <f t="shared" si="4978"/>
        <v/>
      </c>
      <c r="DP296" s="71" t="str">
        <f t="shared" si="4978"/>
        <v/>
      </c>
      <c r="DQ296" s="71" t="str">
        <f t="shared" si="4978"/>
        <v/>
      </c>
      <c r="DR296" s="71" t="str">
        <f t="shared" si="4978"/>
        <v/>
      </c>
      <c r="DS296" s="71" t="str">
        <f t="shared" si="4978"/>
        <v/>
      </c>
      <c r="DT296" s="71" t="str">
        <f t="shared" si="4978"/>
        <v/>
      </c>
      <c r="DU296" s="71" t="str">
        <f t="shared" si="4978"/>
        <v/>
      </c>
      <c r="DV296" s="71" t="str">
        <f t="shared" si="4978"/>
        <v/>
      </c>
      <c r="DW296" s="71" t="str">
        <f t="shared" si="4978"/>
        <v/>
      </c>
      <c r="DX296" s="71" t="str">
        <f t="shared" si="4978"/>
        <v/>
      </c>
      <c r="DY296" s="71" t="str">
        <f t="shared" si="4978"/>
        <v/>
      </c>
      <c r="DZ296" s="71" t="str">
        <f t="shared" si="4978"/>
        <v/>
      </c>
      <c r="EA296" s="71" t="str">
        <f t="shared" si="4978"/>
        <v/>
      </c>
      <c r="EB296" s="71" t="str">
        <f t="shared" si="4978"/>
        <v/>
      </c>
      <c r="EC296" s="71" t="str">
        <f t="shared" si="4978"/>
        <v/>
      </c>
      <c r="ED296" s="71" t="str">
        <f t="shared" si="4978"/>
        <v/>
      </c>
      <c r="EE296" s="71" t="str">
        <f t="shared" si="4978"/>
        <v/>
      </c>
      <c r="EF296" s="71" t="str">
        <f t="shared" si="4978"/>
        <v/>
      </c>
      <c r="EG296" s="71" t="str">
        <f t="shared" si="4978"/>
        <v/>
      </c>
      <c r="EH296" s="71" t="str">
        <f t="shared" si="4978"/>
        <v/>
      </c>
      <c r="EI296" s="71" t="str">
        <f t="shared" si="4978"/>
        <v/>
      </c>
      <c r="EJ296" s="71" t="str">
        <f t="shared" si="4978"/>
        <v/>
      </c>
      <c r="EK296" s="71" t="str">
        <f t="shared" si="4978"/>
        <v/>
      </c>
      <c r="EL296" s="71" t="str">
        <f t="shared" si="4978"/>
        <v/>
      </c>
      <c r="EM296" s="71" t="str">
        <f t="shared" si="4978"/>
        <v/>
      </c>
      <c r="EN296" s="71" t="str">
        <f t="shared" si="4978"/>
        <v/>
      </c>
      <c r="EO296" s="71" t="str">
        <f t="shared" si="4978"/>
        <v/>
      </c>
      <c r="EP296" s="71" t="str">
        <f t="shared" si="4978"/>
        <v/>
      </c>
      <c r="EQ296" s="71" t="str">
        <f t="shared" si="4978"/>
        <v/>
      </c>
      <c r="ER296" s="71" t="str">
        <f t="shared" si="4978"/>
        <v/>
      </c>
      <c r="ES296" s="71" t="str">
        <f t="shared" si="4978"/>
        <v/>
      </c>
      <c r="ET296" s="71" t="str">
        <f t="shared" si="4978"/>
        <v/>
      </c>
      <c r="EU296" s="71" t="str">
        <f t="shared" si="4978"/>
        <v/>
      </c>
      <c r="EV296" s="71" t="str">
        <f t="shared" si="4978"/>
        <v/>
      </c>
      <c r="EW296" s="71" t="str">
        <f t="shared" si="4978"/>
        <v/>
      </c>
      <c r="EX296" s="71" t="str">
        <f t="shared" si="4978"/>
        <v/>
      </c>
      <c r="EY296" s="71" t="str">
        <f t="shared" si="4978"/>
        <v/>
      </c>
      <c r="EZ296" s="71" t="str">
        <f t="shared" si="4978"/>
        <v/>
      </c>
      <c r="FA296" s="71" t="str">
        <f t="shared" si="4978"/>
        <v/>
      </c>
      <c r="FB296" s="71" t="str">
        <f t="shared" si="4978"/>
        <v/>
      </c>
      <c r="FC296" s="71" t="str">
        <f t="shared" si="4978"/>
        <v/>
      </c>
      <c r="FD296" s="71" t="str">
        <f t="shared" si="4978"/>
        <v/>
      </c>
      <c r="FE296" s="71" t="str">
        <f t="shared" si="4978"/>
        <v/>
      </c>
      <c r="FF296" s="71" t="str">
        <f t="shared" si="4978"/>
        <v/>
      </c>
      <c r="FG296" s="71" t="str">
        <f t="shared" si="4978"/>
        <v/>
      </c>
      <c r="FH296" s="71" t="str">
        <f t="shared" si="4978"/>
        <v/>
      </c>
      <c r="FI296" s="71" t="str">
        <f t="shared" si="4978"/>
        <v/>
      </c>
      <c r="FJ296" s="71" t="str">
        <f t="shared" si="4978"/>
        <v/>
      </c>
      <c r="FK296" s="71" t="str">
        <f t="shared" si="4978"/>
        <v/>
      </c>
      <c r="FL296" s="71" t="str">
        <f t="shared" si="4978"/>
        <v/>
      </c>
      <c r="FM296" s="71" t="str">
        <f t="shared" si="4978"/>
        <v/>
      </c>
      <c r="FN296" s="71" t="str">
        <f t="shared" si="4979"/>
        <v/>
      </c>
      <c r="FO296" s="71" t="str">
        <f t="shared" si="4979"/>
        <v/>
      </c>
      <c r="FP296" s="71" t="str">
        <f t="shared" si="4979"/>
        <v/>
      </c>
      <c r="FQ296" s="71" t="str">
        <f t="shared" si="4979"/>
        <v/>
      </c>
      <c r="FR296" s="71" t="str">
        <f t="shared" si="4979"/>
        <v/>
      </c>
      <c r="FS296" s="71" t="str">
        <f t="shared" si="4979"/>
        <v/>
      </c>
    </row>
    <row r="297" spans="1:175" ht="16.5">
      <c r="A297" s="72"/>
      <c r="B297" s="130" t="s">
        <v>886</v>
      </c>
      <c r="C297" s="130" t="s">
        <v>887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ReplaceableTextures\\CommandButtons\\BTNRY4C.blp</v>
      </c>
      <c r="V297" s="79"/>
      <c r="Z297" s="79"/>
      <c r="AG297" s="109"/>
      <c r="AL297" s="109"/>
      <c r="BC297" s="110"/>
      <c r="BD297" s="110"/>
      <c r="CU297" s="95" t="str">
        <f t="shared" ref="CU297:CU299" si="520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ref="DB297:DB299" si="5202">IF(V297="","","|n"&amp;DB$2&amp;"+"&amp;V297&amp;DB$1)</f>
        <v/>
      </c>
      <c r="DC297" s="71" t="str">
        <f t="shared" ref="DC297:DC299" si="5203">IF(W297="","","|n"&amp;DC$2&amp;"+"&amp;W297&amp;DC$1)</f>
        <v/>
      </c>
      <c r="DD297" s="71" t="str">
        <f t="shared" ref="DD297:DD299" si="5204">IF(X297="","","|n"&amp;DD$2&amp;"+"&amp;X297&amp;DD$1)</f>
        <v/>
      </c>
      <c r="DE297" s="71" t="str">
        <f t="shared" ref="DE297:DE299" si="5205">IF(Y297="","","|n"&amp;DE$2&amp;"+"&amp;Y297&amp;DE$1)</f>
        <v/>
      </c>
      <c r="DF297" s="71" t="str">
        <f t="shared" ref="DF297:DF299" si="5206">IF(Z297="","","|n"&amp;DF$2&amp;"+"&amp;Z297&amp;DF$1)</f>
        <v/>
      </c>
      <c r="DG297" s="71" t="str">
        <f t="shared" ref="DG297:DG299" si="5207">IF(AA297="","","|n"&amp;DG$2&amp;"+"&amp;AA297&amp;DG$1)</f>
        <v/>
      </c>
      <c r="DH297" s="71" t="str">
        <f t="shared" ref="DH297:DH299" si="5208">IF(AB297="","","|n"&amp;DH$2&amp;"+"&amp;AB297&amp;DH$1)</f>
        <v/>
      </c>
      <c r="DI297" s="71" t="str">
        <f t="shared" ref="DI297:DI299" si="5209">IF(AC297="","","|n"&amp;DI$2&amp;"+"&amp;AC297&amp;DI$1)</f>
        <v/>
      </c>
      <c r="DJ297" s="71" t="str">
        <f t="shared" ref="DJ297:DJ299" si="5210">IF(AD297="","","|n"&amp;DJ$2&amp;"+"&amp;AD297&amp;DJ$1)</f>
        <v/>
      </c>
      <c r="DK297" s="71" t="str">
        <f t="shared" ref="DK297:DK299" si="5211">IF(AE297="","","|n"&amp;DK$2&amp;"+"&amp;AE297&amp;DK$1)</f>
        <v/>
      </c>
      <c r="DL297" s="71" t="str">
        <f t="shared" ref="DL297:DL299" si="5212">IF(AF297="","","|n"&amp;DL$2&amp;"+"&amp;AF297&amp;DL$1)</f>
        <v/>
      </c>
      <c r="DM297" s="71" t="str">
        <f t="shared" ref="DM297:DM299" si="5213">IF(AG297="","","|n"&amp;DM$2&amp;"+"&amp;AG297&amp;DM$1)</f>
        <v/>
      </c>
      <c r="DN297" s="71" t="str">
        <f t="shared" ref="DN297:DN299" si="5214">IF(AH297="","","|n"&amp;DN$2&amp;"+"&amp;AH297&amp;DN$1)</f>
        <v/>
      </c>
      <c r="DO297" s="71" t="str">
        <f t="shared" ref="DO297:DO299" si="5215">IF(AI297="","","|n"&amp;DO$2&amp;"+"&amp;AI297&amp;DO$1)</f>
        <v/>
      </c>
      <c r="DP297" s="71" t="str">
        <f t="shared" ref="DP297:DP299" si="5216">IF(AJ297="","","|n"&amp;DP$2&amp;"+"&amp;AJ297&amp;DP$1)</f>
        <v/>
      </c>
      <c r="DQ297" s="71" t="str">
        <f t="shared" ref="DQ297:DQ299" si="5217">IF(AK297="","","|n"&amp;DQ$2&amp;"+"&amp;AK297&amp;DQ$1)</f>
        <v/>
      </c>
      <c r="DR297" s="71" t="str">
        <f t="shared" ref="DR297:DR299" si="5218">IF(AL297="","","|n"&amp;DR$2&amp;"+"&amp;AL297&amp;DR$1)</f>
        <v/>
      </c>
      <c r="DS297" s="71" t="str">
        <f t="shared" ref="DS297:DS299" si="5219">IF(AM297="","","|n"&amp;DS$2&amp;"+"&amp;AM297&amp;DS$1)</f>
        <v/>
      </c>
      <c r="DT297" s="71" t="str">
        <f t="shared" ref="DT297:DT299" si="5220">IF(AN297="","","|n"&amp;DT$2&amp;"+"&amp;AN297&amp;DT$1)</f>
        <v/>
      </c>
      <c r="DU297" s="71" t="str">
        <f t="shared" ref="DU297:DU299" si="5221">IF(AO297="","","|n"&amp;DU$2&amp;"+"&amp;AO297&amp;DU$1)</f>
        <v/>
      </c>
      <c r="DV297" s="71" t="str">
        <f t="shared" ref="DV297:DV299" si="5222">IF(AP297="","","|n"&amp;DV$2&amp;"+"&amp;AP297&amp;DV$1)</f>
        <v/>
      </c>
      <c r="DW297" s="71" t="str">
        <f t="shared" ref="DW297:DW299" si="5223">IF(AQ297="","","|n"&amp;DW$2&amp;"+"&amp;AQ297&amp;DW$1)</f>
        <v/>
      </c>
      <c r="DX297" s="71" t="str">
        <f t="shared" ref="DX297:DX299" si="5224">IF(AR297="","","|n"&amp;DX$2&amp;"+"&amp;AR297&amp;DX$1)</f>
        <v/>
      </c>
      <c r="DY297" s="71" t="str">
        <f t="shared" ref="DY297:DY299" si="5225">IF(AS297="","","|n"&amp;DY$2&amp;"+"&amp;AS297&amp;DY$1)</f>
        <v/>
      </c>
      <c r="DZ297" s="71" t="str">
        <f t="shared" ref="DZ297:DZ299" si="5226">IF(AT297="","","|n"&amp;DZ$2&amp;"+"&amp;AT297&amp;DZ$1)</f>
        <v/>
      </c>
      <c r="EA297" s="71" t="str">
        <f t="shared" ref="EA297:EA299" si="5227">IF(AU297="","","|n"&amp;EA$2&amp;"+"&amp;AU297&amp;EA$1)</f>
        <v/>
      </c>
      <c r="EB297" s="71" t="str">
        <f t="shared" ref="EB297:EB299" si="5228">IF(AV297="","","|n"&amp;EB$2&amp;"+"&amp;AV297&amp;EB$1)</f>
        <v/>
      </c>
      <c r="EC297" s="71" t="str">
        <f t="shared" ref="EC297:EC299" si="5229">IF(AW297="","","|n"&amp;EC$2&amp;"+"&amp;AW297&amp;EC$1)</f>
        <v/>
      </c>
      <c r="ED297" s="71" t="str">
        <f t="shared" ref="ED297:ED299" si="5230">IF(AX297="","","|n"&amp;ED$2&amp;"+"&amp;AX297&amp;ED$1)</f>
        <v/>
      </c>
      <c r="EE297" s="71" t="str">
        <f t="shared" ref="EE297:EE299" si="5231">IF(AY297="","","|n"&amp;EE$2&amp;"+"&amp;AY297&amp;EE$1)</f>
        <v/>
      </c>
      <c r="EF297" s="71" t="str">
        <f t="shared" ref="EF297:EF299" si="5232">IF(AZ297="","","|n"&amp;EF$2&amp;"+"&amp;AZ297&amp;EF$1)</f>
        <v/>
      </c>
      <c r="EG297" s="71" t="str">
        <f t="shared" ref="EG297:EG299" si="5233">IF(BA297="","","|n"&amp;EG$2&amp;"+"&amp;BA297&amp;EG$1)</f>
        <v/>
      </c>
      <c r="EH297" s="71" t="str">
        <f t="shared" ref="EH297:EH299" si="5234">IF(BB297="","","|n"&amp;EH$2&amp;"+"&amp;BB297&amp;EH$1)</f>
        <v/>
      </c>
      <c r="EI297" s="71" t="str">
        <f t="shared" ref="EI297:EI299" si="5235">IF(BC297="","","|n"&amp;EI$2&amp;"+"&amp;BC297&amp;EI$1)</f>
        <v/>
      </c>
      <c r="EJ297" s="71" t="str">
        <f t="shared" ref="EJ297:EJ299" si="5236">IF(BD297="","","|n"&amp;EJ$2&amp;"+"&amp;BD297&amp;EJ$1)</f>
        <v/>
      </c>
      <c r="EK297" s="71" t="str">
        <f t="shared" ref="EK297:EK299" si="5237">IF(BE297="","","|n"&amp;EK$2&amp;"+"&amp;BE297&amp;EK$1)</f>
        <v/>
      </c>
      <c r="EL297" s="71" t="str">
        <f t="shared" ref="EL297:EL299" si="5238">IF(BF297="","","|n"&amp;EL$2&amp;"+"&amp;BF297&amp;EL$1)</f>
        <v/>
      </c>
      <c r="EM297" s="71" t="str">
        <f t="shared" ref="EM297:EM299" si="5239">IF(BG297="","","|n"&amp;EM$2&amp;"+"&amp;BG297&amp;EM$1)</f>
        <v/>
      </c>
      <c r="EN297" s="71" t="str">
        <f t="shared" ref="EN297:EN299" si="5240">IF(BH297="","","|n"&amp;EN$2&amp;"+"&amp;BH297&amp;EN$1)</f>
        <v/>
      </c>
      <c r="EO297" s="71" t="str">
        <f t="shared" ref="EO297:EO299" si="5241">IF(BI297="","","|n"&amp;EO$2&amp;"+"&amp;BI297&amp;EO$1)</f>
        <v/>
      </c>
      <c r="EP297" s="71" t="str">
        <f t="shared" ref="EP297:EP299" si="5242">IF(BJ297="","","|n"&amp;EP$2&amp;"+"&amp;BJ297&amp;EP$1)</f>
        <v/>
      </c>
      <c r="EQ297" s="71" t="str">
        <f t="shared" ref="EQ297:EQ299" si="5243">IF(BK297="","","|n"&amp;EQ$2&amp;"+"&amp;BK297&amp;EQ$1)</f>
        <v/>
      </c>
      <c r="ER297" s="71" t="str">
        <f t="shared" ref="ER297:ER299" si="5244">IF(BL297="","","|n"&amp;ER$2&amp;"+"&amp;BL297&amp;ER$1)</f>
        <v/>
      </c>
      <c r="ES297" s="71" t="str">
        <f t="shared" ref="ES297:ES299" si="5245">IF(BM297="","","|n"&amp;ES$2&amp;"+"&amp;BM297&amp;ES$1)</f>
        <v/>
      </c>
      <c r="ET297" s="71" t="str">
        <f t="shared" ref="ET297:ET299" si="5246">IF(BN297="","","|n"&amp;ET$2&amp;"+"&amp;BN297&amp;ET$1)</f>
        <v/>
      </c>
      <c r="EU297" s="71" t="str">
        <f t="shared" ref="EU297:EU299" si="5247">IF(BO297="","","|n"&amp;EU$2&amp;"+"&amp;BO297&amp;EU$1)</f>
        <v/>
      </c>
      <c r="EV297" s="71" t="str">
        <f t="shared" ref="EV297:EV299" si="5248">IF(BP297="","","|n"&amp;EV$2&amp;"+"&amp;BP297&amp;EV$1)</f>
        <v/>
      </c>
      <c r="EW297" s="71" t="str">
        <f t="shared" ref="EW297:EW299" si="5249">IF(BQ297="","","|n"&amp;EW$2&amp;"+"&amp;BQ297&amp;EW$1)</f>
        <v/>
      </c>
      <c r="EX297" s="71" t="str">
        <f t="shared" ref="EX297:EX299" si="5250">IF(BR297="","","|n"&amp;EX$2&amp;"+"&amp;BR297&amp;EX$1)</f>
        <v/>
      </c>
      <c r="EY297" s="71" t="str">
        <f t="shared" ref="EY297:EY299" si="5251">IF(BS297="","","|n"&amp;EY$2&amp;"+"&amp;BS297&amp;EY$1)</f>
        <v/>
      </c>
      <c r="EZ297" s="71" t="str">
        <f t="shared" ref="EZ297:EZ299" si="5252">IF(BT297="","","|n"&amp;EZ$2&amp;"+"&amp;BT297&amp;EZ$1)</f>
        <v/>
      </c>
      <c r="FA297" s="71" t="str">
        <f t="shared" ref="FA297:FA299" si="5253">IF(BU297="","","|n"&amp;FA$2&amp;"+"&amp;BU297&amp;FA$1)</f>
        <v/>
      </c>
      <c r="FB297" s="71" t="str">
        <f t="shared" ref="FB297:FB299" si="5254">IF(BV297="","","|n"&amp;FB$2&amp;"+"&amp;BV297&amp;FB$1)</f>
        <v/>
      </c>
      <c r="FC297" s="71" t="str">
        <f t="shared" ref="FC297:FC299" si="5255">IF(BW297="","","|n"&amp;FC$2&amp;"+"&amp;BW297&amp;FC$1)</f>
        <v/>
      </c>
      <c r="FD297" s="71" t="str">
        <f t="shared" ref="FD297:FD299" si="5256">IF(BX297="","","|n"&amp;FD$2&amp;"+"&amp;BX297&amp;FD$1)</f>
        <v/>
      </c>
      <c r="FE297" s="71" t="str">
        <f t="shared" ref="FE297:FE299" si="5257">IF(BY297="","","|n"&amp;FE$2&amp;"+"&amp;BY297&amp;FE$1)</f>
        <v/>
      </c>
      <c r="FF297" s="71" t="str">
        <f t="shared" ref="FF297:FF299" si="5258">IF(BZ297="","","|n"&amp;FF$2&amp;"+"&amp;BZ297&amp;FF$1)</f>
        <v/>
      </c>
      <c r="FG297" s="71" t="str">
        <f t="shared" ref="FG297:FG299" si="5259">IF(CA297="","","|n"&amp;FG$2&amp;"+"&amp;CA297&amp;FG$1)</f>
        <v/>
      </c>
      <c r="FH297" s="71" t="str">
        <f t="shared" ref="FH297:FH299" si="5260">IF(CB297="","","|n"&amp;FH$2&amp;"+"&amp;CB297&amp;FH$1)</f>
        <v/>
      </c>
      <c r="FI297" s="71" t="str">
        <f t="shared" ref="FI297:FI299" si="5261">IF(CC297="","","|n"&amp;FI$2&amp;"+"&amp;CC297&amp;FI$1)</f>
        <v/>
      </c>
      <c r="FJ297" s="71" t="str">
        <f t="shared" ref="FJ297:FJ299" si="5262">IF(CD297="","","|n"&amp;FJ$2&amp;"+"&amp;CD297&amp;FJ$1)</f>
        <v/>
      </c>
      <c r="FK297" s="71" t="str">
        <f t="shared" ref="FK297:FK299" si="5263">IF(CE297="","","|n"&amp;FK$2&amp;"+"&amp;CE297&amp;FK$1)</f>
        <v/>
      </c>
      <c r="FL297" s="71" t="str">
        <f t="shared" ref="FL297:FL299" si="5264">IF(CF297="","","|n"&amp;FL$2&amp;"+"&amp;CF297&amp;FL$1)</f>
        <v/>
      </c>
      <c r="FM297" s="71" t="str">
        <f t="shared" ref="FM297:FM299" si="5265">IF(CG297="","","|n"&amp;FM$2&amp;"+"&amp;CG297&amp;FM$1)</f>
        <v/>
      </c>
      <c r="FN297" s="71" t="str">
        <f t="shared" ref="FN297:FN299" si="5266">IF(CH297="","","|n"&amp;FN$2&amp;"+"&amp;CH297&amp;FN$1)</f>
        <v/>
      </c>
      <c r="FO297" s="71" t="str">
        <f t="shared" ref="FO297:FO299" si="5267">IF(CI297="","","|n"&amp;FO$2&amp;"+"&amp;CI297&amp;FO$1)</f>
        <v/>
      </c>
      <c r="FP297" s="71" t="str">
        <f t="shared" ref="FP297:FP299" si="5268">IF(CJ297="","","|n"&amp;FP$2&amp;"+"&amp;CJ297&amp;FP$1)</f>
        <v/>
      </c>
      <c r="FQ297" s="71" t="str">
        <f t="shared" ref="FQ297:FQ299" si="5269">IF(CK297="","","|n"&amp;FQ$2&amp;"+"&amp;CK297&amp;FQ$1)</f>
        <v/>
      </c>
      <c r="FR297" s="71" t="str">
        <f t="shared" ref="FR297:FR299" si="5270">IF(CL297="","","|n"&amp;FR$2&amp;"+"&amp;CL297&amp;FR$1)</f>
        <v/>
      </c>
      <c r="FS297" s="71" t="str">
        <f t="shared" ref="FS297:FS299" si="5271">IF(CM297="","","|n"&amp;FS$2&amp;"+"&amp;CM297&amp;FS$1)</f>
        <v/>
      </c>
    </row>
    <row r="298" spans="1:175" ht="16.5">
      <c r="A298" s="72"/>
      <c r="B298" s="130" t="s">
        <v>888</v>
      </c>
      <c r="C298" s="132" t="s">
        <v>889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ReplaceableTextures\\CommandButtons\\BTNRY2E.blp</v>
      </c>
      <c r="V298" s="79"/>
      <c r="Z298" s="79"/>
      <c r="AG298" s="109"/>
      <c r="AL298" s="109"/>
      <c r="BC298" s="110"/>
      <c r="BD298" s="110"/>
      <c r="CU298" s="95" t="str">
        <f t="shared" ref="CU298" si="5272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" si="5273">IF(V298="","","|n"&amp;DB$2&amp;"+"&amp;V298&amp;DB$1)</f>
        <v/>
      </c>
      <c r="DC298" s="71" t="str">
        <f t="shared" ref="DC298" si="5274">IF(W298="","","|n"&amp;DC$2&amp;"+"&amp;W298&amp;DC$1)</f>
        <v/>
      </c>
      <c r="DD298" s="71" t="str">
        <f t="shared" ref="DD298" si="5275">IF(X298="","","|n"&amp;DD$2&amp;"+"&amp;X298&amp;DD$1)</f>
        <v/>
      </c>
      <c r="DE298" s="71" t="str">
        <f t="shared" ref="DE298" si="5276">IF(Y298="","","|n"&amp;DE$2&amp;"+"&amp;Y298&amp;DE$1)</f>
        <v/>
      </c>
      <c r="DF298" s="71" t="str">
        <f t="shared" ref="DF298" si="5277">IF(Z298="","","|n"&amp;DF$2&amp;"+"&amp;Z298&amp;DF$1)</f>
        <v/>
      </c>
      <c r="DG298" s="71" t="str">
        <f t="shared" ref="DG298" si="5278">IF(AA298="","","|n"&amp;DG$2&amp;"+"&amp;AA298&amp;DG$1)</f>
        <v/>
      </c>
      <c r="DH298" s="71" t="str">
        <f t="shared" ref="DH298" si="5279">IF(AB298="","","|n"&amp;DH$2&amp;"+"&amp;AB298&amp;DH$1)</f>
        <v/>
      </c>
      <c r="DI298" s="71" t="str">
        <f t="shared" ref="DI298" si="5280">IF(AC298="","","|n"&amp;DI$2&amp;"+"&amp;AC298&amp;DI$1)</f>
        <v/>
      </c>
      <c r="DJ298" s="71" t="str">
        <f t="shared" ref="DJ298" si="5281">IF(AD298="","","|n"&amp;DJ$2&amp;"+"&amp;AD298&amp;DJ$1)</f>
        <v/>
      </c>
      <c r="DK298" s="71" t="str">
        <f t="shared" ref="DK298" si="5282">IF(AE298="","","|n"&amp;DK$2&amp;"+"&amp;AE298&amp;DK$1)</f>
        <v/>
      </c>
      <c r="DL298" s="71" t="str">
        <f t="shared" ref="DL298" si="5283">IF(AF298="","","|n"&amp;DL$2&amp;"+"&amp;AF298&amp;DL$1)</f>
        <v/>
      </c>
      <c r="DM298" s="71" t="str">
        <f t="shared" ref="DM298" si="5284">IF(AG298="","","|n"&amp;DM$2&amp;"+"&amp;AG298&amp;DM$1)</f>
        <v/>
      </c>
      <c r="DN298" s="71" t="str">
        <f t="shared" ref="DN298" si="5285">IF(AH298="","","|n"&amp;DN$2&amp;"+"&amp;AH298&amp;DN$1)</f>
        <v/>
      </c>
      <c r="DO298" s="71" t="str">
        <f t="shared" ref="DO298" si="5286">IF(AI298="","","|n"&amp;DO$2&amp;"+"&amp;AI298&amp;DO$1)</f>
        <v/>
      </c>
      <c r="DP298" s="71" t="str">
        <f t="shared" ref="DP298" si="5287">IF(AJ298="","","|n"&amp;DP$2&amp;"+"&amp;AJ298&amp;DP$1)</f>
        <v/>
      </c>
      <c r="DQ298" s="71" t="str">
        <f t="shared" ref="DQ298" si="5288">IF(AK298="","","|n"&amp;DQ$2&amp;"+"&amp;AK298&amp;DQ$1)</f>
        <v/>
      </c>
      <c r="DR298" s="71" t="str">
        <f t="shared" ref="DR298" si="5289">IF(AL298="","","|n"&amp;DR$2&amp;"+"&amp;AL298&amp;DR$1)</f>
        <v/>
      </c>
      <c r="DS298" s="71" t="str">
        <f t="shared" ref="DS298" si="5290">IF(AM298="","","|n"&amp;DS$2&amp;"+"&amp;AM298&amp;DS$1)</f>
        <v/>
      </c>
      <c r="DT298" s="71" t="str">
        <f t="shared" ref="DT298" si="5291">IF(AN298="","","|n"&amp;DT$2&amp;"+"&amp;AN298&amp;DT$1)</f>
        <v/>
      </c>
      <c r="DU298" s="71" t="str">
        <f t="shared" ref="DU298" si="5292">IF(AO298="","","|n"&amp;DU$2&amp;"+"&amp;AO298&amp;DU$1)</f>
        <v/>
      </c>
      <c r="DV298" s="71" t="str">
        <f t="shared" ref="DV298" si="5293">IF(AP298="","","|n"&amp;DV$2&amp;"+"&amp;AP298&amp;DV$1)</f>
        <v/>
      </c>
      <c r="DW298" s="71" t="str">
        <f t="shared" ref="DW298" si="5294">IF(AQ298="","","|n"&amp;DW$2&amp;"+"&amp;AQ298&amp;DW$1)</f>
        <v/>
      </c>
      <c r="DX298" s="71" t="str">
        <f t="shared" ref="DX298" si="5295">IF(AR298="","","|n"&amp;DX$2&amp;"+"&amp;AR298&amp;DX$1)</f>
        <v/>
      </c>
      <c r="DY298" s="71" t="str">
        <f t="shared" ref="DY298" si="5296">IF(AS298="","","|n"&amp;DY$2&amp;"+"&amp;AS298&amp;DY$1)</f>
        <v/>
      </c>
      <c r="DZ298" s="71" t="str">
        <f t="shared" ref="DZ298" si="5297">IF(AT298="","","|n"&amp;DZ$2&amp;"+"&amp;AT298&amp;DZ$1)</f>
        <v/>
      </c>
      <c r="EA298" s="71" t="str">
        <f t="shared" ref="EA298" si="5298">IF(AU298="","","|n"&amp;EA$2&amp;"+"&amp;AU298&amp;EA$1)</f>
        <v/>
      </c>
      <c r="EB298" s="71" t="str">
        <f t="shared" ref="EB298" si="5299">IF(AV298="","","|n"&amp;EB$2&amp;"+"&amp;AV298&amp;EB$1)</f>
        <v/>
      </c>
      <c r="EC298" s="71" t="str">
        <f t="shared" ref="EC298" si="5300">IF(AW298="","","|n"&amp;EC$2&amp;"+"&amp;AW298&amp;EC$1)</f>
        <v/>
      </c>
      <c r="ED298" s="71" t="str">
        <f t="shared" ref="ED298" si="5301">IF(AX298="","","|n"&amp;ED$2&amp;"+"&amp;AX298&amp;ED$1)</f>
        <v/>
      </c>
      <c r="EE298" s="71" t="str">
        <f t="shared" ref="EE298" si="5302">IF(AY298="","","|n"&amp;EE$2&amp;"+"&amp;AY298&amp;EE$1)</f>
        <v/>
      </c>
      <c r="EF298" s="71" t="str">
        <f t="shared" ref="EF298" si="5303">IF(AZ298="","","|n"&amp;EF$2&amp;"+"&amp;AZ298&amp;EF$1)</f>
        <v/>
      </c>
      <c r="EG298" s="71" t="str">
        <f t="shared" ref="EG298" si="5304">IF(BA298="","","|n"&amp;EG$2&amp;"+"&amp;BA298&amp;EG$1)</f>
        <v/>
      </c>
      <c r="EH298" s="71" t="str">
        <f t="shared" ref="EH298" si="5305">IF(BB298="","","|n"&amp;EH$2&amp;"+"&amp;BB298&amp;EH$1)</f>
        <v/>
      </c>
      <c r="EI298" s="71" t="str">
        <f t="shared" ref="EI298" si="5306">IF(BC298="","","|n"&amp;EI$2&amp;"+"&amp;BC298&amp;EI$1)</f>
        <v/>
      </c>
      <c r="EJ298" s="71" t="str">
        <f t="shared" ref="EJ298" si="5307">IF(BD298="","","|n"&amp;EJ$2&amp;"+"&amp;BD298&amp;EJ$1)</f>
        <v/>
      </c>
      <c r="EK298" s="71" t="str">
        <f t="shared" ref="EK298" si="5308">IF(BE298="","","|n"&amp;EK$2&amp;"+"&amp;BE298&amp;EK$1)</f>
        <v/>
      </c>
      <c r="EL298" s="71" t="str">
        <f t="shared" ref="EL298" si="5309">IF(BF298="","","|n"&amp;EL$2&amp;"+"&amp;BF298&amp;EL$1)</f>
        <v/>
      </c>
      <c r="EM298" s="71" t="str">
        <f t="shared" ref="EM298" si="5310">IF(BG298="","","|n"&amp;EM$2&amp;"+"&amp;BG298&amp;EM$1)</f>
        <v/>
      </c>
      <c r="EN298" s="71" t="str">
        <f t="shared" ref="EN298" si="5311">IF(BH298="","","|n"&amp;EN$2&amp;"+"&amp;BH298&amp;EN$1)</f>
        <v/>
      </c>
      <c r="EO298" s="71" t="str">
        <f t="shared" ref="EO298" si="5312">IF(BI298="","","|n"&amp;EO$2&amp;"+"&amp;BI298&amp;EO$1)</f>
        <v/>
      </c>
      <c r="EP298" s="71" t="str">
        <f t="shared" ref="EP298" si="5313">IF(BJ298="","","|n"&amp;EP$2&amp;"+"&amp;BJ298&amp;EP$1)</f>
        <v/>
      </c>
      <c r="EQ298" s="71" t="str">
        <f t="shared" ref="EQ298" si="5314">IF(BK298="","","|n"&amp;EQ$2&amp;"+"&amp;BK298&amp;EQ$1)</f>
        <v/>
      </c>
      <c r="ER298" s="71" t="str">
        <f t="shared" ref="ER298" si="5315">IF(BL298="","","|n"&amp;ER$2&amp;"+"&amp;BL298&amp;ER$1)</f>
        <v/>
      </c>
      <c r="ES298" s="71" t="str">
        <f t="shared" ref="ES298" si="5316">IF(BM298="","","|n"&amp;ES$2&amp;"+"&amp;BM298&amp;ES$1)</f>
        <v/>
      </c>
      <c r="ET298" s="71" t="str">
        <f t="shared" ref="ET298" si="5317">IF(BN298="","","|n"&amp;ET$2&amp;"+"&amp;BN298&amp;ET$1)</f>
        <v/>
      </c>
      <c r="EU298" s="71" t="str">
        <f t="shared" ref="EU298" si="5318">IF(BO298="","","|n"&amp;EU$2&amp;"+"&amp;BO298&amp;EU$1)</f>
        <v/>
      </c>
      <c r="EV298" s="71" t="str">
        <f t="shared" ref="EV298" si="5319">IF(BP298="","","|n"&amp;EV$2&amp;"+"&amp;BP298&amp;EV$1)</f>
        <v/>
      </c>
      <c r="EW298" s="71" t="str">
        <f t="shared" ref="EW298" si="5320">IF(BQ298="","","|n"&amp;EW$2&amp;"+"&amp;BQ298&amp;EW$1)</f>
        <v/>
      </c>
      <c r="EX298" s="71" t="str">
        <f t="shared" ref="EX298" si="5321">IF(BR298="","","|n"&amp;EX$2&amp;"+"&amp;BR298&amp;EX$1)</f>
        <v/>
      </c>
      <c r="EY298" s="71" t="str">
        <f t="shared" ref="EY298" si="5322">IF(BS298="","","|n"&amp;EY$2&amp;"+"&amp;BS298&amp;EY$1)</f>
        <v/>
      </c>
      <c r="EZ298" s="71" t="str">
        <f t="shared" ref="EZ298" si="5323">IF(BT298="","","|n"&amp;EZ$2&amp;"+"&amp;BT298&amp;EZ$1)</f>
        <v/>
      </c>
      <c r="FA298" s="71" t="str">
        <f t="shared" ref="FA298" si="5324">IF(BU298="","","|n"&amp;FA$2&amp;"+"&amp;BU298&amp;FA$1)</f>
        <v/>
      </c>
      <c r="FB298" s="71" t="str">
        <f t="shared" ref="FB298" si="5325">IF(BV298="","","|n"&amp;FB$2&amp;"+"&amp;BV298&amp;FB$1)</f>
        <v/>
      </c>
      <c r="FC298" s="71" t="str">
        <f t="shared" ref="FC298" si="5326">IF(BW298="","","|n"&amp;FC$2&amp;"+"&amp;BW298&amp;FC$1)</f>
        <v/>
      </c>
      <c r="FD298" s="71" t="str">
        <f t="shared" ref="FD298" si="5327">IF(BX298="","","|n"&amp;FD$2&amp;"+"&amp;BX298&amp;FD$1)</f>
        <v/>
      </c>
      <c r="FE298" s="71" t="str">
        <f t="shared" ref="FE298" si="5328">IF(BY298="","","|n"&amp;FE$2&amp;"+"&amp;BY298&amp;FE$1)</f>
        <v/>
      </c>
      <c r="FF298" s="71" t="str">
        <f t="shared" ref="FF298" si="5329">IF(BZ298="","","|n"&amp;FF$2&amp;"+"&amp;BZ298&amp;FF$1)</f>
        <v/>
      </c>
      <c r="FG298" s="71" t="str">
        <f t="shared" ref="FG298" si="5330">IF(CA298="","","|n"&amp;FG$2&amp;"+"&amp;CA298&amp;FG$1)</f>
        <v/>
      </c>
      <c r="FH298" s="71" t="str">
        <f t="shared" ref="FH298" si="5331">IF(CB298="","","|n"&amp;FH$2&amp;"+"&amp;CB298&amp;FH$1)</f>
        <v/>
      </c>
      <c r="FI298" s="71" t="str">
        <f t="shared" ref="FI298" si="5332">IF(CC298="","","|n"&amp;FI$2&amp;"+"&amp;CC298&amp;FI$1)</f>
        <v/>
      </c>
      <c r="FJ298" s="71" t="str">
        <f t="shared" ref="FJ298" si="5333">IF(CD298="","","|n"&amp;FJ$2&amp;"+"&amp;CD298&amp;FJ$1)</f>
        <v/>
      </c>
      <c r="FK298" s="71" t="str">
        <f t="shared" ref="FK298" si="5334">IF(CE298="","","|n"&amp;FK$2&amp;"+"&amp;CE298&amp;FK$1)</f>
        <v/>
      </c>
      <c r="FL298" s="71" t="str">
        <f t="shared" ref="FL298" si="5335">IF(CF298="","","|n"&amp;FL$2&amp;"+"&amp;CF298&amp;FL$1)</f>
        <v/>
      </c>
      <c r="FM298" s="71" t="str">
        <f t="shared" ref="FM298" si="5336">IF(CG298="","","|n"&amp;FM$2&amp;"+"&amp;CG298&amp;FM$1)</f>
        <v/>
      </c>
      <c r="FN298" s="71" t="str">
        <f t="shared" ref="FN298" si="5337">IF(CH298="","","|n"&amp;FN$2&amp;"+"&amp;CH298&amp;FN$1)</f>
        <v/>
      </c>
      <c r="FO298" s="71" t="str">
        <f t="shared" ref="FO298" si="5338">IF(CI298="","","|n"&amp;FO$2&amp;"+"&amp;CI298&amp;FO$1)</f>
        <v/>
      </c>
      <c r="FP298" s="71" t="str">
        <f t="shared" ref="FP298" si="5339">IF(CJ298="","","|n"&amp;FP$2&amp;"+"&amp;CJ298&amp;FP$1)</f>
        <v/>
      </c>
      <c r="FQ298" s="71" t="str">
        <f t="shared" ref="FQ298" si="5340">IF(CK298="","","|n"&amp;FQ$2&amp;"+"&amp;CK298&amp;FQ$1)</f>
        <v/>
      </c>
      <c r="FR298" s="71" t="str">
        <f t="shared" ref="FR298" si="5341">IF(CL298="","","|n"&amp;FR$2&amp;"+"&amp;CL298&amp;FR$1)</f>
        <v/>
      </c>
      <c r="FS298" s="71" t="str">
        <f t="shared" ref="FS298" si="5342">IF(CM298="","","|n"&amp;FS$2&amp;"+"&amp;CM298&amp;FS$1)</f>
        <v/>
      </c>
    </row>
    <row r="299" spans="1:175" ht="16.5">
      <c r="A299" s="72"/>
      <c r="B299" s="130" t="s">
        <v>890</v>
      </c>
      <c r="C299" s="132" t="s">
        <v>891</v>
      </c>
      <c r="E299" s="100"/>
      <c r="F299" s="99"/>
      <c r="S299" s="107"/>
      <c r="T299" s="61" t="s">
        <v>881</v>
      </c>
      <c r="U299" s="85" t="str">
        <f t="shared" ref="U299" si="5343">"ReplaceableTextures\\CommandButtons\\BTNR"&amp;RIGHT(B299,3)&amp;".blp"</f>
        <v>ReplaceableTextures\\CommandButtons\\BTNRY2F.blp</v>
      </c>
      <c r="V299" s="79"/>
      <c r="Z299" s="79"/>
      <c r="AG299" s="109"/>
      <c r="AL299" s="109"/>
      <c r="BC299" s="110"/>
      <c r="BD299" s="110"/>
      <c r="CU299" s="95" t="str">
        <f t="shared" si="5201"/>
        <v>|n</v>
      </c>
      <c r="CV299" s="61" t="str">
        <f t="shared" ref="CV299" si="5344">T299</f>
        <v>代码生成</v>
      </c>
      <c r="CW299" s="60"/>
      <c r="CX299" s="60"/>
      <c r="CY299" s="60"/>
      <c r="CZ299" s="60"/>
      <c r="DA299" s="60"/>
      <c r="DB299" s="71" t="str">
        <f t="shared" si="5202"/>
        <v/>
      </c>
      <c r="DC299" s="71" t="str">
        <f t="shared" si="5203"/>
        <v/>
      </c>
      <c r="DD299" s="71" t="str">
        <f t="shared" si="5204"/>
        <v/>
      </c>
      <c r="DE299" s="71" t="str">
        <f t="shared" si="5205"/>
        <v/>
      </c>
      <c r="DF299" s="71" t="str">
        <f t="shared" si="5206"/>
        <v/>
      </c>
      <c r="DG299" s="71" t="str">
        <f t="shared" si="5207"/>
        <v/>
      </c>
      <c r="DH299" s="71" t="str">
        <f t="shared" si="5208"/>
        <v/>
      </c>
      <c r="DI299" s="71" t="str">
        <f t="shared" si="5209"/>
        <v/>
      </c>
      <c r="DJ299" s="71" t="str">
        <f t="shared" si="5210"/>
        <v/>
      </c>
      <c r="DK299" s="71" t="str">
        <f t="shared" si="5211"/>
        <v/>
      </c>
      <c r="DL299" s="71" t="str">
        <f t="shared" si="5212"/>
        <v/>
      </c>
      <c r="DM299" s="71" t="str">
        <f t="shared" si="5213"/>
        <v/>
      </c>
      <c r="DN299" s="71" t="str">
        <f t="shared" si="5214"/>
        <v/>
      </c>
      <c r="DO299" s="71" t="str">
        <f t="shared" si="5215"/>
        <v/>
      </c>
      <c r="DP299" s="71" t="str">
        <f t="shared" si="5216"/>
        <v/>
      </c>
      <c r="DQ299" s="71" t="str">
        <f t="shared" si="5217"/>
        <v/>
      </c>
      <c r="DR299" s="71" t="str">
        <f t="shared" si="5218"/>
        <v/>
      </c>
      <c r="DS299" s="71" t="str">
        <f t="shared" si="5219"/>
        <v/>
      </c>
      <c r="DT299" s="71" t="str">
        <f t="shared" si="5220"/>
        <v/>
      </c>
      <c r="DU299" s="71" t="str">
        <f t="shared" si="5221"/>
        <v/>
      </c>
      <c r="DV299" s="71" t="str">
        <f t="shared" si="5222"/>
        <v/>
      </c>
      <c r="DW299" s="71" t="str">
        <f t="shared" si="5223"/>
        <v/>
      </c>
      <c r="DX299" s="71" t="str">
        <f t="shared" si="5224"/>
        <v/>
      </c>
      <c r="DY299" s="71" t="str">
        <f t="shared" si="5225"/>
        <v/>
      </c>
      <c r="DZ299" s="71" t="str">
        <f t="shared" si="5226"/>
        <v/>
      </c>
      <c r="EA299" s="71" t="str">
        <f t="shared" si="5227"/>
        <v/>
      </c>
      <c r="EB299" s="71" t="str">
        <f t="shared" si="5228"/>
        <v/>
      </c>
      <c r="EC299" s="71" t="str">
        <f t="shared" si="5229"/>
        <v/>
      </c>
      <c r="ED299" s="71" t="str">
        <f t="shared" si="5230"/>
        <v/>
      </c>
      <c r="EE299" s="71" t="str">
        <f t="shared" si="5231"/>
        <v/>
      </c>
      <c r="EF299" s="71" t="str">
        <f t="shared" si="5232"/>
        <v/>
      </c>
      <c r="EG299" s="71" t="str">
        <f t="shared" si="5233"/>
        <v/>
      </c>
      <c r="EH299" s="71" t="str">
        <f t="shared" si="5234"/>
        <v/>
      </c>
      <c r="EI299" s="71" t="str">
        <f t="shared" si="5235"/>
        <v/>
      </c>
      <c r="EJ299" s="71" t="str">
        <f t="shared" si="5236"/>
        <v/>
      </c>
      <c r="EK299" s="71" t="str">
        <f t="shared" si="5237"/>
        <v/>
      </c>
      <c r="EL299" s="71" t="str">
        <f t="shared" si="5238"/>
        <v/>
      </c>
      <c r="EM299" s="71" t="str">
        <f t="shared" si="5239"/>
        <v/>
      </c>
      <c r="EN299" s="71" t="str">
        <f t="shared" si="5240"/>
        <v/>
      </c>
      <c r="EO299" s="71" t="str">
        <f t="shared" si="5241"/>
        <v/>
      </c>
      <c r="EP299" s="71" t="str">
        <f t="shared" si="5242"/>
        <v/>
      </c>
      <c r="EQ299" s="71" t="str">
        <f t="shared" si="5243"/>
        <v/>
      </c>
      <c r="ER299" s="71" t="str">
        <f t="shared" si="5244"/>
        <v/>
      </c>
      <c r="ES299" s="71" t="str">
        <f t="shared" si="5245"/>
        <v/>
      </c>
      <c r="ET299" s="71" t="str">
        <f t="shared" si="5246"/>
        <v/>
      </c>
      <c r="EU299" s="71" t="str">
        <f t="shared" si="5247"/>
        <v/>
      </c>
      <c r="EV299" s="71" t="str">
        <f t="shared" si="5248"/>
        <v/>
      </c>
      <c r="EW299" s="71" t="str">
        <f t="shared" si="5249"/>
        <v/>
      </c>
      <c r="EX299" s="71" t="str">
        <f t="shared" si="5250"/>
        <v/>
      </c>
      <c r="EY299" s="71" t="str">
        <f t="shared" si="5251"/>
        <v/>
      </c>
      <c r="EZ299" s="71" t="str">
        <f t="shared" si="5252"/>
        <v/>
      </c>
      <c r="FA299" s="71" t="str">
        <f t="shared" si="5253"/>
        <v/>
      </c>
      <c r="FB299" s="71" t="str">
        <f t="shared" si="5254"/>
        <v/>
      </c>
      <c r="FC299" s="71" t="str">
        <f t="shared" si="5255"/>
        <v/>
      </c>
      <c r="FD299" s="71" t="str">
        <f t="shared" si="5256"/>
        <v/>
      </c>
      <c r="FE299" s="71" t="str">
        <f t="shared" si="5257"/>
        <v/>
      </c>
      <c r="FF299" s="71" t="str">
        <f t="shared" si="5258"/>
        <v/>
      </c>
      <c r="FG299" s="71" t="str">
        <f t="shared" si="5259"/>
        <v/>
      </c>
      <c r="FH299" s="71" t="str">
        <f t="shared" si="5260"/>
        <v/>
      </c>
      <c r="FI299" s="71" t="str">
        <f t="shared" si="5261"/>
        <v/>
      </c>
      <c r="FJ299" s="71" t="str">
        <f t="shared" si="5262"/>
        <v/>
      </c>
      <c r="FK299" s="71" t="str">
        <f t="shared" si="5263"/>
        <v/>
      </c>
      <c r="FL299" s="71" t="str">
        <f t="shared" si="5264"/>
        <v/>
      </c>
      <c r="FM299" s="71" t="str">
        <f t="shared" si="5265"/>
        <v/>
      </c>
      <c r="FN299" s="71" t="str">
        <f t="shared" si="5266"/>
        <v/>
      </c>
      <c r="FO299" s="71" t="str">
        <f t="shared" si="5267"/>
        <v/>
      </c>
      <c r="FP299" s="71" t="str">
        <f t="shared" si="5268"/>
        <v/>
      </c>
      <c r="FQ299" s="71" t="str">
        <f t="shared" si="5269"/>
        <v/>
      </c>
      <c r="FR299" s="71" t="str">
        <f t="shared" si="5270"/>
        <v/>
      </c>
      <c r="FS299" s="71" t="str">
        <f t="shared" si="5271"/>
        <v/>
      </c>
    </row>
    <row r="300" spans="1:175" ht="16.5">
      <c r="A300" s="72"/>
      <c r="B300" s="9" t="s">
        <v>892</v>
      </c>
      <c r="C300" s="9" t="s">
        <v>893</v>
      </c>
      <c r="E300" s="100"/>
      <c r="F300" s="99"/>
      <c r="S300" s="107"/>
      <c r="T300" s="61" t="s">
        <v>881</v>
      </c>
      <c r="U300" s="85" t="str">
        <f t="shared" ref="U300" si="5345">"ReplaceableTextures\\CommandButtons\\BTNR"&amp;RIGHT(B300,3)&amp;".blp"</f>
        <v>ReplaceableTextures\\CommandButtons\\BTNRY4O.blp</v>
      </c>
      <c r="V300" s="79"/>
      <c r="Z300" s="79"/>
      <c r="AG300" s="109"/>
      <c r="AL300" s="109"/>
      <c r="BC300" s="110"/>
      <c r="BD300" s="110"/>
      <c r="CU300" s="95" t="str">
        <f t="shared" ref="CU300" si="5346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47">T300</f>
        <v>代码生成</v>
      </c>
      <c r="CW300" s="60"/>
      <c r="CX300" s="60"/>
      <c r="CY300" s="60"/>
      <c r="CZ300" s="60"/>
      <c r="DA300" s="60"/>
      <c r="DB300" s="71" t="str">
        <f t="shared" ref="DB300" si="5348">IF(V300="","","|n"&amp;DB$2&amp;"+"&amp;V300&amp;DB$1)</f>
        <v/>
      </c>
      <c r="DC300" s="71" t="str">
        <f t="shared" ref="DC300" si="5349">IF(W300="","","|n"&amp;DC$2&amp;"+"&amp;W300&amp;DC$1)</f>
        <v/>
      </c>
      <c r="DD300" s="71" t="str">
        <f t="shared" ref="DD300" si="5350">IF(X300="","","|n"&amp;DD$2&amp;"+"&amp;X300&amp;DD$1)</f>
        <v/>
      </c>
      <c r="DE300" s="71" t="str">
        <f t="shared" ref="DE300" si="5351">IF(Y300="","","|n"&amp;DE$2&amp;"+"&amp;Y300&amp;DE$1)</f>
        <v/>
      </c>
      <c r="DF300" s="71" t="str">
        <f t="shared" ref="DF300" si="5352">IF(Z300="","","|n"&amp;DF$2&amp;"+"&amp;Z300&amp;DF$1)</f>
        <v/>
      </c>
      <c r="DG300" s="71" t="str">
        <f t="shared" ref="DG300" si="5353">IF(AA300="","","|n"&amp;DG$2&amp;"+"&amp;AA300&amp;DG$1)</f>
        <v/>
      </c>
      <c r="DH300" s="71" t="str">
        <f t="shared" ref="DH300" si="5354">IF(AB300="","","|n"&amp;DH$2&amp;"+"&amp;AB300&amp;DH$1)</f>
        <v/>
      </c>
      <c r="DI300" s="71" t="str">
        <f t="shared" ref="DI300" si="5355">IF(AC300="","","|n"&amp;DI$2&amp;"+"&amp;AC300&amp;DI$1)</f>
        <v/>
      </c>
      <c r="DJ300" s="71" t="str">
        <f t="shared" ref="DJ300" si="5356">IF(AD300="","","|n"&amp;DJ$2&amp;"+"&amp;AD300&amp;DJ$1)</f>
        <v/>
      </c>
      <c r="DK300" s="71" t="str">
        <f t="shared" ref="DK300" si="5357">IF(AE300="","","|n"&amp;DK$2&amp;"+"&amp;AE300&amp;DK$1)</f>
        <v/>
      </c>
      <c r="DL300" s="71" t="str">
        <f t="shared" ref="DL300" si="5358">IF(AF300="","","|n"&amp;DL$2&amp;"+"&amp;AF300&amp;DL$1)</f>
        <v/>
      </c>
      <c r="DM300" s="71" t="str">
        <f t="shared" ref="DM300" si="5359">IF(AG300="","","|n"&amp;DM$2&amp;"+"&amp;AG300&amp;DM$1)</f>
        <v/>
      </c>
      <c r="DN300" s="71" t="str">
        <f t="shared" ref="DN300" si="5360">IF(AH300="","","|n"&amp;DN$2&amp;"+"&amp;AH300&amp;DN$1)</f>
        <v/>
      </c>
      <c r="DO300" s="71" t="str">
        <f t="shared" ref="DO300" si="5361">IF(AI300="","","|n"&amp;DO$2&amp;"+"&amp;AI300&amp;DO$1)</f>
        <v/>
      </c>
      <c r="DP300" s="71" t="str">
        <f t="shared" ref="DP300" si="5362">IF(AJ300="","","|n"&amp;DP$2&amp;"+"&amp;AJ300&amp;DP$1)</f>
        <v/>
      </c>
      <c r="DQ300" s="71" t="str">
        <f t="shared" ref="DQ300" si="5363">IF(AK300="","","|n"&amp;DQ$2&amp;"+"&amp;AK300&amp;DQ$1)</f>
        <v/>
      </c>
      <c r="DR300" s="71" t="str">
        <f t="shared" ref="DR300" si="5364">IF(AL300="","","|n"&amp;DR$2&amp;"+"&amp;AL300&amp;DR$1)</f>
        <v/>
      </c>
      <c r="DS300" s="71" t="str">
        <f t="shared" ref="DS300" si="5365">IF(AM300="","","|n"&amp;DS$2&amp;"+"&amp;AM300&amp;DS$1)</f>
        <v/>
      </c>
      <c r="DT300" s="71" t="str">
        <f t="shared" ref="DT300" si="5366">IF(AN300="","","|n"&amp;DT$2&amp;"+"&amp;AN300&amp;DT$1)</f>
        <v/>
      </c>
      <c r="DU300" s="71" t="str">
        <f t="shared" ref="DU300" si="5367">IF(AO300="","","|n"&amp;DU$2&amp;"+"&amp;AO300&amp;DU$1)</f>
        <v/>
      </c>
      <c r="DV300" s="71" t="str">
        <f t="shared" ref="DV300" si="5368">IF(AP300="","","|n"&amp;DV$2&amp;"+"&amp;AP300&amp;DV$1)</f>
        <v/>
      </c>
      <c r="DW300" s="71" t="str">
        <f t="shared" ref="DW300" si="5369">IF(AQ300="","","|n"&amp;DW$2&amp;"+"&amp;AQ300&amp;DW$1)</f>
        <v/>
      </c>
      <c r="DX300" s="71" t="str">
        <f t="shared" ref="DX300" si="5370">IF(AR300="","","|n"&amp;DX$2&amp;"+"&amp;AR300&amp;DX$1)</f>
        <v/>
      </c>
      <c r="DY300" s="71" t="str">
        <f t="shared" ref="DY300" si="5371">IF(AS300="","","|n"&amp;DY$2&amp;"+"&amp;AS300&amp;DY$1)</f>
        <v/>
      </c>
      <c r="DZ300" s="71" t="str">
        <f t="shared" ref="DZ300" si="5372">IF(AT300="","","|n"&amp;DZ$2&amp;"+"&amp;AT300&amp;DZ$1)</f>
        <v/>
      </c>
      <c r="EA300" s="71" t="str">
        <f t="shared" ref="EA300" si="5373">IF(AU300="","","|n"&amp;EA$2&amp;"+"&amp;AU300&amp;EA$1)</f>
        <v/>
      </c>
      <c r="EB300" s="71" t="str">
        <f t="shared" ref="EB300" si="5374">IF(AV300="","","|n"&amp;EB$2&amp;"+"&amp;AV300&amp;EB$1)</f>
        <v/>
      </c>
      <c r="EC300" s="71" t="str">
        <f t="shared" ref="EC300" si="5375">IF(AW300="","","|n"&amp;EC$2&amp;"+"&amp;AW300&amp;EC$1)</f>
        <v/>
      </c>
      <c r="ED300" s="71" t="str">
        <f t="shared" ref="ED300" si="5376">IF(AX300="","","|n"&amp;ED$2&amp;"+"&amp;AX300&amp;ED$1)</f>
        <v/>
      </c>
      <c r="EE300" s="71" t="str">
        <f t="shared" ref="EE300" si="5377">IF(AY300="","","|n"&amp;EE$2&amp;"+"&amp;AY300&amp;EE$1)</f>
        <v/>
      </c>
      <c r="EF300" s="71" t="str">
        <f t="shared" ref="EF300" si="5378">IF(AZ300="","","|n"&amp;EF$2&amp;"+"&amp;AZ300&amp;EF$1)</f>
        <v/>
      </c>
      <c r="EG300" s="71" t="str">
        <f t="shared" ref="EG300" si="5379">IF(BA300="","","|n"&amp;EG$2&amp;"+"&amp;BA300&amp;EG$1)</f>
        <v/>
      </c>
      <c r="EH300" s="71" t="str">
        <f t="shared" ref="EH300" si="5380">IF(BB300="","","|n"&amp;EH$2&amp;"+"&amp;BB300&amp;EH$1)</f>
        <v/>
      </c>
      <c r="EI300" s="71" t="str">
        <f t="shared" ref="EI300" si="5381">IF(BC300="","","|n"&amp;EI$2&amp;"+"&amp;BC300&amp;EI$1)</f>
        <v/>
      </c>
      <c r="EJ300" s="71" t="str">
        <f t="shared" ref="EJ300" si="5382">IF(BD300="","","|n"&amp;EJ$2&amp;"+"&amp;BD300&amp;EJ$1)</f>
        <v/>
      </c>
      <c r="EK300" s="71" t="str">
        <f t="shared" ref="EK300" si="5383">IF(BE300="","","|n"&amp;EK$2&amp;"+"&amp;BE300&amp;EK$1)</f>
        <v/>
      </c>
      <c r="EL300" s="71" t="str">
        <f t="shared" ref="EL300" si="5384">IF(BF300="","","|n"&amp;EL$2&amp;"+"&amp;BF300&amp;EL$1)</f>
        <v/>
      </c>
      <c r="EM300" s="71" t="str">
        <f t="shared" ref="EM300" si="5385">IF(BG300="","","|n"&amp;EM$2&amp;"+"&amp;BG300&amp;EM$1)</f>
        <v/>
      </c>
      <c r="EN300" s="71" t="str">
        <f t="shared" ref="EN300" si="5386">IF(BH300="","","|n"&amp;EN$2&amp;"+"&amp;BH300&amp;EN$1)</f>
        <v/>
      </c>
      <c r="EO300" s="71" t="str">
        <f t="shared" ref="EO300" si="5387">IF(BI300="","","|n"&amp;EO$2&amp;"+"&amp;BI300&amp;EO$1)</f>
        <v/>
      </c>
      <c r="EP300" s="71" t="str">
        <f t="shared" ref="EP300" si="5388">IF(BJ300="","","|n"&amp;EP$2&amp;"+"&amp;BJ300&amp;EP$1)</f>
        <v/>
      </c>
      <c r="EQ300" s="71" t="str">
        <f t="shared" ref="EQ300" si="5389">IF(BK300="","","|n"&amp;EQ$2&amp;"+"&amp;BK300&amp;EQ$1)</f>
        <v/>
      </c>
      <c r="ER300" s="71" t="str">
        <f t="shared" ref="ER300" si="5390">IF(BL300="","","|n"&amp;ER$2&amp;"+"&amp;BL300&amp;ER$1)</f>
        <v/>
      </c>
      <c r="ES300" s="71" t="str">
        <f t="shared" ref="ES300" si="5391">IF(BM300="","","|n"&amp;ES$2&amp;"+"&amp;BM300&amp;ES$1)</f>
        <v/>
      </c>
      <c r="ET300" s="71" t="str">
        <f t="shared" ref="ET300" si="5392">IF(BN300="","","|n"&amp;ET$2&amp;"+"&amp;BN300&amp;ET$1)</f>
        <v/>
      </c>
      <c r="EU300" s="71" t="str">
        <f t="shared" ref="EU300" si="5393">IF(BO300="","","|n"&amp;EU$2&amp;"+"&amp;BO300&amp;EU$1)</f>
        <v/>
      </c>
      <c r="EV300" s="71" t="str">
        <f t="shared" ref="EV300" si="5394">IF(BP300="","","|n"&amp;EV$2&amp;"+"&amp;BP300&amp;EV$1)</f>
        <v/>
      </c>
      <c r="EW300" s="71" t="str">
        <f t="shared" ref="EW300" si="5395">IF(BQ300="","","|n"&amp;EW$2&amp;"+"&amp;BQ300&amp;EW$1)</f>
        <v/>
      </c>
      <c r="EX300" s="71" t="str">
        <f t="shared" ref="EX300" si="5396">IF(BR300="","","|n"&amp;EX$2&amp;"+"&amp;BR300&amp;EX$1)</f>
        <v/>
      </c>
      <c r="EY300" s="71" t="str">
        <f t="shared" ref="EY300" si="5397">IF(BS300="","","|n"&amp;EY$2&amp;"+"&amp;BS300&amp;EY$1)</f>
        <v/>
      </c>
      <c r="EZ300" s="71" t="str">
        <f t="shared" ref="EZ300" si="5398">IF(BT300="","","|n"&amp;EZ$2&amp;"+"&amp;BT300&amp;EZ$1)</f>
        <v/>
      </c>
      <c r="FA300" s="71" t="str">
        <f t="shared" ref="FA300" si="5399">IF(BU300="","","|n"&amp;FA$2&amp;"+"&amp;BU300&amp;FA$1)</f>
        <v/>
      </c>
      <c r="FB300" s="71" t="str">
        <f t="shared" ref="FB300" si="5400">IF(BV300="","","|n"&amp;FB$2&amp;"+"&amp;BV300&amp;FB$1)</f>
        <v/>
      </c>
      <c r="FC300" s="71" t="str">
        <f t="shared" ref="FC300" si="5401">IF(BW300="","","|n"&amp;FC$2&amp;"+"&amp;BW300&amp;FC$1)</f>
        <v/>
      </c>
      <c r="FD300" s="71" t="str">
        <f t="shared" ref="FD300" si="5402">IF(BX300="","","|n"&amp;FD$2&amp;"+"&amp;BX300&amp;FD$1)</f>
        <v/>
      </c>
      <c r="FE300" s="71" t="str">
        <f t="shared" ref="FE300" si="5403">IF(BY300="","","|n"&amp;FE$2&amp;"+"&amp;BY300&amp;FE$1)</f>
        <v/>
      </c>
      <c r="FF300" s="71" t="str">
        <f t="shared" ref="FF300" si="5404">IF(BZ300="","","|n"&amp;FF$2&amp;"+"&amp;BZ300&amp;FF$1)</f>
        <v/>
      </c>
      <c r="FG300" s="71" t="str">
        <f t="shared" ref="FG300" si="5405">IF(CA300="","","|n"&amp;FG$2&amp;"+"&amp;CA300&amp;FG$1)</f>
        <v/>
      </c>
      <c r="FH300" s="71" t="str">
        <f t="shared" ref="FH300" si="5406">IF(CB300="","","|n"&amp;FH$2&amp;"+"&amp;CB300&amp;FH$1)</f>
        <v/>
      </c>
      <c r="FI300" s="71" t="str">
        <f t="shared" ref="FI300" si="5407">IF(CC300="","","|n"&amp;FI$2&amp;"+"&amp;CC300&amp;FI$1)</f>
        <v/>
      </c>
      <c r="FJ300" s="71" t="str">
        <f t="shared" ref="FJ300" si="5408">IF(CD300="","","|n"&amp;FJ$2&amp;"+"&amp;CD300&amp;FJ$1)</f>
        <v/>
      </c>
      <c r="FK300" s="71" t="str">
        <f t="shared" ref="FK300" si="5409">IF(CE300="","","|n"&amp;FK$2&amp;"+"&amp;CE300&amp;FK$1)</f>
        <v/>
      </c>
      <c r="FL300" s="71" t="str">
        <f t="shared" ref="FL300" si="5410">IF(CF300="","","|n"&amp;FL$2&amp;"+"&amp;CF300&amp;FL$1)</f>
        <v/>
      </c>
      <c r="FM300" s="71" t="str">
        <f t="shared" ref="FM300" si="5411">IF(CG300="","","|n"&amp;FM$2&amp;"+"&amp;CG300&amp;FM$1)</f>
        <v/>
      </c>
      <c r="FN300" s="71" t="str">
        <f t="shared" ref="FN300" si="5412">IF(CH300="","","|n"&amp;FN$2&amp;"+"&amp;CH300&amp;FN$1)</f>
        <v/>
      </c>
      <c r="FO300" s="71" t="str">
        <f t="shared" ref="FO300" si="5413">IF(CI300="","","|n"&amp;FO$2&amp;"+"&amp;CI300&amp;FO$1)</f>
        <v/>
      </c>
      <c r="FP300" s="71" t="str">
        <f t="shared" ref="FP300" si="5414">IF(CJ300="","","|n"&amp;FP$2&amp;"+"&amp;CJ300&amp;FP$1)</f>
        <v/>
      </c>
      <c r="FQ300" s="71" t="str">
        <f t="shared" ref="FQ300" si="5415">IF(CK300="","","|n"&amp;FQ$2&amp;"+"&amp;CK300&amp;FQ$1)</f>
        <v/>
      </c>
      <c r="FR300" s="71" t="str">
        <f t="shared" ref="FR300" si="5416">IF(CL300="","","|n"&amp;FR$2&amp;"+"&amp;CL300&amp;FR$1)</f>
        <v/>
      </c>
      <c r="FS300" s="71" t="str">
        <f t="shared" ref="FS300" si="5417">IF(CM300="","","|n"&amp;FS$2&amp;"+"&amp;CM300&amp;FS$1)</f>
        <v/>
      </c>
    </row>
    <row r="301" spans="1:175" ht="16.5">
      <c r="A301" s="72"/>
      <c r="B301" s="9" t="s">
        <v>894</v>
      </c>
      <c r="C301" s="9" t="s">
        <v>895</v>
      </c>
      <c r="E301" s="100"/>
      <c r="F301" s="99"/>
      <c r="S301" s="107"/>
      <c r="T301" s="61" t="s">
        <v>881</v>
      </c>
      <c r="U301" s="85" t="str">
        <f t="shared" ref="U301" si="5418">"ReplaceableTextures\\CommandButtons\\BTNR"&amp;RIGHT(B301,3)&amp;".blp"</f>
        <v>ReplaceableTextures\\CommandButtons\\BTNRY1E.blp</v>
      </c>
      <c r="V301" s="79"/>
      <c r="Z301" s="79"/>
      <c r="AG301" s="109"/>
      <c r="AL301" s="109"/>
      <c r="BC301" s="110"/>
      <c r="BD301" s="110"/>
      <c r="CU301" s="95" t="str">
        <f t="shared" ref="CU301" si="541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20">T301</f>
        <v>代码生成</v>
      </c>
      <c r="CW301" s="60"/>
      <c r="CX301" s="60"/>
      <c r="CY301" s="60"/>
      <c r="CZ301" s="60"/>
      <c r="DA301" s="60"/>
      <c r="DB301" s="71" t="str">
        <f t="shared" ref="DB301" si="5421">IF(V301="","","|n"&amp;DB$2&amp;"+"&amp;V301&amp;DB$1)</f>
        <v/>
      </c>
      <c r="DC301" s="71" t="str">
        <f t="shared" ref="DC301" si="5422">IF(W301="","","|n"&amp;DC$2&amp;"+"&amp;W301&amp;DC$1)</f>
        <v/>
      </c>
      <c r="DD301" s="71" t="str">
        <f t="shared" ref="DD301" si="5423">IF(X301="","","|n"&amp;DD$2&amp;"+"&amp;X301&amp;DD$1)</f>
        <v/>
      </c>
      <c r="DE301" s="71" t="str">
        <f t="shared" ref="DE301" si="5424">IF(Y301="","","|n"&amp;DE$2&amp;"+"&amp;Y301&amp;DE$1)</f>
        <v/>
      </c>
      <c r="DF301" s="71" t="str">
        <f t="shared" ref="DF301" si="5425">IF(Z301="","","|n"&amp;DF$2&amp;"+"&amp;Z301&amp;DF$1)</f>
        <v/>
      </c>
      <c r="DG301" s="71" t="str">
        <f t="shared" ref="DG301" si="5426">IF(AA301="","","|n"&amp;DG$2&amp;"+"&amp;AA301&amp;DG$1)</f>
        <v/>
      </c>
      <c r="DH301" s="71" t="str">
        <f t="shared" ref="DH301" si="5427">IF(AB301="","","|n"&amp;DH$2&amp;"+"&amp;AB301&amp;DH$1)</f>
        <v/>
      </c>
      <c r="DI301" s="71" t="str">
        <f t="shared" ref="DI301" si="5428">IF(AC301="","","|n"&amp;DI$2&amp;"+"&amp;AC301&amp;DI$1)</f>
        <v/>
      </c>
      <c r="DJ301" s="71" t="str">
        <f t="shared" ref="DJ301" si="5429">IF(AD301="","","|n"&amp;DJ$2&amp;"+"&amp;AD301&amp;DJ$1)</f>
        <v/>
      </c>
      <c r="DK301" s="71" t="str">
        <f t="shared" ref="DK301" si="5430">IF(AE301="","","|n"&amp;DK$2&amp;"+"&amp;AE301&amp;DK$1)</f>
        <v/>
      </c>
      <c r="DL301" s="71" t="str">
        <f t="shared" ref="DL301" si="5431">IF(AF301="","","|n"&amp;DL$2&amp;"+"&amp;AF301&amp;DL$1)</f>
        <v/>
      </c>
      <c r="DM301" s="71" t="str">
        <f t="shared" ref="DM301" si="5432">IF(AG301="","","|n"&amp;DM$2&amp;"+"&amp;AG301&amp;DM$1)</f>
        <v/>
      </c>
      <c r="DN301" s="71" t="str">
        <f t="shared" ref="DN301" si="5433">IF(AH301="","","|n"&amp;DN$2&amp;"+"&amp;AH301&amp;DN$1)</f>
        <v/>
      </c>
      <c r="DO301" s="71" t="str">
        <f t="shared" ref="DO301" si="5434">IF(AI301="","","|n"&amp;DO$2&amp;"+"&amp;AI301&amp;DO$1)</f>
        <v/>
      </c>
      <c r="DP301" s="71" t="str">
        <f t="shared" ref="DP301" si="5435">IF(AJ301="","","|n"&amp;DP$2&amp;"+"&amp;AJ301&amp;DP$1)</f>
        <v/>
      </c>
      <c r="DQ301" s="71" t="str">
        <f t="shared" ref="DQ301" si="5436">IF(AK301="","","|n"&amp;DQ$2&amp;"+"&amp;AK301&amp;DQ$1)</f>
        <v/>
      </c>
      <c r="DR301" s="71" t="str">
        <f t="shared" ref="DR301" si="5437">IF(AL301="","","|n"&amp;DR$2&amp;"+"&amp;AL301&amp;DR$1)</f>
        <v/>
      </c>
      <c r="DS301" s="71" t="str">
        <f t="shared" ref="DS301" si="5438">IF(AM301="","","|n"&amp;DS$2&amp;"+"&amp;AM301&amp;DS$1)</f>
        <v/>
      </c>
      <c r="DT301" s="71" t="str">
        <f t="shared" ref="DT301" si="5439">IF(AN301="","","|n"&amp;DT$2&amp;"+"&amp;AN301&amp;DT$1)</f>
        <v/>
      </c>
      <c r="DU301" s="71" t="str">
        <f t="shared" ref="DU301" si="5440">IF(AO301="","","|n"&amp;DU$2&amp;"+"&amp;AO301&amp;DU$1)</f>
        <v/>
      </c>
      <c r="DV301" s="71" t="str">
        <f t="shared" ref="DV301" si="5441">IF(AP301="","","|n"&amp;DV$2&amp;"+"&amp;AP301&amp;DV$1)</f>
        <v/>
      </c>
      <c r="DW301" s="71" t="str">
        <f t="shared" ref="DW301" si="5442">IF(AQ301="","","|n"&amp;DW$2&amp;"+"&amp;AQ301&amp;DW$1)</f>
        <v/>
      </c>
      <c r="DX301" s="71" t="str">
        <f t="shared" ref="DX301" si="5443">IF(AR301="","","|n"&amp;DX$2&amp;"+"&amp;AR301&amp;DX$1)</f>
        <v/>
      </c>
      <c r="DY301" s="71" t="str">
        <f t="shared" ref="DY301" si="5444">IF(AS301="","","|n"&amp;DY$2&amp;"+"&amp;AS301&amp;DY$1)</f>
        <v/>
      </c>
      <c r="DZ301" s="71" t="str">
        <f t="shared" ref="DZ301" si="5445">IF(AT301="","","|n"&amp;DZ$2&amp;"+"&amp;AT301&amp;DZ$1)</f>
        <v/>
      </c>
      <c r="EA301" s="71" t="str">
        <f t="shared" ref="EA301" si="5446">IF(AU301="","","|n"&amp;EA$2&amp;"+"&amp;AU301&amp;EA$1)</f>
        <v/>
      </c>
      <c r="EB301" s="71" t="str">
        <f t="shared" ref="EB301" si="5447">IF(AV301="","","|n"&amp;EB$2&amp;"+"&amp;AV301&amp;EB$1)</f>
        <v/>
      </c>
      <c r="EC301" s="71" t="str">
        <f t="shared" ref="EC301" si="5448">IF(AW301="","","|n"&amp;EC$2&amp;"+"&amp;AW301&amp;EC$1)</f>
        <v/>
      </c>
      <c r="ED301" s="71" t="str">
        <f t="shared" ref="ED301" si="5449">IF(AX301="","","|n"&amp;ED$2&amp;"+"&amp;AX301&amp;ED$1)</f>
        <v/>
      </c>
      <c r="EE301" s="71" t="str">
        <f t="shared" ref="EE301" si="5450">IF(AY301="","","|n"&amp;EE$2&amp;"+"&amp;AY301&amp;EE$1)</f>
        <v/>
      </c>
      <c r="EF301" s="71" t="str">
        <f t="shared" ref="EF301" si="5451">IF(AZ301="","","|n"&amp;EF$2&amp;"+"&amp;AZ301&amp;EF$1)</f>
        <v/>
      </c>
      <c r="EG301" s="71" t="str">
        <f t="shared" ref="EG301" si="5452">IF(BA301="","","|n"&amp;EG$2&amp;"+"&amp;BA301&amp;EG$1)</f>
        <v/>
      </c>
      <c r="EH301" s="71" t="str">
        <f t="shared" ref="EH301" si="5453">IF(BB301="","","|n"&amp;EH$2&amp;"+"&amp;BB301&amp;EH$1)</f>
        <v/>
      </c>
      <c r="EI301" s="71" t="str">
        <f t="shared" ref="EI301" si="5454">IF(BC301="","","|n"&amp;EI$2&amp;"+"&amp;BC301&amp;EI$1)</f>
        <v/>
      </c>
      <c r="EJ301" s="71" t="str">
        <f t="shared" ref="EJ301" si="5455">IF(BD301="","","|n"&amp;EJ$2&amp;"+"&amp;BD301&amp;EJ$1)</f>
        <v/>
      </c>
      <c r="EK301" s="71" t="str">
        <f t="shared" ref="EK301" si="5456">IF(BE301="","","|n"&amp;EK$2&amp;"+"&amp;BE301&amp;EK$1)</f>
        <v/>
      </c>
      <c r="EL301" s="71" t="str">
        <f t="shared" ref="EL301" si="5457">IF(BF301="","","|n"&amp;EL$2&amp;"+"&amp;BF301&amp;EL$1)</f>
        <v/>
      </c>
      <c r="EM301" s="71" t="str">
        <f t="shared" ref="EM301" si="5458">IF(BG301="","","|n"&amp;EM$2&amp;"+"&amp;BG301&amp;EM$1)</f>
        <v/>
      </c>
      <c r="EN301" s="71" t="str">
        <f t="shared" ref="EN301" si="5459">IF(BH301="","","|n"&amp;EN$2&amp;"+"&amp;BH301&amp;EN$1)</f>
        <v/>
      </c>
      <c r="EO301" s="71" t="str">
        <f t="shared" ref="EO301" si="5460">IF(BI301="","","|n"&amp;EO$2&amp;"+"&amp;BI301&amp;EO$1)</f>
        <v/>
      </c>
      <c r="EP301" s="71" t="str">
        <f t="shared" ref="EP301" si="5461">IF(BJ301="","","|n"&amp;EP$2&amp;"+"&amp;BJ301&amp;EP$1)</f>
        <v/>
      </c>
      <c r="EQ301" s="71" t="str">
        <f t="shared" ref="EQ301" si="5462">IF(BK301="","","|n"&amp;EQ$2&amp;"+"&amp;BK301&amp;EQ$1)</f>
        <v/>
      </c>
      <c r="ER301" s="71" t="str">
        <f t="shared" ref="ER301" si="5463">IF(BL301="","","|n"&amp;ER$2&amp;"+"&amp;BL301&amp;ER$1)</f>
        <v/>
      </c>
      <c r="ES301" s="71" t="str">
        <f t="shared" ref="ES301" si="5464">IF(BM301="","","|n"&amp;ES$2&amp;"+"&amp;BM301&amp;ES$1)</f>
        <v/>
      </c>
      <c r="ET301" s="71" t="str">
        <f t="shared" ref="ET301" si="5465">IF(BN301="","","|n"&amp;ET$2&amp;"+"&amp;BN301&amp;ET$1)</f>
        <v/>
      </c>
      <c r="EU301" s="71" t="str">
        <f t="shared" ref="EU301" si="5466">IF(BO301="","","|n"&amp;EU$2&amp;"+"&amp;BO301&amp;EU$1)</f>
        <v/>
      </c>
      <c r="EV301" s="71" t="str">
        <f t="shared" ref="EV301" si="5467">IF(BP301="","","|n"&amp;EV$2&amp;"+"&amp;BP301&amp;EV$1)</f>
        <v/>
      </c>
      <c r="EW301" s="71" t="str">
        <f t="shared" ref="EW301" si="5468">IF(BQ301="","","|n"&amp;EW$2&amp;"+"&amp;BQ301&amp;EW$1)</f>
        <v/>
      </c>
      <c r="EX301" s="71" t="str">
        <f t="shared" ref="EX301" si="5469">IF(BR301="","","|n"&amp;EX$2&amp;"+"&amp;BR301&amp;EX$1)</f>
        <v/>
      </c>
      <c r="EY301" s="71" t="str">
        <f t="shared" ref="EY301" si="5470">IF(BS301="","","|n"&amp;EY$2&amp;"+"&amp;BS301&amp;EY$1)</f>
        <v/>
      </c>
      <c r="EZ301" s="71" t="str">
        <f t="shared" ref="EZ301" si="5471">IF(BT301="","","|n"&amp;EZ$2&amp;"+"&amp;BT301&amp;EZ$1)</f>
        <v/>
      </c>
      <c r="FA301" s="71" t="str">
        <f t="shared" ref="FA301" si="5472">IF(BU301="","","|n"&amp;FA$2&amp;"+"&amp;BU301&amp;FA$1)</f>
        <v/>
      </c>
      <c r="FB301" s="71" t="str">
        <f t="shared" ref="FB301" si="5473">IF(BV301="","","|n"&amp;FB$2&amp;"+"&amp;BV301&amp;FB$1)</f>
        <v/>
      </c>
      <c r="FC301" s="71" t="str">
        <f t="shared" ref="FC301" si="5474">IF(BW301="","","|n"&amp;FC$2&amp;"+"&amp;BW301&amp;FC$1)</f>
        <v/>
      </c>
      <c r="FD301" s="71" t="str">
        <f t="shared" ref="FD301" si="5475">IF(BX301="","","|n"&amp;FD$2&amp;"+"&amp;BX301&amp;FD$1)</f>
        <v/>
      </c>
      <c r="FE301" s="71" t="str">
        <f t="shared" ref="FE301" si="5476">IF(BY301="","","|n"&amp;FE$2&amp;"+"&amp;BY301&amp;FE$1)</f>
        <v/>
      </c>
      <c r="FF301" s="71" t="str">
        <f t="shared" ref="FF301" si="5477">IF(BZ301="","","|n"&amp;FF$2&amp;"+"&amp;BZ301&amp;FF$1)</f>
        <v/>
      </c>
      <c r="FG301" s="71" t="str">
        <f t="shared" ref="FG301" si="5478">IF(CA301="","","|n"&amp;FG$2&amp;"+"&amp;CA301&amp;FG$1)</f>
        <v/>
      </c>
      <c r="FH301" s="71" t="str">
        <f t="shared" ref="FH301" si="5479">IF(CB301="","","|n"&amp;FH$2&amp;"+"&amp;CB301&amp;FH$1)</f>
        <v/>
      </c>
      <c r="FI301" s="71" t="str">
        <f t="shared" ref="FI301" si="5480">IF(CC301="","","|n"&amp;FI$2&amp;"+"&amp;CC301&amp;FI$1)</f>
        <v/>
      </c>
      <c r="FJ301" s="71" t="str">
        <f t="shared" ref="FJ301" si="5481">IF(CD301="","","|n"&amp;FJ$2&amp;"+"&amp;CD301&amp;FJ$1)</f>
        <v/>
      </c>
      <c r="FK301" s="71" t="str">
        <f t="shared" ref="FK301" si="5482">IF(CE301="","","|n"&amp;FK$2&amp;"+"&amp;CE301&amp;FK$1)</f>
        <v/>
      </c>
      <c r="FL301" s="71" t="str">
        <f t="shared" ref="FL301" si="5483">IF(CF301="","","|n"&amp;FL$2&amp;"+"&amp;CF301&amp;FL$1)</f>
        <v/>
      </c>
      <c r="FM301" s="71" t="str">
        <f t="shared" ref="FM301" si="5484">IF(CG301="","","|n"&amp;FM$2&amp;"+"&amp;CG301&amp;FM$1)</f>
        <v/>
      </c>
      <c r="FN301" s="71" t="str">
        <f t="shared" ref="FN301" si="5485">IF(CH301="","","|n"&amp;FN$2&amp;"+"&amp;CH301&amp;FN$1)</f>
        <v/>
      </c>
      <c r="FO301" s="71" t="str">
        <f t="shared" ref="FO301" si="5486">IF(CI301="","","|n"&amp;FO$2&amp;"+"&amp;CI301&amp;FO$1)</f>
        <v/>
      </c>
      <c r="FP301" s="71" t="str">
        <f t="shared" ref="FP301" si="5487">IF(CJ301="","","|n"&amp;FP$2&amp;"+"&amp;CJ301&amp;FP$1)</f>
        <v/>
      </c>
      <c r="FQ301" s="71" t="str">
        <f t="shared" ref="FQ301" si="5488">IF(CK301="","","|n"&amp;FQ$2&amp;"+"&amp;CK301&amp;FQ$1)</f>
        <v/>
      </c>
      <c r="FR301" s="71" t="str">
        <f t="shared" ref="FR301" si="5489">IF(CL301="","","|n"&amp;FR$2&amp;"+"&amp;CL301&amp;FR$1)</f>
        <v/>
      </c>
      <c r="FS301" s="71" t="str">
        <f t="shared" ref="FS301" si="5490">IF(CM301="","","|n"&amp;FS$2&amp;"+"&amp;CM301&amp;FS$1)</f>
        <v/>
      </c>
    </row>
    <row r="302" spans="1:175" ht="16.5">
      <c r="A302" s="72"/>
      <c r="B302" s="121" t="s">
        <v>896</v>
      </c>
      <c r="C302" s="9" t="s">
        <v>897</v>
      </c>
      <c r="E302" s="100"/>
      <c r="F302" s="99"/>
      <c r="S302" s="107"/>
      <c r="T302" s="61" t="s">
        <v>881</v>
      </c>
      <c r="U302" s="85" t="str">
        <f t="shared" ref="U302" si="5491">"ReplaceableTextures\\CommandButtons\\BTNR"&amp;RIGHT(B302,3)&amp;".blp"</f>
        <v>ReplaceableTextures\\CommandButtons\\BTNRY3E.blp</v>
      </c>
      <c r="V302" s="79"/>
      <c r="Z302" s="79"/>
      <c r="AG302" s="109"/>
      <c r="AL302" s="109"/>
      <c r="BC302" s="110"/>
      <c r="BD302" s="110"/>
      <c r="CU302" s="95" t="str">
        <f t="shared" ref="CU302" si="5492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93">T302</f>
        <v>代码生成</v>
      </c>
      <c r="CW302" s="60"/>
      <c r="CX302" s="60"/>
      <c r="CY302" s="60"/>
      <c r="CZ302" s="60"/>
      <c r="DA302" s="60"/>
      <c r="DB302" s="71" t="str">
        <f t="shared" ref="DB302" si="5494">IF(V302="","","|n"&amp;DB$2&amp;"+"&amp;V302&amp;DB$1)</f>
        <v/>
      </c>
      <c r="DC302" s="71" t="str">
        <f t="shared" ref="DC302" si="5495">IF(W302="","","|n"&amp;DC$2&amp;"+"&amp;W302&amp;DC$1)</f>
        <v/>
      </c>
      <c r="DD302" s="71" t="str">
        <f t="shared" ref="DD302" si="5496">IF(X302="","","|n"&amp;DD$2&amp;"+"&amp;X302&amp;DD$1)</f>
        <v/>
      </c>
      <c r="DE302" s="71" t="str">
        <f t="shared" ref="DE302" si="5497">IF(Y302="","","|n"&amp;DE$2&amp;"+"&amp;Y302&amp;DE$1)</f>
        <v/>
      </c>
      <c r="DF302" s="71" t="str">
        <f t="shared" ref="DF302" si="5498">IF(Z302="","","|n"&amp;DF$2&amp;"+"&amp;Z302&amp;DF$1)</f>
        <v/>
      </c>
      <c r="DG302" s="71" t="str">
        <f t="shared" ref="DG302" si="5499">IF(AA302="","","|n"&amp;DG$2&amp;"+"&amp;AA302&amp;DG$1)</f>
        <v/>
      </c>
      <c r="DH302" s="71" t="str">
        <f t="shared" ref="DH302" si="5500">IF(AB302="","","|n"&amp;DH$2&amp;"+"&amp;AB302&amp;DH$1)</f>
        <v/>
      </c>
      <c r="DI302" s="71" t="str">
        <f t="shared" ref="DI302" si="5501">IF(AC302="","","|n"&amp;DI$2&amp;"+"&amp;AC302&amp;DI$1)</f>
        <v/>
      </c>
      <c r="DJ302" s="71" t="str">
        <f t="shared" ref="DJ302" si="5502">IF(AD302="","","|n"&amp;DJ$2&amp;"+"&amp;AD302&amp;DJ$1)</f>
        <v/>
      </c>
      <c r="DK302" s="71" t="str">
        <f t="shared" ref="DK302" si="5503">IF(AE302="","","|n"&amp;DK$2&amp;"+"&amp;AE302&amp;DK$1)</f>
        <v/>
      </c>
      <c r="DL302" s="71" t="str">
        <f t="shared" ref="DL302" si="5504">IF(AF302="","","|n"&amp;DL$2&amp;"+"&amp;AF302&amp;DL$1)</f>
        <v/>
      </c>
      <c r="DM302" s="71" t="str">
        <f t="shared" ref="DM302" si="5505">IF(AG302="","","|n"&amp;DM$2&amp;"+"&amp;AG302&amp;DM$1)</f>
        <v/>
      </c>
      <c r="DN302" s="71" t="str">
        <f t="shared" ref="DN302" si="5506">IF(AH302="","","|n"&amp;DN$2&amp;"+"&amp;AH302&amp;DN$1)</f>
        <v/>
      </c>
      <c r="DO302" s="71" t="str">
        <f t="shared" ref="DO302" si="5507">IF(AI302="","","|n"&amp;DO$2&amp;"+"&amp;AI302&amp;DO$1)</f>
        <v/>
      </c>
      <c r="DP302" s="71" t="str">
        <f t="shared" ref="DP302" si="5508">IF(AJ302="","","|n"&amp;DP$2&amp;"+"&amp;AJ302&amp;DP$1)</f>
        <v/>
      </c>
      <c r="DQ302" s="71" t="str">
        <f t="shared" ref="DQ302" si="5509">IF(AK302="","","|n"&amp;DQ$2&amp;"+"&amp;AK302&amp;DQ$1)</f>
        <v/>
      </c>
      <c r="DR302" s="71" t="str">
        <f t="shared" ref="DR302" si="5510">IF(AL302="","","|n"&amp;DR$2&amp;"+"&amp;AL302&amp;DR$1)</f>
        <v/>
      </c>
      <c r="DS302" s="71" t="str">
        <f t="shared" ref="DS302" si="5511">IF(AM302="","","|n"&amp;DS$2&amp;"+"&amp;AM302&amp;DS$1)</f>
        <v/>
      </c>
      <c r="DT302" s="71" t="str">
        <f t="shared" ref="DT302" si="5512">IF(AN302="","","|n"&amp;DT$2&amp;"+"&amp;AN302&amp;DT$1)</f>
        <v/>
      </c>
      <c r="DU302" s="71" t="str">
        <f t="shared" ref="DU302" si="5513">IF(AO302="","","|n"&amp;DU$2&amp;"+"&amp;AO302&amp;DU$1)</f>
        <v/>
      </c>
      <c r="DV302" s="71" t="str">
        <f t="shared" ref="DV302" si="5514">IF(AP302="","","|n"&amp;DV$2&amp;"+"&amp;AP302&amp;DV$1)</f>
        <v/>
      </c>
      <c r="DW302" s="71" t="str">
        <f t="shared" ref="DW302" si="5515">IF(AQ302="","","|n"&amp;DW$2&amp;"+"&amp;AQ302&amp;DW$1)</f>
        <v/>
      </c>
      <c r="DX302" s="71" t="str">
        <f t="shared" ref="DX302" si="5516">IF(AR302="","","|n"&amp;DX$2&amp;"+"&amp;AR302&amp;DX$1)</f>
        <v/>
      </c>
      <c r="DY302" s="71" t="str">
        <f t="shared" ref="DY302" si="5517">IF(AS302="","","|n"&amp;DY$2&amp;"+"&amp;AS302&amp;DY$1)</f>
        <v/>
      </c>
      <c r="DZ302" s="71" t="str">
        <f t="shared" ref="DZ302" si="5518">IF(AT302="","","|n"&amp;DZ$2&amp;"+"&amp;AT302&amp;DZ$1)</f>
        <v/>
      </c>
      <c r="EA302" s="71" t="str">
        <f t="shared" ref="EA302" si="5519">IF(AU302="","","|n"&amp;EA$2&amp;"+"&amp;AU302&amp;EA$1)</f>
        <v/>
      </c>
      <c r="EB302" s="71" t="str">
        <f t="shared" ref="EB302" si="5520">IF(AV302="","","|n"&amp;EB$2&amp;"+"&amp;AV302&amp;EB$1)</f>
        <v/>
      </c>
      <c r="EC302" s="71" t="str">
        <f t="shared" ref="EC302" si="5521">IF(AW302="","","|n"&amp;EC$2&amp;"+"&amp;AW302&amp;EC$1)</f>
        <v/>
      </c>
      <c r="ED302" s="71" t="str">
        <f t="shared" ref="ED302" si="5522">IF(AX302="","","|n"&amp;ED$2&amp;"+"&amp;AX302&amp;ED$1)</f>
        <v/>
      </c>
      <c r="EE302" s="71" t="str">
        <f t="shared" ref="EE302" si="5523">IF(AY302="","","|n"&amp;EE$2&amp;"+"&amp;AY302&amp;EE$1)</f>
        <v/>
      </c>
      <c r="EF302" s="71" t="str">
        <f t="shared" ref="EF302" si="5524">IF(AZ302="","","|n"&amp;EF$2&amp;"+"&amp;AZ302&amp;EF$1)</f>
        <v/>
      </c>
      <c r="EG302" s="71" t="str">
        <f t="shared" ref="EG302" si="5525">IF(BA302="","","|n"&amp;EG$2&amp;"+"&amp;BA302&amp;EG$1)</f>
        <v/>
      </c>
      <c r="EH302" s="71" t="str">
        <f t="shared" ref="EH302" si="5526">IF(BB302="","","|n"&amp;EH$2&amp;"+"&amp;BB302&amp;EH$1)</f>
        <v/>
      </c>
      <c r="EI302" s="71" t="str">
        <f t="shared" ref="EI302" si="5527">IF(BC302="","","|n"&amp;EI$2&amp;"+"&amp;BC302&amp;EI$1)</f>
        <v/>
      </c>
      <c r="EJ302" s="71" t="str">
        <f t="shared" ref="EJ302" si="5528">IF(BD302="","","|n"&amp;EJ$2&amp;"+"&amp;BD302&amp;EJ$1)</f>
        <v/>
      </c>
      <c r="EK302" s="71" t="str">
        <f t="shared" ref="EK302" si="5529">IF(BE302="","","|n"&amp;EK$2&amp;"+"&amp;BE302&amp;EK$1)</f>
        <v/>
      </c>
      <c r="EL302" s="71" t="str">
        <f t="shared" ref="EL302" si="5530">IF(BF302="","","|n"&amp;EL$2&amp;"+"&amp;BF302&amp;EL$1)</f>
        <v/>
      </c>
      <c r="EM302" s="71" t="str">
        <f t="shared" ref="EM302" si="5531">IF(BG302="","","|n"&amp;EM$2&amp;"+"&amp;BG302&amp;EM$1)</f>
        <v/>
      </c>
      <c r="EN302" s="71" t="str">
        <f t="shared" ref="EN302" si="5532">IF(BH302="","","|n"&amp;EN$2&amp;"+"&amp;BH302&amp;EN$1)</f>
        <v/>
      </c>
      <c r="EO302" s="71" t="str">
        <f t="shared" ref="EO302" si="5533">IF(BI302="","","|n"&amp;EO$2&amp;"+"&amp;BI302&amp;EO$1)</f>
        <v/>
      </c>
      <c r="EP302" s="71" t="str">
        <f t="shared" ref="EP302" si="5534">IF(BJ302="","","|n"&amp;EP$2&amp;"+"&amp;BJ302&amp;EP$1)</f>
        <v/>
      </c>
      <c r="EQ302" s="71" t="str">
        <f t="shared" ref="EQ302" si="5535">IF(BK302="","","|n"&amp;EQ$2&amp;"+"&amp;BK302&amp;EQ$1)</f>
        <v/>
      </c>
      <c r="ER302" s="71" t="str">
        <f t="shared" ref="ER302" si="5536">IF(BL302="","","|n"&amp;ER$2&amp;"+"&amp;BL302&amp;ER$1)</f>
        <v/>
      </c>
      <c r="ES302" s="71" t="str">
        <f t="shared" ref="ES302" si="5537">IF(BM302="","","|n"&amp;ES$2&amp;"+"&amp;BM302&amp;ES$1)</f>
        <v/>
      </c>
      <c r="ET302" s="71" t="str">
        <f t="shared" ref="ET302" si="5538">IF(BN302="","","|n"&amp;ET$2&amp;"+"&amp;BN302&amp;ET$1)</f>
        <v/>
      </c>
      <c r="EU302" s="71" t="str">
        <f t="shared" ref="EU302" si="5539">IF(BO302="","","|n"&amp;EU$2&amp;"+"&amp;BO302&amp;EU$1)</f>
        <v/>
      </c>
      <c r="EV302" s="71" t="str">
        <f t="shared" ref="EV302" si="5540">IF(BP302="","","|n"&amp;EV$2&amp;"+"&amp;BP302&amp;EV$1)</f>
        <v/>
      </c>
      <c r="EW302" s="71" t="str">
        <f t="shared" ref="EW302" si="5541">IF(BQ302="","","|n"&amp;EW$2&amp;"+"&amp;BQ302&amp;EW$1)</f>
        <v/>
      </c>
      <c r="EX302" s="71" t="str">
        <f t="shared" ref="EX302" si="5542">IF(BR302="","","|n"&amp;EX$2&amp;"+"&amp;BR302&amp;EX$1)</f>
        <v/>
      </c>
      <c r="EY302" s="71" t="str">
        <f t="shared" ref="EY302" si="5543">IF(BS302="","","|n"&amp;EY$2&amp;"+"&amp;BS302&amp;EY$1)</f>
        <v/>
      </c>
      <c r="EZ302" s="71" t="str">
        <f t="shared" ref="EZ302" si="5544">IF(BT302="","","|n"&amp;EZ$2&amp;"+"&amp;BT302&amp;EZ$1)</f>
        <v/>
      </c>
      <c r="FA302" s="71" t="str">
        <f t="shared" ref="FA302" si="5545">IF(BU302="","","|n"&amp;FA$2&amp;"+"&amp;BU302&amp;FA$1)</f>
        <v/>
      </c>
      <c r="FB302" s="71" t="str">
        <f t="shared" ref="FB302" si="5546">IF(BV302="","","|n"&amp;FB$2&amp;"+"&amp;BV302&amp;FB$1)</f>
        <v/>
      </c>
      <c r="FC302" s="71" t="str">
        <f t="shared" ref="FC302" si="5547">IF(BW302="","","|n"&amp;FC$2&amp;"+"&amp;BW302&amp;FC$1)</f>
        <v/>
      </c>
      <c r="FD302" s="71" t="str">
        <f t="shared" ref="FD302" si="5548">IF(BX302="","","|n"&amp;FD$2&amp;"+"&amp;BX302&amp;FD$1)</f>
        <v/>
      </c>
      <c r="FE302" s="71" t="str">
        <f t="shared" ref="FE302" si="5549">IF(BY302="","","|n"&amp;FE$2&amp;"+"&amp;BY302&amp;FE$1)</f>
        <v/>
      </c>
      <c r="FF302" s="71" t="str">
        <f t="shared" ref="FF302" si="5550">IF(BZ302="","","|n"&amp;FF$2&amp;"+"&amp;BZ302&amp;FF$1)</f>
        <v/>
      </c>
      <c r="FG302" s="71" t="str">
        <f t="shared" ref="FG302" si="5551">IF(CA302="","","|n"&amp;FG$2&amp;"+"&amp;CA302&amp;FG$1)</f>
        <v/>
      </c>
      <c r="FH302" s="71" t="str">
        <f t="shared" ref="FH302" si="5552">IF(CB302="","","|n"&amp;FH$2&amp;"+"&amp;CB302&amp;FH$1)</f>
        <v/>
      </c>
      <c r="FI302" s="71" t="str">
        <f t="shared" ref="FI302" si="5553">IF(CC302="","","|n"&amp;FI$2&amp;"+"&amp;CC302&amp;FI$1)</f>
        <v/>
      </c>
      <c r="FJ302" s="71" t="str">
        <f t="shared" ref="FJ302" si="5554">IF(CD302="","","|n"&amp;FJ$2&amp;"+"&amp;CD302&amp;FJ$1)</f>
        <v/>
      </c>
      <c r="FK302" s="71" t="str">
        <f t="shared" ref="FK302" si="5555">IF(CE302="","","|n"&amp;FK$2&amp;"+"&amp;CE302&amp;FK$1)</f>
        <v/>
      </c>
      <c r="FL302" s="71" t="str">
        <f t="shared" ref="FL302" si="5556">IF(CF302="","","|n"&amp;FL$2&amp;"+"&amp;CF302&amp;FL$1)</f>
        <v/>
      </c>
      <c r="FM302" s="71" t="str">
        <f t="shared" ref="FM302" si="5557">IF(CG302="","","|n"&amp;FM$2&amp;"+"&amp;CG302&amp;FM$1)</f>
        <v/>
      </c>
      <c r="FN302" s="71" t="str">
        <f t="shared" ref="FN302" si="5558">IF(CH302="","","|n"&amp;FN$2&amp;"+"&amp;CH302&amp;FN$1)</f>
        <v/>
      </c>
      <c r="FO302" s="71" t="str">
        <f t="shared" ref="FO302" si="5559">IF(CI302="","","|n"&amp;FO$2&amp;"+"&amp;CI302&amp;FO$1)</f>
        <v/>
      </c>
      <c r="FP302" s="71" t="str">
        <f t="shared" ref="FP302" si="5560">IF(CJ302="","","|n"&amp;FP$2&amp;"+"&amp;CJ302&amp;FP$1)</f>
        <v/>
      </c>
      <c r="FQ302" s="71" t="str">
        <f t="shared" ref="FQ302" si="5561">IF(CK302="","","|n"&amp;FQ$2&amp;"+"&amp;CK302&amp;FQ$1)</f>
        <v/>
      </c>
      <c r="FR302" s="71" t="str">
        <f t="shared" ref="FR302" si="5562">IF(CL302="","","|n"&amp;FR$2&amp;"+"&amp;CL302&amp;FR$1)</f>
        <v/>
      </c>
      <c r="FS302" s="71" t="str">
        <f t="shared" ref="FS302" si="5563">IF(CM302="","","|n"&amp;FS$2&amp;"+"&amp;CM302&amp;FS$1)</f>
        <v/>
      </c>
    </row>
    <row r="303" spans="1:175" ht="16.5">
      <c r="A303" s="72"/>
      <c r="B303" s="121" t="s">
        <v>1428</v>
      </c>
      <c r="C303" s="9" t="s">
        <v>1429</v>
      </c>
      <c r="E303" s="100"/>
      <c r="F303" s="99"/>
      <c r="S303" s="107"/>
      <c r="T303" s="61" t="s">
        <v>881</v>
      </c>
      <c r="U303" s="195" t="s">
        <v>1434</v>
      </c>
      <c r="V303" s="79"/>
      <c r="Z303" s="79"/>
      <c r="AG303" s="109"/>
      <c r="AL303" s="109"/>
      <c r="BC303" s="110"/>
      <c r="BD303" s="110"/>
      <c r="CU303" s="95" t="str">
        <f t="shared" ref="CU303:CU304" si="5564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:CV304" si="5565">T303</f>
        <v>代码生成</v>
      </c>
      <c r="CW303" s="60"/>
      <c r="CX303" s="60"/>
      <c r="CY303" s="60"/>
      <c r="CZ303" s="60"/>
      <c r="DA303" s="60"/>
      <c r="DB303" s="71" t="str">
        <f t="shared" ref="DB303:DB304" si="5566">IF(V303="","","|n"&amp;DB$2&amp;"+"&amp;V303&amp;DB$1)</f>
        <v/>
      </c>
      <c r="DC303" s="71" t="str">
        <f t="shared" ref="DC303:DC304" si="5567">IF(W303="","","|n"&amp;DC$2&amp;"+"&amp;W303&amp;DC$1)</f>
        <v/>
      </c>
      <c r="DD303" s="71" t="str">
        <f t="shared" ref="DD303:DD304" si="5568">IF(X303="","","|n"&amp;DD$2&amp;"+"&amp;X303&amp;DD$1)</f>
        <v/>
      </c>
      <c r="DE303" s="71" t="str">
        <f t="shared" ref="DE303:DE304" si="5569">IF(Y303="","","|n"&amp;DE$2&amp;"+"&amp;Y303&amp;DE$1)</f>
        <v/>
      </c>
      <c r="DF303" s="71" t="str">
        <f t="shared" ref="DF303:DF304" si="5570">IF(Z303="","","|n"&amp;DF$2&amp;"+"&amp;Z303&amp;DF$1)</f>
        <v/>
      </c>
      <c r="DG303" s="71" t="str">
        <f t="shared" ref="DG303:DG304" si="5571">IF(AA303="","","|n"&amp;DG$2&amp;"+"&amp;AA303&amp;DG$1)</f>
        <v/>
      </c>
      <c r="DH303" s="71" t="str">
        <f t="shared" ref="DH303:DH304" si="5572">IF(AB303="","","|n"&amp;DH$2&amp;"+"&amp;AB303&amp;DH$1)</f>
        <v/>
      </c>
      <c r="DI303" s="71" t="str">
        <f t="shared" ref="DI303:DI304" si="5573">IF(AC303="","","|n"&amp;DI$2&amp;"+"&amp;AC303&amp;DI$1)</f>
        <v/>
      </c>
      <c r="DJ303" s="71" t="str">
        <f t="shared" ref="DJ303:DJ304" si="5574">IF(AD303="","","|n"&amp;DJ$2&amp;"+"&amp;AD303&amp;DJ$1)</f>
        <v/>
      </c>
      <c r="DK303" s="71" t="str">
        <f t="shared" ref="DK303:DK304" si="5575">IF(AE303="","","|n"&amp;DK$2&amp;"+"&amp;AE303&amp;DK$1)</f>
        <v/>
      </c>
      <c r="DL303" s="71" t="str">
        <f t="shared" ref="DL303:DL304" si="5576">IF(AF303="","","|n"&amp;DL$2&amp;"+"&amp;AF303&amp;DL$1)</f>
        <v/>
      </c>
      <c r="DM303" s="71" t="str">
        <f t="shared" ref="DM303:DM304" si="5577">IF(AG303="","","|n"&amp;DM$2&amp;"+"&amp;AG303&amp;DM$1)</f>
        <v/>
      </c>
      <c r="DN303" s="71" t="str">
        <f t="shared" ref="DN303:DN304" si="5578">IF(AH303="","","|n"&amp;DN$2&amp;"+"&amp;AH303&amp;DN$1)</f>
        <v/>
      </c>
      <c r="DO303" s="71" t="str">
        <f t="shared" ref="DO303:DO304" si="5579">IF(AI303="","","|n"&amp;DO$2&amp;"+"&amp;AI303&amp;DO$1)</f>
        <v/>
      </c>
      <c r="DP303" s="71" t="str">
        <f t="shared" ref="DP303:DP304" si="5580">IF(AJ303="","","|n"&amp;DP$2&amp;"+"&amp;AJ303&amp;DP$1)</f>
        <v/>
      </c>
      <c r="DQ303" s="71" t="str">
        <f t="shared" ref="DQ303:DQ304" si="5581">IF(AK303="","","|n"&amp;DQ$2&amp;"+"&amp;AK303&amp;DQ$1)</f>
        <v/>
      </c>
      <c r="DR303" s="71" t="str">
        <f t="shared" ref="DR303:DR304" si="5582">IF(AL303="","","|n"&amp;DR$2&amp;"+"&amp;AL303&amp;DR$1)</f>
        <v/>
      </c>
      <c r="DS303" s="71" t="str">
        <f t="shared" ref="DS303:DS304" si="5583">IF(AM303="","","|n"&amp;DS$2&amp;"+"&amp;AM303&amp;DS$1)</f>
        <v/>
      </c>
      <c r="DT303" s="71" t="str">
        <f t="shared" ref="DT303:DT304" si="5584">IF(AN303="","","|n"&amp;DT$2&amp;"+"&amp;AN303&amp;DT$1)</f>
        <v/>
      </c>
      <c r="DU303" s="71" t="str">
        <f t="shared" ref="DU303:DU304" si="5585">IF(AO303="","","|n"&amp;DU$2&amp;"+"&amp;AO303&amp;DU$1)</f>
        <v/>
      </c>
      <c r="DV303" s="71" t="str">
        <f t="shared" ref="DV303:DV304" si="5586">IF(AP303="","","|n"&amp;DV$2&amp;"+"&amp;AP303&amp;DV$1)</f>
        <v/>
      </c>
      <c r="DW303" s="71" t="str">
        <f t="shared" ref="DW303:DW304" si="5587">IF(AQ303="","","|n"&amp;DW$2&amp;"+"&amp;AQ303&amp;DW$1)</f>
        <v/>
      </c>
      <c r="DX303" s="71" t="str">
        <f t="shared" ref="DX303:DX304" si="5588">IF(AR303="","","|n"&amp;DX$2&amp;"+"&amp;AR303&amp;DX$1)</f>
        <v/>
      </c>
      <c r="DY303" s="71" t="str">
        <f t="shared" ref="DY303:DY304" si="5589">IF(AS303="","","|n"&amp;DY$2&amp;"+"&amp;AS303&amp;DY$1)</f>
        <v/>
      </c>
      <c r="DZ303" s="71" t="str">
        <f t="shared" ref="DZ303:DZ304" si="5590">IF(AT303="","","|n"&amp;DZ$2&amp;"+"&amp;AT303&amp;DZ$1)</f>
        <v/>
      </c>
      <c r="EA303" s="71" t="str">
        <f t="shared" ref="EA303:EA304" si="5591">IF(AU303="","","|n"&amp;EA$2&amp;"+"&amp;AU303&amp;EA$1)</f>
        <v/>
      </c>
      <c r="EB303" s="71" t="str">
        <f t="shared" ref="EB303:EB304" si="5592">IF(AV303="","","|n"&amp;EB$2&amp;"+"&amp;AV303&amp;EB$1)</f>
        <v/>
      </c>
      <c r="EC303" s="71" t="str">
        <f t="shared" ref="EC303:EC304" si="5593">IF(AW303="","","|n"&amp;EC$2&amp;"+"&amp;AW303&amp;EC$1)</f>
        <v/>
      </c>
      <c r="ED303" s="71" t="str">
        <f t="shared" ref="ED303:ED304" si="5594">IF(AX303="","","|n"&amp;ED$2&amp;"+"&amp;AX303&amp;ED$1)</f>
        <v/>
      </c>
      <c r="EE303" s="71" t="str">
        <f t="shared" ref="EE303:EE304" si="5595">IF(AY303="","","|n"&amp;EE$2&amp;"+"&amp;AY303&amp;EE$1)</f>
        <v/>
      </c>
      <c r="EF303" s="71" t="str">
        <f t="shared" ref="EF303:EF304" si="5596">IF(AZ303="","","|n"&amp;EF$2&amp;"+"&amp;AZ303&amp;EF$1)</f>
        <v/>
      </c>
      <c r="EG303" s="71" t="str">
        <f t="shared" ref="EG303:EG304" si="5597">IF(BA303="","","|n"&amp;EG$2&amp;"+"&amp;BA303&amp;EG$1)</f>
        <v/>
      </c>
      <c r="EH303" s="71" t="str">
        <f t="shared" ref="EH303:EH304" si="5598">IF(BB303="","","|n"&amp;EH$2&amp;"+"&amp;BB303&amp;EH$1)</f>
        <v/>
      </c>
      <c r="EI303" s="71" t="str">
        <f t="shared" ref="EI303:EI304" si="5599">IF(BC303="","","|n"&amp;EI$2&amp;"+"&amp;BC303&amp;EI$1)</f>
        <v/>
      </c>
      <c r="EJ303" s="71" t="str">
        <f t="shared" ref="EJ303:EJ304" si="5600">IF(BD303="","","|n"&amp;EJ$2&amp;"+"&amp;BD303&amp;EJ$1)</f>
        <v/>
      </c>
      <c r="EK303" s="71" t="str">
        <f t="shared" ref="EK303:EK304" si="5601">IF(BE303="","","|n"&amp;EK$2&amp;"+"&amp;BE303&amp;EK$1)</f>
        <v/>
      </c>
      <c r="EL303" s="71" t="str">
        <f t="shared" ref="EL303:EL304" si="5602">IF(BF303="","","|n"&amp;EL$2&amp;"+"&amp;BF303&amp;EL$1)</f>
        <v/>
      </c>
      <c r="EM303" s="71" t="str">
        <f t="shared" ref="EM303:EM304" si="5603">IF(BG303="","","|n"&amp;EM$2&amp;"+"&amp;BG303&amp;EM$1)</f>
        <v/>
      </c>
      <c r="EN303" s="71" t="str">
        <f t="shared" ref="EN303:EN304" si="5604">IF(BH303="","","|n"&amp;EN$2&amp;"+"&amp;BH303&amp;EN$1)</f>
        <v/>
      </c>
      <c r="EO303" s="71" t="str">
        <f t="shared" ref="EO303:EO304" si="5605">IF(BI303="","","|n"&amp;EO$2&amp;"+"&amp;BI303&amp;EO$1)</f>
        <v/>
      </c>
      <c r="EP303" s="71" t="str">
        <f t="shared" ref="EP303:EP304" si="5606">IF(BJ303="","","|n"&amp;EP$2&amp;"+"&amp;BJ303&amp;EP$1)</f>
        <v/>
      </c>
      <c r="EQ303" s="71" t="str">
        <f t="shared" ref="EQ303:EQ304" si="5607">IF(BK303="","","|n"&amp;EQ$2&amp;"+"&amp;BK303&amp;EQ$1)</f>
        <v/>
      </c>
      <c r="ER303" s="71" t="str">
        <f t="shared" ref="ER303:ER304" si="5608">IF(BL303="","","|n"&amp;ER$2&amp;"+"&amp;BL303&amp;ER$1)</f>
        <v/>
      </c>
      <c r="ES303" s="71" t="str">
        <f t="shared" ref="ES303:ES304" si="5609">IF(BM303="","","|n"&amp;ES$2&amp;"+"&amp;BM303&amp;ES$1)</f>
        <v/>
      </c>
      <c r="ET303" s="71" t="str">
        <f t="shared" ref="ET303:ET304" si="5610">IF(BN303="","","|n"&amp;ET$2&amp;"+"&amp;BN303&amp;ET$1)</f>
        <v/>
      </c>
      <c r="EU303" s="71" t="str">
        <f t="shared" ref="EU303:EU304" si="5611">IF(BO303="","","|n"&amp;EU$2&amp;"+"&amp;BO303&amp;EU$1)</f>
        <v/>
      </c>
      <c r="EV303" s="71" t="str">
        <f t="shared" ref="EV303:EV304" si="5612">IF(BP303="","","|n"&amp;EV$2&amp;"+"&amp;BP303&amp;EV$1)</f>
        <v/>
      </c>
      <c r="EW303" s="71" t="str">
        <f t="shared" ref="EW303:EW304" si="5613">IF(BQ303="","","|n"&amp;EW$2&amp;"+"&amp;BQ303&amp;EW$1)</f>
        <v/>
      </c>
      <c r="EX303" s="71" t="str">
        <f t="shared" ref="EX303:EX304" si="5614">IF(BR303="","","|n"&amp;EX$2&amp;"+"&amp;BR303&amp;EX$1)</f>
        <v/>
      </c>
      <c r="EY303" s="71" t="str">
        <f t="shared" ref="EY303:EY304" si="5615">IF(BS303="","","|n"&amp;EY$2&amp;"+"&amp;BS303&amp;EY$1)</f>
        <v/>
      </c>
      <c r="EZ303" s="71" t="str">
        <f t="shared" ref="EZ303:EZ304" si="5616">IF(BT303="","","|n"&amp;EZ$2&amp;"+"&amp;BT303&amp;EZ$1)</f>
        <v/>
      </c>
      <c r="FA303" s="71" t="str">
        <f t="shared" ref="FA303:FA304" si="5617">IF(BU303="","","|n"&amp;FA$2&amp;"+"&amp;BU303&amp;FA$1)</f>
        <v/>
      </c>
      <c r="FB303" s="71" t="str">
        <f t="shared" ref="FB303:FB304" si="5618">IF(BV303="","","|n"&amp;FB$2&amp;"+"&amp;BV303&amp;FB$1)</f>
        <v/>
      </c>
      <c r="FC303" s="71" t="str">
        <f t="shared" ref="FC303:FC304" si="5619">IF(BW303="","","|n"&amp;FC$2&amp;"+"&amp;BW303&amp;FC$1)</f>
        <v/>
      </c>
      <c r="FD303" s="71" t="str">
        <f t="shared" ref="FD303:FD304" si="5620">IF(BX303="","","|n"&amp;FD$2&amp;"+"&amp;BX303&amp;FD$1)</f>
        <v/>
      </c>
      <c r="FE303" s="71" t="str">
        <f t="shared" ref="FE303:FE304" si="5621">IF(BY303="","","|n"&amp;FE$2&amp;"+"&amp;BY303&amp;FE$1)</f>
        <v/>
      </c>
      <c r="FF303" s="71" t="str">
        <f t="shared" ref="FF303:FF304" si="5622">IF(BZ303="","","|n"&amp;FF$2&amp;"+"&amp;BZ303&amp;FF$1)</f>
        <v/>
      </c>
      <c r="FG303" s="71" t="str">
        <f t="shared" ref="FG303:FG304" si="5623">IF(CA303="","","|n"&amp;FG$2&amp;"+"&amp;CA303&amp;FG$1)</f>
        <v/>
      </c>
      <c r="FH303" s="71" t="str">
        <f t="shared" ref="FH303:FH304" si="5624">IF(CB303="","","|n"&amp;FH$2&amp;"+"&amp;CB303&amp;FH$1)</f>
        <v/>
      </c>
      <c r="FI303" s="71" t="str">
        <f t="shared" ref="FI303:FI304" si="5625">IF(CC303="","","|n"&amp;FI$2&amp;"+"&amp;CC303&amp;FI$1)</f>
        <v/>
      </c>
      <c r="FJ303" s="71" t="str">
        <f t="shared" ref="FJ303:FJ304" si="5626">IF(CD303="","","|n"&amp;FJ$2&amp;"+"&amp;CD303&amp;FJ$1)</f>
        <v/>
      </c>
      <c r="FK303" s="71" t="str">
        <f t="shared" ref="FK303:FK304" si="5627">IF(CE303="","","|n"&amp;FK$2&amp;"+"&amp;CE303&amp;FK$1)</f>
        <v/>
      </c>
      <c r="FL303" s="71" t="str">
        <f t="shared" ref="FL303:FL304" si="5628">IF(CF303="","","|n"&amp;FL$2&amp;"+"&amp;CF303&amp;FL$1)</f>
        <v/>
      </c>
      <c r="FM303" s="71" t="str">
        <f t="shared" ref="FM303:FM304" si="5629">IF(CG303="","","|n"&amp;FM$2&amp;"+"&amp;CG303&amp;FM$1)</f>
        <v/>
      </c>
      <c r="FN303" s="71" t="str">
        <f t="shared" ref="FN303:FN304" si="5630">IF(CH303="","","|n"&amp;FN$2&amp;"+"&amp;CH303&amp;FN$1)</f>
        <v/>
      </c>
      <c r="FO303" s="71" t="str">
        <f t="shared" ref="FO303:FO304" si="5631">IF(CI303="","","|n"&amp;FO$2&amp;"+"&amp;CI303&amp;FO$1)</f>
        <v/>
      </c>
      <c r="FP303" s="71" t="str">
        <f t="shared" ref="FP303:FP304" si="5632">IF(CJ303="","","|n"&amp;FP$2&amp;"+"&amp;CJ303&amp;FP$1)</f>
        <v/>
      </c>
      <c r="FQ303" s="71" t="str">
        <f t="shared" ref="FQ303:FQ304" si="5633">IF(CK303="","","|n"&amp;FQ$2&amp;"+"&amp;CK303&amp;FQ$1)</f>
        <v/>
      </c>
      <c r="FR303" s="71" t="str">
        <f t="shared" ref="FR303:FR304" si="5634">IF(CL303="","","|n"&amp;FR$2&amp;"+"&amp;CL303&amp;FR$1)</f>
        <v/>
      </c>
      <c r="FS303" s="71" t="str">
        <f t="shared" ref="FS303:FS304" si="5635">IF(CM303="","","|n"&amp;FS$2&amp;"+"&amp;CM303&amp;FS$1)</f>
        <v/>
      </c>
    </row>
    <row r="304" spans="1:175" ht="16.5">
      <c r="A304" s="72"/>
      <c r="B304" s="121" t="s">
        <v>1430</v>
      </c>
      <c r="C304" s="9" t="s">
        <v>1431</v>
      </c>
      <c r="E304" s="100"/>
      <c r="F304" s="99"/>
      <c r="S304" s="107"/>
      <c r="T304" s="61" t="s">
        <v>881</v>
      </c>
      <c r="U304" s="195" t="s">
        <v>1435</v>
      </c>
      <c r="V304" s="79"/>
      <c r="Z304" s="79"/>
      <c r="AG304" s="109"/>
      <c r="AL304" s="109"/>
      <c r="BC304" s="110"/>
      <c r="BD304" s="110"/>
      <c r="CU304" s="95" t="str">
        <f t="shared" si="5564"/>
        <v>|n</v>
      </c>
      <c r="CV304" s="61" t="str">
        <f t="shared" si="5565"/>
        <v>代码生成</v>
      </c>
      <c r="CW304" s="60"/>
      <c r="CX304" s="60"/>
      <c r="CY304" s="60"/>
      <c r="CZ304" s="60"/>
      <c r="DA304" s="60"/>
      <c r="DB304" s="71" t="str">
        <f t="shared" si="5566"/>
        <v/>
      </c>
      <c r="DC304" s="71" t="str">
        <f t="shared" si="5567"/>
        <v/>
      </c>
      <c r="DD304" s="71" t="str">
        <f t="shared" si="5568"/>
        <v/>
      </c>
      <c r="DE304" s="71" t="str">
        <f t="shared" si="5569"/>
        <v/>
      </c>
      <c r="DF304" s="71" t="str">
        <f t="shared" si="5570"/>
        <v/>
      </c>
      <c r="DG304" s="71" t="str">
        <f t="shared" si="5571"/>
        <v/>
      </c>
      <c r="DH304" s="71" t="str">
        <f t="shared" si="5572"/>
        <v/>
      </c>
      <c r="DI304" s="71" t="str">
        <f t="shared" si="5573"/>
        <v/>
      </c>
      <c r="DJ304" s="71" t="str">
        <f t="shared" si="5574"/>
        <v/>
      </c>
      <c r="DK304" s="71" t="str">
        <f t="shared" si="5575"/>
        <v/>
      </c>
      <c r="DL304" s="71" t="str">
        <f t="shared" si="5576"/>
        <v/>
      </c>
      <c r="DM304" s="71" t="str">
        <f t="shared" si="5577"/>
        <v/>
      </c>
      <c r="DN304" s="71" t="str">
        <f t="shared" si="5578"/>
        <v/>
      </c>
      <c r="DO304" s="71" t="str">
        <f t="shared" si="5579"/>
        <v/>
      </c>
      <c r="DP304" s="71" t="str">
        <f t="shared" si="5580"/>
        <v/>
      </c>
      <c r="DQ304" s="71" t="str">
        <f t="shared" si="5581"/>
        <v/>
      </c>
      <c r="DR304" s="71" t="str">
        <f t="shared" si="5582"/>
        <v/>
      </c>
      <c r="DS304" s="71" t="str">
        <f t="shared" si="5583"/>
        <v/>
      </c>
      <c r="DT304" s="71" t="str">
        <f t="shared" si="5584"/>
        <v/>
      </c>
      <c r="DU304" s="71" t="str">
        <f t="shared" si="5585"/>
        <v/>
      </c>
      <c r="DV304" s="71" t="str">
        <f t="shared" si="5586"/>
        <v/>
      </c>
      <c r="DW304" s="71" t="str">
        <f t="shared" si="5587"/>
        <v/>
      </c>
      <c r="DX304" s="71" t="str">
        <f t="shared" si="5588"/>
        <v/>
      </c>
      <c r="DY304" s="71" t="str">
        <f t="shared" si="5589"/>
        <v/>
      </c>
      <c r="DZ304" s="71" t="str">
        <f t="shared" si="5590"/>
        <v/>
      </c>
      <c r="EA304" s="71" t="str">
        <f t="shared" si="5591"/>
        <v/>
      </c>
      <c r="EB304" s="71" t="str">
        <f t="shared" si="5592"/>
        <v/>
      </c>
      <c r="EC304" s="71" t="str">
        <f t="shared" si="5593"/>
        <v/>
      </c>
      <c r="ED304" s="71" t="str">
        <f t="shared" si="5594"/>
        <v/>
      </c>
      <c r="EE304" s="71" t="str">
        <f t="shared" si="5595"/>
        <v/>
      </c>
      <c r="EF304" s="71" t="str">
        <f t="shared" si="5596"/>
        <v/>
      </c>
      <c r="EG304" s="71" t="str">
        <f t="shared" si="5597"/>
        <v/>
      </c>
      <c r="EH304" s="71" t="str">
        <f t="shared" si="5598"/>
        <v/>
      </c>
      <c r="EI304" s="71" t="str">
        <f t="shared" si="5599"/>
        <v/>
      </c>
      <c r="EJ304" s="71" t="str">
        <f t="shared" si="5600"/>
        <v/>
      </c>
      <c r="EK304" s="71" t="str">
        <f t="shared" si="5601"/>
        <v/>
      </c>
      <c r="EL304" s="71" t="str">
        <f t="shared" si="5602"/>
        <v/>
      </c>
      <c r="EM304" s="71" t="str">
        <f t="shared" si="5603"/>
        <v/>
      </c>
      <c r="EN304" s="71" t="str">
        <f t="shared" si="5604"/>
        <v/>
      </c>
      <c r="EO304" s="71" t="str">
        <f t="shared" si="5605"/>
        <v/>
      </c>
      <c r="EP304" s="71" t="str">
        <f t="shared" si="5606"/>
        <v/>
      </c>
      <c r="EQ304" s="71" t="str">
        <f t="shared" si="5607"/>
        <v/>
      </c>
      <c r="ER304" s="71" t="str">
        <f t="shared" si="5608"/>
        <v/>
      </c>
      <c r="ES304" s="71" t="str">
        <f t="shared" si="5609"/>
        <v/>
      </c>
      <c r="ET304" s="71" t="str">
        <f t="shared" si="5610"/>
        <v/>
      </c>
      <c r="EU304" s="71" t="str">
        <f t="shared" si="5611"/>
        <v/>
      </c>
      <c r="EV304" s="71" t="str">
        <f t="shared" si="5612"/>
        <v/>
      </c>
      <c r="EW304" s="71" t="str">
        <f t="shared" si="5613"/>
        <v/>
      </c>
      <c r="EX304" s="71" t="str">
        <f t="shared" si="5614"/>
        <v/>
      </c>
      <c r="EY304" s="71" t="str">
        <f t="shared" si="5615"/>
        <v/>
      </c>
      <c r="EZ304" s="71" t="str">
        <f t="shared" si="5616"/>
        <v/>
      </c>
      <c r="FA304" s="71" t="str">
        <f t="shared" si="5617"/>
        <v/>
      </c>
      <c r="FB304" s="71" t="str">
        <f t="shared" si="5618"/>
        <v/>
      </c>
      <c r="FC304" s="71" t="str">
        <f t="shared" si="5619"/>
        <v/>
      </c>
      <c r="FD304" s="71" t="str">
        <f t="shared" si="5620"/>
        <v/>
      </c>
      <c r="FE304" s="71" t="str">
        <f t="shared" si="5621"/>
        <v/>
      </c>
      <c r="FF304" s="71" t="str">
        <f t="shared" si="5622"/>
        <v/>
      </c>
      <c r="FG304" s="71" t="str">
        <f t="shared" si="5623"/>
        <v/>
      </c>
      <c r="FH304" s="71" t="str">
        <f t="shared" si="5624"/>
        <v/>
      </c>
      <c r="FI304" s="71" t="str">
        <f t="shared" si="5625"/>
        <v/>
      </c>
      <c r="FJ304" s="71" t="str">
        <f t="shared" si="5626"/>
        <v/>
      </c>
      <c r="FK304" s="71" t="str">
        <f t="shared" si="5627"/>
        <v/>
      </c>
      <c r="FL304" s="71" t="str">
        <f t="shared" si="5628"/>
        <v/>
      </c>
      <c r="FM304" s="71" t="str">
        <f t="shared" si="5629"/>
        <v/>
      </c>
      <c r="FN304" s="71" t="str">
        <f t="shared" si="5630"/>
        <v/>
      </c>
      <c r="FO304" s="71" t="str">
        <f t="shared" si="5631"/>
        <v/>
      </c>
      <c r="FP304" s="71" t="str">
        <f t="shared" si="5632"/>
        <v/>
      </c>
      <c r="FQ304" s="71" t="str">
        <f t="shared" si="5633"/>
        <v/>
      </c>
      <c r="FR304" s="71" t="str">
        <f t="shared" si="5634"/>
        <v/>
      </c>
      <c r="FS304" s="71" t="str">
        <f t="shared" si="5635"/>
        <v/>
      </c>
    </row>
    <row r="305" spans="1:175" ht="16.5">
      <c r="A305" s="72"/>
      <c r="B305" s="121" t="s">
        <v>1433</v>
      </c>
      <c r="C305" s="9" t="s">
        <v>1432</v>
      </c>
      <c r="E305" s="100"/>
      <c r="F305" s="99"/>
      <c r="S305" s="107"/>
      <c r="T305" s="61" t="s">
        <v>881</v>
      </c>
      <c r="U305" s="85" t="str">
        <f t="shared" ref="U305" si="5636">"ReplaceableTextures\\CommandButtons\\BTNR"&amp;RIGHT(B305,3)&amp;".blp"</f>
        <v>ReplaceableTextures\\CommandButtons\\BTNRY0A.blp</v>
      </c>
      <c r="V305" s="79"/>
      <c r="Z305" s="79"/>
      <c r="AG305" s="109"/>
      <c r="AL305" s="109"/>
      <c r="BC305" s="110"/>
      <c r="BD305" s="110"/>
      <c r="CU305" s="95" t="str">
        <f t="shared" ref="CU305" si="563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638">T305</f>
        <v>代码生成</v>
      </c>
      <c r="CW305" s="60"/>
      <c r="CX305" s="60"/>
      <c r="CY305" s="60"/>
      <c r="CZ305" s="60"/>
      <c r="DA305" s="60"/>
      <c r="DB305" s="71" t="str">
        <f t="shared" ref="DB305" si="5639">IF(V305="","","|n"&amp;DB$2&amp;"+"&amp;V305&amp;DB$1)</f>
        <v/>
      </c>
      <c r="DC305" s="71" t="str">
        <f t="shared" ref="DC305" si="5640">IF(W305="","","|n"&amp;DC$2&amp;"+"&amp;W305&amp;DC$1)</f>
        <v/>
      </c>
      <c r="DD305" s="71" t="str">
        <f t="shared" ref="DD305" si="5641">IF(X305="","","|n"&amp;DD$2&amp;"+"&amp;X305&amp;DD$1)</f>
        <v/>
      </c>
      <c r="DE305" s="71" t="str">
        <f t="shared" ref="DE305" si="5642">IF(Y305="","","|n"&amp;DE$2&amp;"+"&amp;Y305&amp;DE$1)</f>
        <v/>
      </c>
      <c r="DF305" s="71" t="str">
        <f t="shared" ref="DF305" si="5643">IF(Z305="","","|n"&amp;DF$2&amp;"+"&amp;Z305&amp;DF$1)</f>
        <v/>
      </c>
      <c r="DG305" s="71" t="str">
        <f t="shared" ref="DG305" si="5644">IF(AA305="","","|n"&amp;DG$2&amp;"+"&amp;AA305&amp;DG$1)</f>
        <v/>
      </c>
      <c r="DH305" s="71" t="str">
        <f t="shared" ref="DH305" si="5645">IF(AB305="","","|n"&amp;DH$2&amp;"+"&amp;AB305&amp;DH$1)</f>
        <v/>
      </c>
      <c r="DI305" s="71" t="str">
        <f t="shared" ref="DI305" si="5646">IF(AC305="","","|n"&amp;DI$2&amp;"+"&amp;AC305&amp;DI$1)</f>
        <v/>
      </c>
      <c r="DJ305" s="71" t="str">
        <f t="shared" ref="DJ305" si="5647">IF(AD305="","","|n"&amp;DJ$2&amp;"+"&amp;AD305&amp;DJ$1)</f>
        <v/>
      </c>
      <c r="DK305" s="71" t="str">
        <f t="shared" ref="DK305" si="5648">IF(AE305="","","|n"&amp;DK$2&amp;"+"&amp;AE305&amp;DK$1)</f>
        <v/>
      </c>
      <c r="DL305" s="71" t="str">
        <f t="shared" ref="DL305" si="5649">IF(AF305="","","|n"&amp;DL$2&amp;"+"&amp;AF305&amp;DL$1)</f>
        <v/>
      </c>
      <c r="DM305" s="71" t="str">
        <f t="shared" ref="DM305" si="5650">IF(AG305="","","|n"&amp;DM$2&amp;"+"&amp;AG305&amp;DM$1)</f>
        <v/>
      </c>
      <c r="DN305" s="71" t="str">
        <f t="shared" ref="DN305" si="5651">IF(AH305="","","|n"&amp;DN$2&amp;"+"&amp;AH305&amp;DN$1)</f>
        <v/>
      </c>
      <c r="DO305" s="71" t="str">
        <f t="shared" ref="DO305" si="5652">IF(AI305="","","|n"&amp;DO$2&amp;"+"&amp;AI305&amp;DO$1)</f>
        <v/>
      </c>
      <c r="DP305" s="71" t="str">
        <f t="shared" ref="DP305" si="5653">IF(AJ305="","","|n"&amp;DP$2&amp;"+"&amp;AJ305&amp;DP$1)</f>
        <v/>
      </c>
      <c r="DQ305" s="71" t="str">
        <f t="shared" ref="DQ305" si="5654">IF(AK305="","","|n"&amp;DQ$2&amp;"+"&amp;AK305&amp;DQ$1)</f>
        <v/>
      </c>
      <c r="DR305" s="71" t="str">
        <f t="shared" ref="DR305" si="5655">IF(AL305="","","|n"&amp;DR$2&amp;"+"&amp;AL305&amp;DR$1)</f>
        <v/>
      </c>
      <c r="DS305" s="71" t="str">
        <f t="shared" ref="DS305" si="5656">IF(AM305="","","|n"&amp;DS$2&amp;"+"&amp;AM305&amp;DS$1)</f>
        <v/>
      </c>
      <c r="DT305" s="71" t="str">
        <f t="shared" ref="DT305" si="5657">IF(AN305="","","|n"&amp;DT$2&amp;"+"&amp;AN305&amp;DT$1)</f>
        <v/>
      </c>
      <c r="DU305" s="71" t="str">
        <f t="shared" ref="DU305" si="5658">IF(AO305="","","|n"&amp;DU$2&amp;"+"&amp;AO305&amp;DU$1)</f>
        <v/>
      </c>
      <c r="DV305" s="71" t="str">
        <f t="shared" ref="DV305" si="5659">IF(AP305="","","|n"&amp;DV$2&amp;"+"&amp;AP305&amp;DV$1)</f>
        <v/>
      </c>
      <c r="DW305" s="71" t="str">
        <f t="shared" ref="DW305" si="5660">IF(AQ305="","","|n"&amp;DW$2&amp;"+"&amp;AQ305&amp;DW$1)</f>
        <v/>
      </c>
      <c r="DX305" s="71" t="str">
        <f t="shared" ref="DX305" si="5661">IF(AR305="","","|n"&amp;DX$2&amp;"+"&amp;AR305&amp;DX$1)</f>
        <v/>
      </c>
      <c r="DY305" s="71" t="str">
        <f t="shared" ref="DY305" si="5662">IF(AS305="","","|n"&amp;DY$2&amp;"+"&amp;AS305&amp;DY$1)</f>
        <v/>
      </c>
      <c r="DZ305" s="71" t="str">
        <f t="shared" ref="DZ305" si="5663">IF(AT305="","","|n"&amp;DZ$2&amp;"+"&amp;AT305&amp;DZ$1)</f>
        <v/>
      </c>
      <c r="EA305" s="71" t="str">
        <f t="shared" ref="EA305" si="5664">IF(AU305="","","|n"&amp;EA$2&amp;"+"&amp;AU305&amp;EA$1)</f>
        <v/>
      </c>
      <c r="EB305" s="71" t="str">
        <f t="shared" ref="EB305" si="5665">IF(AV305="","","|n"&amp;EB$2&amp;"+"&amp;AV305&amp;EB$1)</f>
        <v/>
      </c>
      <c r="EC305" s="71" t="str">
        <f t="shared" ref="EC305" si="5666">IF(AW305="","","|n"&amp;EC$2&amp;"+"&amp;AW305&amp;EC$1)</f>
        <v/>
      </c>
      <c r="ED305" s="71" t="str">
        <f t="shared" ref="ED305" si="5667">IF(AX305="","","|n"&amp;ED$2&amp;"+"&amp;AX305&amp;ED$1)</f>
        <v/>
      </c>
      <c r="EE305" s="71" t="str">
        <f t="shared" ref="EE305" si="5668">IF(AY305="","","|n"&amp;EE$2&amp;"+"&amp;AY305&amp;EE$1)</f>
        <v/>
      </c>
      <c r="EF305" s="71" t="str">
        <f t="shared" ref="EF305" si="5669">IF(AZ305="","","|n"&amp;EF$2&amp;"+"&amp;AZ305&amp;EF$1)</f>
        <v/>
      </c>
      <c r="EG305" s="71" t="str">
        <f t="shared" ref="EG305" si="5670">IF(BA305="","","|n"&amp;EG$2&amp;"+"&amp;BA305&amp;EG$1)</f>
        <v/>
      </c>
      <c r="EH305" s="71" t="str">
        <f t="shared" ref="EH305" si="5671">IF(BB305="","","|n"&amp;EH$2&amp;"+"&amp;BB305&amp;EH$1)</f>
        <v/>
      </c>
      <c r="EI305" s="71" t="str">
        <f t="shared" ref="EI305" si="5672">IF(BC305="","","|n"&amp;EI$2&amp;"+"&amp;BC305&amp;EI$1)</f>
        <v/>
      </c>
      <c r="EJ305" s="71" t="str">
        <f t="shared" ref="EJ305" si="5673">IF(BD305="","","|n"&amp;EJ$2&amp;"+"&amp;BD305&amp;EJ$1)</f>
        <v/>
      </c>
      <c r="EK305" s="71" t="str">
        <f t="shared" ref="EK305" si="5674">IF(BE305="","","|n"&amp;EK$2&amp;"+"&amp;BE305&amp;EK$1)</f>
        <v/>
      </c>
      <c r="EL305" s="71" t="str">
        <f t="shared" ref="EL305" si="5675">IF(BF305="","","|n"&amp;EL$2&amp;"+"&amp;BF305&amp;EL$1)</f>
        <v/>
      </c>
      <c r="EM305" s="71" t="str">
        <f t="shared" ref="EM305" si="5676">IF(BG305="","","|n"&amp;EM$2&amp;"+"&amp;BG305&amp;EM$1)</f>
        <v/>
      </c>
      <c r="EN305" s="71" t="str">
        <f t="shared" ref="EN305" si="5677">IF(BH305="","","|n"&amp;EN$2&amp;"+"&amp;BH305&amp;EN$1)</f>
        <v/>
      </c>
      <c r="EO305" s="71" t="str">
        <f t="shared" ref="EO305" si="5678">IF(BI305="","","|n"&amp;EO$2&amp;"+"&amp;BI305&amp;EO$1)</f>
        <v/>
      </c>
      <c r="EP305" s="71" t="str">
        <f t="shared" ref="EP305" si="5679">IF(BJ305="","","|n"&amp;EP$2&amp;"+"&amp;BJ305&amp;EP$1)</f>
        <v/>
      </c>
      <c r="EQ305" s="71" t="str">
        <f t="shared" ref="EQ305" si="5680">IF(BK305="","","|n"&amp;EQ$2&amp;"+"&amp;BK305&amp;EQ$1)</f>
        <v/>
      </c>
      <c r="ER305" s="71" t="str">
        <f t="shared" ref="ER305" si="5681">IF(BL305="","","|n"&amp;ER$2&amp;"+"&amp;BL305&amp;ER$1)</f>
        <v/>
      </c>
      <c r="ES305" s="71" t="str">
        <f t="shared" ref="ES305" si="5682">IF(BM305="","","|n"&amp;ES$2&amp;"+"&amp;BM305&amp;ES$1)</f>
        <v/>
      </c>
      <c r="ET305" s="71" t="str">
        <f t="shared" ref="ET305" si="5683">IF(BN305="","","|n"&amp;ET$2&amp;"+"&amp;BN305&amp;ET$1)</f>
        <v/>
      </c>
      <c r="EU305" s="71" t="str">
        <f t="shared" ref="EU305" si="5684">IF(BO305="","","|n"&amp;EU$2&amp;"+"&amp;BO305&amp;EU$1)</f>
        <v/>
      </c>
      <c r="EV305" s="71" t="str">
        <f t="shared" ref="EV305" si="5685">IF(BP305="","","|n"&amp;EV$2&amp;"+"&amp;BP305&amp;EV$1)</f>
        <v/>
      </c>
      <c r="EW305" s="71" t="str">
        <f t="shared" ref="EW305" si="5686">IF(BQ305="","","|n"&amp;EW$2&amp;"+"&amp;BQ305&amp;EW$1)</f>
        <v/>
      </c>
      <c r="EX305" s="71" t="str">
        <f t="shared" ref="EX305" si="5687">IF(BR305="","","|n"&amp;EX$2&amp;"+"&amp;BR305&amp;EX$1)</f>
        <v/>
      </c>
      <c r="EY305" s="71" t="str">
        <f t="shared" ref="EY305" si="5688">IF(BS305="","","|n"&amp;EY$2&amp;"+"&amp;BS305&amp;EY$1)</f>
        <v/>
      </c>
      <c r="EZ305" s="71" t="str">
        <f t="shared" ref="EZ305" si="5689">IF(BT305="","","|n"&amp;EZ$2&amp;"+"&amp;BT305&amp;EZ$1)</f>
        <v/>
      </c>
      <c r="FA305" s="71" t="str">
        <f t="shared" ref="FA305" si="5690">IF(BU305="","","|n"&amp;FA$2&amp;"+"&amp;BU305&amp;FA$1)</f>
        <v/>
      </c>
      <c r="FB305" s="71" t="str">
        <f t="shared" ref="FB305" si="5691">IF(BV305="","","|n"&amp;FB$2&amp;"+"&amp;BV305&amp;FB$1)</f>
        <v/>
      </c>
      <c r="FC305" s="71" t="str">
        <f t="shared" ref="FC305" si="5692">IF(BW305="","","|n"&amp;FC$2&amp;"+"&amp;BW305&amp;FC$1)</f>
        <v/>
      </c>
      <c r="FD305" s="71" t="str">
        <f t="shared" ref="FD305" si="5693">IF(BX305="","","|n"&amp;FD$2&amp;"+"&amp;BX305&amp;FD$1)</f>
        <v/>
      </c>
      <c r="FE305" s="71" t="str">
        <f t="shared" ref="FE305" si="5694">IF(BY305="","","|n"&amp;FE$2&amp;"+"&amp;BY305&amp;FE$1)</f>
        <v/>
      </c>
      <c r="FF305" s="71" t="str">
        <f t="shared" ref="FF305" si="5695">IF(BZ305="","","|n"&amp;FF$2&amp;"+"&amp;BZ305&amp;FF$1)</f>
        <v/>
      </c>
      <c r="FG305" s="71" t="str">
        <f t="shared" ref="FG305" si="5696">IF(CA305="","","|n"&amp;FG$2&amp;"+"&amp;CA305&amp;FG$1)</f>
        <v/>
      </c>
      <c r="FH305" s="71" t="str">
        <f t="shared" ref="FH305" si="5697">IF(CB305="","","|n"&amp;FH$2&amp;"+"&amp;CB305&amp;FH$1)</f>
        <v/>
      </c>
      <c r="FI305" s="71" t="str">
        <f t="shared" ref="FI305" si="5698">IF(CC305="","","|n"&amp;FI$2&amp;"+"&amp;CC305&amp;FI$1)</f>
        <v/>
      </c>
      <c r="FJ305" s="71" t="str">
        <f t="shared" ref="FJ305" si="5699">IF(CD305="","","|n"&amp;FJ$2&amp;"+"&amp;CD305&amp;FJ$1)</f>
        <v/>
      </c>
      <c r="FK305" s="71" t="str">
        <f t="shared" ref="FK305" si="5700">IF(CE305="","","|n"&amp;FK$2&amp;"+"&amp;CE305&amp;FK$1)</f>
        <v/>
      </c>
      <c r="FL305" s="71" t="str">
        <f t="shared" ref="FL305" si="5701">IF(CF305="","","|n"&amp;FL$2&amp;"+"&amp;CF305&amp;FL$1)</f>
        <v/>
      </c>
      <c r="FM305" s="71" t="str">
        <f t="shared" ref="FM305" si="5702">IF(CG305="","","|n"&amp;FM$2&amp;"+"&amp;CG305&amp;FM$1)</f>
        <v/>
      </c>
      <c r="FN305" s="71" t="str">
        <f t="shared" ref="FN305" si="5703">IF(CH305="","","|n"&amp;FN$2&amp;"+"&amp;CH305&amp;FN$1)</f>
        <v/>
      </c>
      <c r="FO305" s="71" t="str">
        <f t="shared" ref="FO305" si="5704">IF(CI305="","","|n"&amp;FO$2&amp;"+"&amp;CI305&amp;FO$1)</f>
        <v/>
      </c>
      <c r="FP305" s="71" t="str">
        <f t="shared" ref="FP305" si="5705">IF(CJ305="","","|n"&amp;FP$2&amp;"+"&amp;CJ305&amp;FP$1)</f>
        <v/>
      </c>
      <c r="FQ305" s="71" t="str">
        <f t="shared" ref="FQ305" si="5706">IF(CK305="","","|n"&amp;FQ$2&amp;"+"&amp;CK305&amp;FQ$1)</f>
        <v/>
      </c>
      <c r="FR305" s="71" t="str">
        <f t="shared" ref="FR305" si="5707">IF(CL305="","","|n"&amp;FR$2&amp;"+"&amp;CL305&amp;FR$1)</f>
        <v/>
      </c>
      <c r="FS305" s="71" t="str">
        <f t="shared" ref="FS305" si="5708">IF(CM305="","","|n"&amp;FS$2&amp;"+"&amp;CM305&amp;FS$1)</f>
        <v/>
      </c>
    </row>
    <row r="306" spans="1:175" ht="16.5">
      <c r="A306" s="72"/>
      <c r="B306" s="121" t="s">
        <v>1404</v>
      </c>
      <c r="C306" s="194" t="s">
        <v>1407</v>
      </c>
      <c r="E306" s="100"/>
      <c r="F306" s="99"/>
      <c r="S306" s="107"/>
      <c r="T306" s="61" t="s">
        <v>1421</v>
      </c>
      <c r="U306" s="85" t="str">
        <f t="shared" ref="U306" si="5709">"ReplaceableTextures\\CommandButtons\\BTNR"&amp;RIGHT(B306,3)&amp;".blp"</f>
        <v>ReplaceableTextures\\CommandButtons\\BTNRV01.blp</v>
      </c>
      <c r="V306" s="79"/>
      <c r="Z306" s="79"/>
      <c r="AG306" s="109"/>
      <c r="AL306" s="109"/>
      <c r="BC306" s="110"/>
      <c r="BD306" s="110"/>
      <c r="CU306" s="95" t="str">
        <f t="shared" ref="CU306" si="5710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711">T306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6" s="60"/>
      <c r="CX306" s="60"/>
      <c r="CY306" s="60"/>
      <c r="CZ306" s="60"/>
      <c r="DA306" s="60"/>
      <c r="DB306" s="71" t="str">
        <f t="shared" ref="DB306" si="5712">IF(V306="","","|n"&amp;DB$2&amp;"+"&amp;V306&amp;DB$1)</f>
        <v/>
      </c>
      <c r="DC306" s="71" t="str">
        <f t="shared" ref="DC306" si="5713">IF(W306="","","|n"&amp;DC$2&amp;"+"&amp;W306&amp;DC$1)</f>
        <v/>
      </c>
      <c r="DD306" s="71" t="str">
        <f t="shared" ref="DD306" si="5714">IF(X306="","","|n"&amp;DD$2&amp;"+"&amp;X306&amp;DD$1)</f>
        <v/>
      </c>
      <c r="DE306" s="71" t="str">
        <f t="shared" ref="DE306" si="5715">IF(Y306="","","|n"&amp;DE$2&amp;"+"&amp;Y306&amp;DE$1)</f>
        <v/>
      </c>
      <c r="DF306" s="71" t="str">
        <f t="shared" ref="DF306" si="5716">IF(Z306="","","|n"&amp;DF$2&amp;"+"&amp;Z306&amp;DF$1)</f>
        <v/>
      </c>
      <c r="DG306" s="71" t="str">
        <f t="shared" ref="DG306" si="5717">IF(AA306="","","|n"&amp;DG$2&amp;"+"&amp;AA306&amp;DG$1)</f>
        <v/>
      </c>
      <c r="DH306" s="71" t="str">
        <f t="shared" ref="DH306" si="5718">IF(AB306="","","|n"&amp;DH$2&amp;"+"&amp;AB306&amp;DH$1)</f>
        <v/>
      </c>
      <c r="DI306" s="71" t="str">
        <f t="shared" ref="DI306" si="5719">IF(AC306="","","|n"&amp;DI$2&amp;"+"&amp;AC306&amp;DI$1)</f>
        <v/>
      </c>
      <c r="DJ306" s="71" t="str">
        <f t="shared" ref="DJ306" si="5720">IF(AD306="","","|n"&amp;DJ$2&amp;"+"&amp;AD306&amp;DJ$1)</f>
        <v/>
      </c>
      <c r="DK306" s="71" t="str">
        <f t="shared" ref="DK306" si="5721">IF(AE306="","","|n"&amp;DK$2&amp;"+"&amp;AE306&amp;DK$1)</f>
        <v/>
      </c>
      <c r="DL306" s="71" t="str">
        <f t="shared" ref="DL306" si="5722">IF(AF306="","","|n"&amp;DL$2&amp;"+"&amp;AF306&amp;DL$1)</f>
        <v/>
      </c>
      <c r="DM306" s="71" t="str">
        <f t="shared" ref="DM306" si="5723">IF(AG306="","","|n"&amp;DM$2&amp;"+"&amp;AG306&amp;DM$1)</f>
        <v/>
      </c>
      <c r="DN306" s="71" t="str">
        <f t="shared" ref="DN306" si="5724">IF(AH306="","","|n"&amp;DN$2&amp;"+"&amp;AH306&amp;DN$1)</f>
        <v/>
      </c>
      <c r="DO306" s="71" t="str">
        <f t="shared" ref="DO306" si="5725">IF(AI306="","","|n"&amp;DO$2&amp;"+"&amp;AI306&amp;DO$1)</f>
        <v/>
      </c>
      <c r="DP306" s="71" t="str">
        <f t="shared" ref="DP306" si="5726">IF(AJ306="","","|n"&amp;DP$2&amp;"+"&amp;AJ306&amp;DP$1)</f>
        <v/>
      </c>
      <c r="DQ306" s="71" t="str">
        <f t="shared" ref="DQ306" si="5727">IF(AK306="","","|n"&amp;DQ$2&amp;"+"&amp;AK306&amp;DQ$1)</f>
        <v/>
      </c>
      <c r="DR306" s="71" t="str">
        <f t="shared" ref="DR306" si="5728">IF(AL306="","","|n"&amp;DR$2&amp;"+"&amp;AL306&amp;DR$1)</f>
        <v/>
      </c>
      <c r="DS306" s="71" t="str">
        <f t="shared" ref="DS306" si="5729">IF(AM306="","","|n"&amp;DS$2&amp;"+"&amp;AM306&amp;DS$1)</f>
        <v/>
      </c>
      <c r="DT306" s="71" t="str">
        <f t="shared" ref="DT306" si="5730">IF(AN306="","","|n"&amp;DT$2&amp;"+"&amp;AN306&amp;DT$1)</f>
        <v/>
      </c>
      <c r="DU306" s="71" t="str">
        <f t="shared" ref="DU306" si="5731">IF(AO306="","","|n"&amp;DU$2&amp;"+"&amp;AO306&amp;DU$1)</f>
        <v/>
      </c>
      <c r="DV306" s="71" t="str">
        <f t="shared" ref="DV306" si="5732">IF(AP306="","","|n"&amp;DV$2&amp;"+"&amp;AP306&amp;DV$1)</f>
        <v/>
      </c>
      <c r="DW306" s="71" t="str">
        <f t="shared" ref="DW306" si="5733">IF(AQ306="","","|n"&amp;DW$2&amp;"+"&amp;AQ306&amp;DW$1)</f>
        <v/>
      </c>
      <c r="DX306" s="71" t="str">
        <f t="shared" ref="DX306" si="5734">IF(AR306="","","|n"&amp;DX$2&amp;"+"&amp;AR306&amp;DX$1)</f>
        <v/>
      </c>
      <c r="DY306" s="71" t="str">
        <f t="shared" ref="DY306" si="5735">IF(AS306="","","|n"&amp;DY$2&amp;"+"&amp;AS306&amp;DY$1)</f>
        <v/>
      </c>
      <c r="DZ306" s="71" t="str">
        <f t="shared" ref="DZ306" si="5736">IF(AT306="","","|n"&amp;DZ$2&amp;"+"&amp;AT306&amp;DZ$1)</f>
        <v/>
      </c>
      <c r="EA306" s="71" t="str">
        <f t="shared" ref="EA306" si="5737">IF(AU306="","","|n"&amp;EA$2&amp;"+"&amp;AU306&amp;EA$1)</f>
        <v/>
      </c>
      <c r="EB306" s="71" t="str">
        <f t="shared" ref="EB306" si="5738">IF(AV306="","","|n"&amp;EB$2&amp;"+"&amp;AV306&amp;EB$1)</f>
        <v/>
      </c>
      <c r="EC306" s="71" t="str">
        <f t="shared" ref="EC306" si="5739">IF(AW306="","","|n"&amp;EC$2&amp;"+"&amp;AW306&amp;EC$1)</f>
        <v/>
      </c>
      <c r="ED306" s="71" t="str">
        <f t="shared" ref="ED306" si="5740">IF(AX306="","","|n"&amp;ED$2&amp;"+"&amp;AX306&amp;ED$1)</f>
        <v/>
      </c>
      <c r="EE306" s="71" t="str">
        <f t="shared" ref="EE306" si="5741">IF(AY306="","","|n"&amp;EE$2&amp;"+"&amp;AY306&amp;EE$1)</f>
        <v/>
      </c>
      <c r="EF306" s="71" t="str">
        <f t="shared" ref="EF306" si="5742">IF(AZ306="","","|n"&amp;EF$2&amp;"+"&amp;AZ306&amp;EF$1)</f>
        <v/>
      </c>
      <c r="EG306" s="71" t="str">
        <f t="shared" ref="EG306" si="5743">IF(BA306="","","|n"&amp;EG$2&amp;"+"&amp;BA306&amp;EG$1)</f>
        <v/>
      </c>
      <c r="EH306" s="71" t="str">
        <f t="shared" ref="EH306" si="5744">IF(BB306="","","|n"&amp;EH$2&amp;"+"&amp;BB306&amp;EH$1)</f>
        <v/>
      </c>
      <c r="EI306" s="71" t="str">
        <f t="shared" ref="EI306" si="5745">IF(BC306="","","|n"&amp;EI$2&amp;"+"&amp;BC306&amp;EI$1)</f>
        <v/>
      </c>
      <c r="EJ306" s="71" t="str">
        <f t="shared" ref="EJ306" si="5746">IF(BD306="","","|n"&amp;EJ$2&amp;"+"&amp;BD306&amp;EJ$1)</f>
        <v/>
      </c>
      <c r="EK306" s="71" t="str">
        <f t="shared" ref="EK306" si="5747">IF(BE306="","","|n"&amp;EK$2&amp;"+"&amp;BE306&amp;EK$1)</f>
        <v/>
      </c>
      <c r="EL306" s="71" t="str">
        <f t="shared" ref="EL306" si="5748">IF(BF306="","","|n"&amp;EL$2&amp;"+"&amp;BF306&amp;EL$1)</f>
        <v/>
      </c>
      <c r="EM306" s="71" t="str">
        <f t="shared" ref="EM306" si="5749">IF(BG306="","","|n"&amp;EM$2&amp;"+"&amp;BG306&amp;EM$1)</f>
        <v/>
      </c>
      <c r="EN306" s="71" t="str">
        <f t="shared" ref="EN306" si="5750">IF(BH306="","","|n"&amp;EN$2&amp;"+"&amp;BH306&amp;EN$1)</f>
        <v/>
      </c>
      <c r="EO306" s="71" t="str">
        <f t="shared" ref="EO306" si="5751">IF(BI306="","","|n"&amp;EO$2&amp;"+"&amp;BI306&amp;EO$1)</f>
        <v/>
      </c>
      <c r="EP306" s="71" t="str">
        <f t="shared" ref="EP306" si="5752">IF(BJ306="","","|n"&amp;EP$2&amp;"+"&amp;BJ306&amp;EP$1)</f>
        <v/>
      </c>
      <c r="EQ306" s="71" t="str">
        <f t="shared" ref="EQ306" si="5753">IF(BK306="","","|n"&amp;EQ$2&amp;"+"&amp;BK306&amp;EQ$1)</f>
        <v/>
      </c>
      <c r="ER306" s="71" t="str">
        <f t="shared" ref="ER306" si="5754">IF(BL306="","","|n"&amp;ER$2&amp;"+"&amp;BL306&amp;ER$1)</f>
        <v/>
      </c>
      <c r="ES306" s="71" t="str">
        <f t="shared" ref="ES306" si="5755">IF(BM306="","","|n"&amp;ES$2&amp;"+"&amp;BM306&amp;ES$1)</f>
        <v/>
      </c>
      <c r="ET306" s="71" t="str">
        <f t="shared" ref="ET306" si="5756">IF(BN306="","","|n"&amp;ET$2&amp;"+"&amp;BN306&amp;ET$1)</f>
        <v/>
      </c>
      <c r="EU306" s="71" t="str">
        <f t="shared" ref="EU306" si="5757">IF(BO306="","","|n"&amp;EU$2&amp;"+"&amp;BO306&amp;EU$1)</f>
        <v/>
      </c>
      <c r="EV306" s="71" t="str">
        <f t="shared" ref="EV306" si="5758">IF(BP306="","","|n"&amp;EV$2&amp;"+"&amp;BP306&amp;EV$1)</f>
        <v/>
      </c>
      <c r="EW306" s="71" t="str">
        <f t="shared" ref="EW306" si="5759">IF(BQ306="","","|n"&amp;EW$2&amp;"+"&amp;BQ306&amp;EW$1)</f>
        <v/>
      </c>
      <c r="EX306" s="71" t="str">
        <f t="shared" ref="EX306" si="5760">IF(BR306="","","|n"&amp;EX$2&amp;"+"&amp;BR306&amp;EX$1)</f>
        <v/>
      </c>
      <c r="EY306" s="71" t="str">
        <f t="shared" ref="EY306" si="5761">IF(BS306="","","|n"&amp;EY$2&amp;"+"&amp;BS306&amp;EY$1)</f>
        <v/>
      </c>
      <c r="EZ306" s="71" t="str">
        <f t="shared" ref="EZ306" si="5762">IF(BT306="","","|n"&amp;EZ$2&amp;"+"&amp;BT306&amp;EZ$1)</f>
        <v/>
      </c>
      <c r="FA306" s="71" t="str">
        <f t="shared" ref="FA306" si="5763">IF(BU306="","","|n"&amp;FA$2&amp;"+"&amp;BU306&amp;FA$1)</f>
        <v/>
      </c>
      <c r="FB306" s="71" t="str">
        <f t="shared" ref="FB306" si="5764">IF(BV306="","","|n"&amp;FB$2&amp;"+"&amp;BV306&amp;FB$1)</f>
        <v/>
      </c>
      <c r="FC306" s="71" t="str">
        <f t="shared" ref="FC306" si="5765">IF(BW306="","","|n"&amp;FC$2&amp;"+"&amp;BW306&amp;FC$1)</f>
        <v/>
      </c>
      <c r="FD306" s="71" t="str">
        <f t="shared" ref="FD306" si="5766">IF(BX306="","","|n"&amp;FD$2&amp;"+"&amp;BX306&amp;FD$1)</f>
        <v/>
      </c>
      <c r="FE306" s="71" t="str">
        <f t="shared" ref="FE306" si="5767">IF(BY306="","","|n"&amp;FE$2&amp;"+"&amp;BY306&amp;FE$1)</f>
        <v/>
      </c>
      <c r="FF306" s="71" t="str">
        <f t="shared" ref="FF306" si="5768">IF(BZ306="","","|n"&amp;FF$2&amp;"+"&amp;BZ306&amp;FF$1)</f>
        <v/>
      </c>
      <c r="FG306" s="71" t="str">
        <f t="shared" ref="FG306" si="5769">IF(CA306="","","|n"&amp;FG$2&amp;"+"&amp;CA306&amp;FG$1)</f>
        <v/>
      </c>
      <c r="FH306" s="71" t="str">
        <f t="shared" ref="FH306" si="5770">IF(CB306="","","|n"&amp;FH$2&amp;"+"&amp;CB306&amp;FH$1)</f>
        <v/>
      </c>
      <c r="FI306" s="71" t="str">
        <f t="shared" ref="FI306" si="5771">IF(CC306="","","|n"&amp;FI$2&amp;"+"&amp;CC306&amp;FI$1)</f>
        <v/>
      </c>
      <c r="FJ306" s="71" t="str">
        <f t="shared" ref="FJ306" si="5772">IF(CD306="","","|n"&amp;FJ$2&amp;"+"&amp;CD306&amp;FJ$1)</f>
        <v/>
      </c>
      <c r="FK306" s="71" t="str">
        <f t="shared" ref="FK306" si="5773">IF(CE306="","","|n"&amp;FK$2&amp;"+"&amp;CE306&amp;FK$1)</f>
        <v/>
      </c>
      <c r="FL306" s="71" t="str">
        <f t="shared" ref="FL306" si="5774">IF(CF306="","","|n"&amp;FL$2&amp;"+"&amp;CF306&amp;FL$1)</f>
        <v/>
      </c>
      <c r="FM306" s="71" t="str">
        <f t="shared" ref="FM306" si="5775">IF(CG306="","","|n"&amp;FM$2&amp;"+"&amp;CG306&amp;FM$1)</f>
        <v/>
      </c>
      <c r="FN306" s="71" t="str">
        <f t="shared" ref="FN306" si="5776">IF(CH306="","","|n"&amp;FN$2&amp;"+"&amp;CH306&amp;FN$1)</f>
        <v/>
      </c>
      <c r="FO306" s="71" t="str">
        <f t="shared" ref="FO306" si="5777">IF(CI306="","","|n"&amp;FO$2&amp;"+"&amp;CI306&amp;FO$1)</f>
        <v/>
      </c>
      <c r="FP306" s="71" t="str">
        <f t="shared" ref="FP306" si="5778">IF(CJ306="","","|n"&amp;FP$2&amp;"+"&amp;CJ306&amp;FP$1)</f>
        <v/>
      </c>
      <c r="FQ306" s="71" t="str">
        <f t="shared" ref="FQ306" si="5779">IF(CK306="","","|n"&amp;FQ$2&amp;"+"&amp;CK306&amp;FQ$1)</f>
        <v/>
      </c>
      <c r="FR306" s="71" t="str">
        <f t="shared" ref="FR306" si="5780">IF(CL306="","","|n"&amp;FR$2&amp;"+"&amp;CL306&amp;FR$1)</f>
        <v/>
      </c>
      <c r="FS306" s="71" t="str">
        <f t="shared" ref="FS306" si="5781">IF(CM306="","","|n"&amp;FS$2&amp;"+"&amp;CM306&amp;FS$1)</f>
        <v/>
      </c>
    </row>
    <row r="307" spans="1:175" ht="16.5">
      <c r="A307" s="72"/>
      <c r="B307" s="121" t="s">
        <v>1405</v>
      </c>
      <c r="C307" s="194" t="s">
        <v>1408</v>
      </c>
      <c r="E307" s="100"/>
      <c r="F307" s="99"/>
      <c r="S307" s="107"/>
      <c r="T307" s="61" t="s">
        <v>1422</v>
      </c>
      <c r="U307" s="85" t="str">
        <f t="shared" ref="U307" si="5782">"ReplaceableTextures\\CommandButtons\\BTNR"&amp;RIGHT(B307,3)&amp;".blp"</f>
        <v>ReplaceableTextures\\CommandButtons\\BTNRV02.blp</v>
      </c>
      <c r="V307" s="79"/>
      <c r="Z307" s="79"/>
      <c r="AG307" s="109"/>
      <c r="AL307" s="109"/>
      <c r="BC307" s="110"/>
      <c r="BD307" s="110"/>
      <c r="CU307" s="95" t="str">
        <f t="shared" ref="CU307" si="5783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84">T307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7" s="60"/>
      <c r="CX307" s="60"/>
      <c r="CY307" s="60"/>
      <c r="CZ307" s="60"/>
      <c r="DA307" s="60"/>
      <c r="DB307" s="71" t="str">
        <f t="shared" ref="DB307" si="5785">IF(V307="","","|n"&amp;DB$2&amp;"+"&amp;V307&amp;DB$1)</f>
        <v/>
      </c>
      <c r="DC307" s="71" t="str">
        <f t="shared" ref="DC307" si="5786">IF(W307="","","|n"&amp;DC$2&amp;"+"&amp;W307&amp;DC$1)</f>
        <v/>
      </c>
      <c r="DD307" s="71" t="str">
        <f t="shared" ref="DD307" si="5787">IF(X307="","","|n"&amp;DD$2&amp;"+"&amp;X307&amp;DD$1)</f>
        <v/>
      </c>
      <c r="DE307" s="71" t="str">
        <f t="shared" ref="DE307" si="5788">IF(Y307="","","|n"&amp;DE$2&amp;"+"&amp;Y307&amp;DE$1)</f>
        <v/>
      </c>
      <c r="DF307" s="71" t="str">
        <f t="shared" ref="DF307" si="5789">IF(Z307="","","|n"&amp;DF$2&amp;"+"&amp;Z307&amp;DF$1)</f>
        <v/>
      </c>
      <c r="DG307" s="71" t="str">
        <f t="shared" ref="DG307" si="5790">IF(AA307="","","|n"&amp;DG$2&amp;"+"&amp;AA307&amp;DG$1)</f>
        <v/>
      </c>
      <c r="DH307" s="71" t="str">
        <f t="shared" ref="DH307" si="5791">IF(AB307="","","|n"&amp;DH$2&amp;"+"&amp;AB307&amp;DH$1)</f>
        <v/>
      </c>
      <c r="DI307" s="71" t="str">
        <f t="shared" ref="DI307" si="5792">IF(AC307="","","|n"&amp;DI$2&amp;"+"&amp;AC307&amp;DI$1)</f>
        <v/>
      </c>
      <c r="DJ307" s="71" t="str">
        <f t="shared" ref="DJ307" si="5793">IF(AD307="","","|n"&amp;DJ$2&amp;"+"&amp;AD307&amp;DJ$1)</f>
        <v/>
      </c>
      <c r="DK307" s="71" t="str">
        <f t="shared" ref="DK307" si="5794">IF(AE307="","","|n"&amp;DK$2&amp;"+"&amp;AE307&amp;DK$1)</f>
        <v/>
      </c>
      <c r="DL307" s="71" t="str">
        <f t="shared" ref="DL307" si="5795">IF(AF307="","","|n"&amp;DL$2&amp;"+"&amp;AF307&amp;DL$1)</f>
        <v/>
      </c>
      <c r="DM307" s="71" t="str">
        <f t="shared" ref="DM307" si="5796">IF(AG307="","","|n"&amp;DM$2&amp;"+"&amp;AG307&amp;DM$1)</f>
        <v/>
      </c>
      <c r="DN307" s="71" t="str">
        <f t="shared" ref="DN307" si="5797">IF(AH307="","","|n"&amp;DN$2&amp;"+"&amp;AH307&amp;DN$1)</f>
        <v/>
      </c>
      <c r="DO307" s="71" t="str">
        <f t="shared" ref="DO307" si="5798">IF(AI307="","","|n"&amp;DO$2&amp;"+"&amp;AI307&amp;DO$1)</f>
        <v/>
      </c>
      <c r="DP307" s="71" t="str">
        <f t="shared" ref="DP307" si="5799">IF(AJ307="","","|n"&amp;DP$2&amp;"+"&amp;AJ307&amp;DP$1)</f>
        <v/>
      </c>
      <c r="DQ307" s="71" t="str">
        <f t="shared" ref="DQ307" si="5800">IF(AK307="","","|n"&amp;DQ$2&amp;"+"&amp;AK307&amp;DQ$1)</f>
        <v/>
      </c>
      <c r="DR307" s="71" t="str">
        <f t="shared" ref="DR307" si="5801">IF(AL307="","","|n"&amp;DR$2&amp;"+"&amp;AL307&amp;DR$1)</f>
        <v/>
      </c>
      <c r="DS307" s="71" t="str">
        <f t="shared" ref="DS307" si="5802">IF(AM307="","","|n"&amp;DS$2&amp;"+"&amp;AM307&amp;DS$1)</f>
        <v/>
      </c>
      <c r="DT307" s="71" t="str">
        <f t="shared" ref="DT307" si="5803">IF(AN307="","","|n"&amp;DT$2&amp;"+"&amp;AN307&amp;DT$1)</f>
        <v/>
      </c>
      <c r="DU307" s="71" t="str">
        <f t="shared" ref="DU307" si="5804">IF(AO307="","","|n"&amp;DU$2&amp;"+"&amp;AO307&amp;DU$1)</f>
        <v/>
      </c>
      <c r="DV307" s="71" t="str">
        <f t="shared" ref="DV307" si="5805">IF(AP307="","","|n"&amp;DV$2&amp;"+"&amp;AP307&amp;DV$1)</f>
        <v/>
      </c>
      <c r="DW307" s="71" t="str">
        <f t="shared" ref="DW307" si="5806">IF(AQ307="","","|n"&amp;DW$2&amp;"+"&amp;AQ307&amp;DW$1)</f>
        <v/>
      </c>
      <c r="DX307" s="71" t="str">
        <f t="shared" ref="DX307" si="5807">IF(AR307="","","|n"&amp;DX$2&amp;"+"&amp;AR307&amp;DX$1)</f>
        <v/>
      </c>
      <c r="DY307" s="71" t="str">
        <f t="shared" ref="DY307" si="5808">IF(AS307="","","|n"&amp;DY$2&amp;"+"&amp;AS307&amp;DY$1)</f>
        <v/>
      </c>
      <c r="DZ307" s="71" t="str">
        <f t="shared" ref="DZ307" si="5809">IF(AT307="","","|n"&amp;DZ$2&amp;"+"&amp;AT307&amp;DZ$1)</f>
        <v/>
      </c>
      <c r="EA307" s="71" t="str">
        <f t="shared" ref="EA307" si="5810">IF(AU307="","","|n"&amp;EA$2&amp;"+"&amp;AU307&amp;EA$1)</f>
        <v/>
      </c>
      <c r="EB307" s="71" t="str">
        <f t="shared" ref="EB307" si="5811">IF(AV307="","","|n"&amp;EB$2&amp;"+"&amp;AV307&amp;EB$1)</f>
        <v/>
      </c>
      <c r="EC307" s="71" t="str">
        <f t="shared" ref="EC307" si="5812">IF(AW307="","","|n"&amp;EC$2&amp;"+"&amp;AW307&amp;EC$1)</f>
        <v/>
      </c>
      <c r="ED307" s="71" t="str">
        <f t="shared" ref="ED307" si="5813">IF(AX307="","","|n"&amp;ED$2&amp;"+"&amp;AX307&amp;ED$1)</f>
        <v/>
      </c>
      <c r="EE307" s="71" t="str">
        <f t="shared" ref="EE307" si="5814">IF(AY307="","","|n"&amp;EE$2&amp;"+"&amp;AY307&amp;EE$1)</f>
        <v/>
      </c>
      <c r="EF307" s="71" t="str">
        <f t="shared" ref="EF307" si="5815">IF(AZ307="","","|n"&amp;EF$2&amp;"+"&amp;AZ307&amp;EF$1)</f>
        <v/>
      </c>
      <c r="EG307" s="71" t="str">
        <f t="shared" ref="EG307" si="5816">IF(BA307="","","|n"&amp;EG$2&amp;"+"&amp;BA307&amp;EG$1)</f>
        <v/>
      </c>
      <c r="EH307" s="71" t="str">
        <f t="shared" ref="EH307" si="5817">IF(BB307="","","|n"&amp;EH$2&amp;"+"&amp;BB307&amp;EH$1)</f>
        <v/>
      </c>
      <c r="EI307" s="71" t="str">
        <f t="shared" ref="EI307" si="5818">IF(BC307="","","|n"&amp;EI$2&amp;"+"&amp;BC307&amp;EI$1)</f>
        <v/>
      </c>
      <c r="EJ307" s="71" t="str">
        <f t="shared" ref="EJ307" si="5819">IF(BD307="","","|n"&amp;EJ$2&amp;"+"&amp;BD307&amp;EJ$1)</f>
        <v/>
      </c>
      <c r="EK307" s="71" t="str">
        <f t="shared" ref="EK307" si="5820">IF(BE307="","","|n"&amp;EK$2&amp;"+"&amp;BE307&amp;EK$1)</f>
        <v/>
      </c>
      <c r="EL307" s="71" t="str">
        <f t="shared" ref="EL307" si="5821">IF(BF307="","","|n"&amp;EL$2&amp;"+"&amp;BF307&amp;EL$1)</f>
        <v/>
      </c>
      <c r="EM307" s="71" t="str">
        <f t="shared" ref="EM307" si="5822">IF(BG307="","","|n"&amp;EM$2&amp;"+"&amp;BG307&amp;EM$1)</f>
        <v/>
      </c>
      <c r="EN307" s="71" t="str">
        <f t="shared" ref="EN307" si="5823">IF(BH307="","","|n"&amp;EN$2&amp;"+"&amp;BH307&amp;EN$1)</f>
        <v/>
      </c>
      <c r="EO307" s="71" t="str">
        <f t="shared" ref="EO307" si="5824">IF(BI307="","","|n"&amp;EO$2&amp;"+"&amp;BI307&amp;EO$1)</f>
        <v/>
      </c>
      <c r="EP307" s="71" t="str">
        <f t="shared" ref="EP307" si="5825">IF(BJ307="","","|n"&amp;EP$2&amp;"+"&amp;BJ307&amp;EP$1)</f>
        <v/>
      </c>
      <c r="EQ307" s="71" t="str">
        <f t="shared" ref="EQ307" si="5826">IF(BK307="","","|n"&amp;EQ$2&amp;"+"&amp;BK307&amp;EQ$1)</f>
        <v/>
      </c>
      <c r="ER307" s="71" t="str">
        <f t="shared" ref="ER307" si="5827">IF(BL307="","","|n"&amp;ER$2&amp;"+"&amp;BL307&amp;ER$1)</f>
        <v/>
      </c>
      <c r="ES307" s="71" t="str">
        <f t="shared" ref="ES307" si="5828">IF(BM307="","","|n"&amp;ES$2&amp;"+"&amp;BM307&amp;ES$1)</f>
        <v/>
      </c>
      <c r="ET307" s="71" t="str">
        <f t="shared" ref="ET307" si="5829">IF(BN307="","","|n"&amp;ET$2&amp;"+"&amp;BN307&amp;ET$1)</f>
        <v/>
      </c>
      <c r="EU307" s="71" t="str">
        <f t="shared" ref="EU307" si="5830">IF(BO307="","","|n"&amp;EU$2&amp;"+"&amp;BO307&amp;EU$1)</f>
        <v/>
      </c>
      <c r="EV307" s="71" t="str">
        <f t="shared" ref="EV307" si="5831">IF(BP307="","","|n"&amp;EV$2&amp;"+"&amp;BP307&amp;EV$1)</f>
        <v/>
      </c>
      <c r="EW307" s="71" t="str">
        <f t="shared" ref="EW307" si="5832">IF(BQ307="","","|n"&amp;EW$2&amp;"+"&amp;BQ307&amp;EW$1)</f>
        <v/>
      </c>
      <c r="EX307" s="71" t="str">
        <f t="shared" ref="EX307" si="5833">IF(BR307="","","|n"&amp;EX$2&amp;"+"&amp;BR307&amp;EX$1)</f>
        <v/>
      </c>
      <c r="EY307" s="71" t="str">
        <f t="shared" ref="EY307" si="5834">IF(BS307="","","|n"&amp;EY$2&amp;"+"&amp;BS307&amp;EY$1)</f>
        <v/>
      </c>
      <c r="EZ307" s="71" t="str">
        <f t="shared" ref="EZ307" si="5835">IF(BT307="","","|n"&amp;EZ$2&amp;"+"&amp;BT307&amp;EZ$1)</f>
        <v/>
      </c>
      <c r="FA307" s="71" t="str">
        <f t="shared" ref="FA307" si="5836">IF(BU307="","","|n"&amp;FA$2&amp;"+"&amp;BU307&amp;FA$1)</f>
        <v/>
      </c>
      <c r="FB307" s="71" t="str">
        <f t="shared" ref="FB307" si="5837">IF(BV307="","","|n"&amp;FB$2&amp;"+"&amp;BV307&amp;FB$1)</f>
        <v/>
      </c>
      <c r="FC307" s="71" t="str">
        <f t="shared" ref="FC307" si="5838">IF(BW307="","","|n"&amp;FC$2&amp;"+"&amp;BW307&amp;FC$1)</f>
        <v/>
      </c>
      <c r="FD307" s="71" t="str">
        <f t="shared" ref="FD307" si="5839">IF(BX307="","","|n"&amp;FD$2&amp;"+"&amp;BX307&amp;FD$1)</f>
        <v/>
      </c>
      <c r="FE307" s="71" t="str">
        <f t="shared" ref="FE307" si="5840">IF(BY307="","","|n"&amp;FE$2&amp;"+"&amp;BY307&amp;FE$1)</f>
        <v/>
      </c>
      <c r="FF307" s="71" t="str">
        <f t="shared" ref="FF307" si="5841">IF(BZ307="","","|n"&amp;FF$2&amp;"+"&amp;BZ307&amp;FF$1)</f>
        <v/>
      </c>
      <c r="FG307" s="71" t="str">
        <f t="shared" ref="FG307" si="5842">IF(CA307="","","|n"&amp;FG$2&amp;"+"&amp;CA307&amp;FG$1)</f>
        <v/>
      </c>
      <c r="FH307" s="71" t="str">
        <f t="shared" ref="FH307" si="5843">IF(CB307="","","|n"&amp;FH$2&amp;"+"&amp;CB307&amp;FH$1)</f>
        <v/>
      </c>
      <c r="FI307" s="71" t="str">
        <f t="shared" ref="FI307" si="5844">IF(CC307="","","|n"&amp;FI$2&amp;"+"&amp;CC307&amp;FI$1)</f>
        <v/>
      </c>
      <c r="FJ307" s="71" t="str">
        <f t="shared" ref="FJ307" si="5845">IF(CD307="","","|n"&amp;FJ$2&amp;"+"&amp;CD307&amp;FJ$1)</f>
        <v/>
      </c>
      <c r="FK307" s="71" t="str">
        <f t="shared" ref="FK307" si="5846">IF(CE307="","","|n"&amp;FK$2&amp;"+"&amp;CE307&amp;FK$1)</f>
        <v/>
      </c>
      <c r="FL307" s="71" t="str">
        <f t="shared" ref="FL307" si="5847">IF(CF307="","","|n"&amp;FL$2&amp;"+"&amp;CF307&amp;FL$1)</f>
        <v/>
      </c>
      <c r="FM307" s="71" t="str">
        <f t="shared" ref="FM307" si="5848">IF(CG307="","","|n"&amp;FM$2&amp;"+"&amp;CG307&amp;FM$1)</f>
        <v/>
      </c>
      <c r="FN307" s="71" t="str">
        <f t="shared" ref="FN307" si="5849">IF(CH307="","","|n"&amp;FN$2&amp;"+"&amp;CH307&amp;FN$1)</f>
        <v/>
      </c>
      <c r="FO307" s="71" t="str">
        <f t="shared" ref="FO307" si="5850">IF(CI307="","","|n"&amp;FO$2&amp;"+"&amp;CI307&amp;FO$1)</f>
        <v/>
      </c>
      <c r="FP307" s="71" t="str">
        <f t="shared" ref="FP307" si="5851">IF(CJ307="","","|n"&amp;FP$2&amp;"+"&amp;CJ307&amp;FP$1)</f>
        <v/>
      </c>
      <c r="FQ307" s="71" t="str">
        <f t="shared" ref="FQ307" si="5852">IF(CK307="","","|n"&amp;FQ$2&amp;"+"&amp;CK307&amp;FQ$1)</f>
        <v/>
      </c>
      <c r="FR307" s="71" t="str">
        <f t="shared" ref="FR307" si="5853">IF(CL307="","","|n"&amp;FR$2&amp;"+"&amp;CL307&amp;FR$1)</f>
        <v/>
      </c>
      <c r="FS307" s="71" t="str">
        <f t="shared" ref="FS307" si="5854">IF(CM307="","","|n"&amp;FS$2&amp;"+"&amp;CM307&amp;FS$1)</f>
        <v/>
      </c>
    </row>
    <row r="308" spans="1:175" ht="16.5">
      <c r="A308" s="72"/>
      <c r="B308" s="121" t="s">
        <v>1406</v>
      </c>
      <c r="C308" s="194" t="s">
        <v>1409</v>
      </c>
      <c r="E308" s="100"/>
      <c r="F308" s="99"/>
      <c r="S308" s="107"/>
      <c r="T308" s="61" t="s">
        <v>1411</v>
      </c>
      <c r="U308" s="85" t="s">
        <v>671</v>
      </c>
      <c r="V308" s="79"/>
      <c r="Z308" s="79"/>
      <c r="AG308" s="109"/>
      <c r="AL308" s="109"/>
      <c r="BC308" s="110"/>
      <c r="BD308" s="110"/>
      <c r="CU308" s="95" t="str">
        <f t="shared" ref="CU308" si="5855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856">T308</f>
        <v>需求：|cff00ff0050|r 狂欢积分|n|n开启后获得|Cffffd24d随机奖励|r。|n|n|cffff0000每人每局最多只能兑换一次。|r</v>
      </c>
      <c r="CW308" s="60"/>
      <c r="CX308" s="60"/>
      <c r="CY308" s="60"/>
      <c r="CZ308" s="60"/>
      <c r="DA308" s="60"/>
      <c r="DB308" s="71" t="str">
        <f t="shared" ref="DB308" si="5857">IF(V308="","","|n"&amp;DB$2&amp;"+"&amp;V308&amp;DB$1)</f>
        <v/>
      </c>
      <c r="DC308" s="71" t="str">
        <f t="shared" ref="DC308" si="5858">IF(W308="","","|n"&amp;DC$2&amp;"+"&amp;W308&amp;DC$1)</f>
        <v/>
      </c>
      <c r="DD308" s="71" t="str">
        <f t="shared" ref="DD308" si="5859">IF(X308="","","|n"&amp;DD$2&amp;"+"&amp;X308&amp;DD$1)</f>
        <v/>
      </c>
      <c r="DE308" s="71" t="str">
        <f t="shared" ref="DE308" si="5860">IF(Y308="","","|n"&amp;DE$2&amp;"+"&amp;Y308&amp;DE$1)</f>
        <v/>
      </c>
      <c r="DF308" s="71" t="str">
        <f t="shared" ref="DF308" si="5861">IF(Z308="","","|n"&amp;DF$2&amp;"+"&amp;Z308&amp;DF$1)</f>
        <v/>
      </c>
      <c r="DG308" s="71" t="str">
        <f t="shared" ref="DG308" si="5862">IF(AA308="","","|n"&amp;DG$2&amp;"+"&amp;AA308&amp;DG$1)</f>
        <v/>
      </c>
      <c r="DH308" s="71" t="str">
        <f t="shared" ref="DH308" si="5863">IF(AB308="","","|n"&amp;DH$2&amp;"+"&amp;AB308&amp;DH$1)</f>
        <v/>
      </c>
      <c r="DI308" s="71" t="str">
        <f t="shared" ref="DI308" si="5864">IF(AC308="","","|n"&amp;DI$2&amp;"+"&amp;AC308&amp;DI$1)</f>
        <v/>
      </c>
      <c r="DJ308" s="71" t="str">
        <f t="shared" ref="DJ308" si="5865">IF(AD308="","","|n"&amp;DJ$2&amp;"+"&amp;AD308&amp;DJ$1)</f>
        <v/>
      </c>
      <c r="DK308" s="71" t="str">
        <f t="shared" ref="DK308" si="5866">IF(AE308="","","|n"&amp;DK$2&amp;"+"&amp;AE308&amp;DK$1)</f>
        <v/>
      </c>
      <c r="DL308" s="71" t="str">
        <f t="shared" ref="DL308" si="5867">IF(AF308="","","|n"&amp;DL$2&amp;"+"&amp;AF308&amp;DL$1)</f>
        <v/>
      </c>
      <c r="DM308" s="71" t="str">
        <f t="shared" ref="DM308" si="5868">IF(AG308="","","|n"&amp;DM$2&amp;"+"&amp;AG308&amp;DM$1)</f>
        <v/>
      </c>
      <c r="DN308" s="71" t="str">
        <f t="shared" ref="DN308" si="5869">IF(AH308="","","|n"&amp;DN$2&amp;"+"&amp;AH308&amp;DN$1)</f>
        <v/>
      </c>
      <c r="DO308" s="71" t="str">
        <f t="shared" ref="DO308" si="5870">IF(AI308="","","|n"&amp;DO$2&amp;"+"&amp;AI308&amp;DO$1)</f>
        <v/>
      </c>
      <c r="DP308" s="71" t="str">
        <f t="shared" ref="DP308" si="5871">IF(AJ308="","","|n"&amp;DP$2&amp;"+"&amp;AJ308&amp;DP$1)</f>
        <v/>
      </c>
      <c r="DQ308" s="71" t="str">
        <f t="shared" ref="DQ308" si="5872">IF(AK308="","","|n"&amp;DQ$2&amp;"+"&amp;AK308&amp;DQ$1)</f>
        <v/>
      </c>
      <c r="DR308" s="71" t="str">
        <f t="shared" ref="DR308" si="5873">IF(AL308="","","|n"&amp;DR$2&amp;"+"&amp;AL308&amp;DR$1)</f>
        <v/>
      </c>
      <c r="DS308" s="71" t="str">
        <f t="shared" ref="DS308" si="5874">IF(AM308="","","|n"&amp;DS$2&amp;"+"&amp;AM308&amp;DS$1)</f>
        <v/>
      </c>
      <c r="DT308" s="71" t="str">
        <f t="shared" ref="DT308" si="5875">IF(AN308="","","|n"&amp;DT$2&amp;"+"&amp;AN308&amp;DT$1)</f>
        <v/>
      </c>
      <c r="DU308" s="71" t="str">
        <f t="shared" ref="DU308" si="5876">IF(AO308="","","|n"&amp;DU$2&amp;"+"&amp;AO308&amp;DU$1)</f>
        <v/>
      </c>
      <c r="DV308" s="71" t="str">
        <f t="shared" ref="DV308" si="5877">IF(AP308="","","|n"&amp;DV$2&amp;"+"&amp;AP308&amp;DV$1)</f>
        <v/>
      </c>
      <c r="DW308" s="71" t="str">
        <f t="shared" ref="DW308" si="5878">IF(AQ308="","","|n"&amp;DW$2&amp;"+"&amp;AQ308&amp;DW$1)</f>
        <v/>
      </c>
      <c r="DX308" s="71" t="str">
        <f t="shared" ref="DX308" si="5879">IF(AR308="","","|n"&amp;DX$2&amp;"+"&amp;AR308&amp;DX$1)</f>
        <v/>
      </c>
      <c r="DY308" s="71" t="str">
        <f t="shared" ref="DY308" si="5880">IF(AS308="","","|n"&amp;DY$2&amp;"+"&amp;AS308&amp;DY$1)</f>
        <v/>
      </c>
      <c r="DZ308" s="71" t="str">
        <f t="shared" ref="DZ308" si="5881">IF(AT308="","","|n"&amp;DZ$2&amp;"+"&amp;AT308&amp;DZ$1)</f>
        <v/>
      </c>
      <c r="EA308" s="71" t="str">
        <f t="shared" ref="EA308" si="5882">IF(AU308="","","|n"&amp;EA$2&amp;"+"&amp;AU308&amp;EA$1)</f>
        <v/>
      </c>
      <c r="EB308" s="71" t="str">
        <f t="shared" ref="EB308" si="5883">IF(AV308="","","|n"&amp;EB$2&amp;"+"&amp;AV308&amp;EB$1)</f>
        <v/>
      </c>
      <c r="EC308" s="71" t="str">
        <f t="shared" ref="EC308" si="5884">IF(AW308="","","|n"&amp;EC$2&amp;"+"&amp;AW308&amp;EC$1)</f>
        <v/>
      </c>
      <c r="ED308" s="71" t="str">
        <f t="shared" ref="ED308" si="5885">IF(AX308="","","|n"&amp;ED$2&amp;"+"&amp;AX308&amp;ED$1)</f>
        <v/>
      </c>
      <c r="EE308" s="71" t="str">
        <f t="shared" ref="EE308" si="5886">IF(AY308="","","|n"&amp;EE$2&amp;"+"&amp;AY308&amp;EE$1)</f>
        <v/>
      </c>
      <c r="EF308" s="71" t="str">
        <f t="shared" ref="EF308" si="5887">IF(AZ308="","","|n"&amp;EF$2&amp;"+"&amp;AZ308&amp;EF$1)</f>
        <v/>
      </c>
      <c r="EG308" s="71" t="str">
        <f t="shared" ref="EG308" si="5888">IF(BA308="","","|n"&amp;EG$2&amp;"+"&amp;BA308&amp;EG$1)</f>
        <v/>
      </c>
      <c r="EH308" s="71" t="str">
        <f t="shared" ref="EH308" si="5889">IF(BB308="","","|n"&amp;EH$2&amp;"+"&amp;BB308&amp;EH$1)</f>
        <v/>
      </c>
      <c r="EI308" s="71" t="str">
        <f t="shared" ref="EI308" si="5890">IF(BC308="","","|n"&amp;EI$2&amp;"+"&amp;BC308&amp;EI$1)</f>
        <v/>
      </c>
      <c r="EJ308" s="71" t="str">
        <f t="shared" ref="EJ308" si="5891">IF(BD308="","","|n"&amp;EJ$2&amp;"+"&amp;BD308&amp;EJ$1)</f>
        <v/>
      </c>
      <c r="EK308" s="71" t="str">
        <f t="shared" ref="EK308" si="5892">IF(BE308="","","|n"&amp;EK$2&amp;"+"&amp;BE308&amp;EK$1)</f>
        <v/>
      </c>
      <c r="EL308" s="71" t="str">
        <f t="shared" ref="EL308" si="5893">IF(BF308="","","|n"&amp;EL$2&amp;"+"&amp;BF308&amp;EL$1)</f>
        <v/>
      </c>
      <c r="EM308" s="71" t="str">
        <f t="shared" ref="EM308" si="5894">IF(BG308="","","|n"&amp;EM$2&amp;"+"&amp;BG308&amp;EM$1)</f>
        <v/>
      </c>
      <c r="EN308" s="71" t="str">
        <f t="shared" ref="EN308" si="5895">IF(BH308="","","|n"&amp;EN$2&amp;"+"&amp;BH308&amp;EN$1)</f>
        <v/>
      </c>
      <c r="EO308" s="71" t="str">
        <f t="shared" ref="EO308" si="5896">IF(BI308="","","|n"&amp;EO$2&amp;"+"&amp;BI308&amp;EO$1)</f>
        <v/>
      </c>
      <c r="EP308" s="71" t="str">
        <f t="shared" ref="EP308" si="5897">IF(BJ308="","","|n"&amp;EP$2&amp;"+"&amp;BJ308&amp;EP$1)</f>
        <v/>
      </c>
      <c r="EQ308" s="71" t="str">
        <f t="shared" ref="EQ308" si="5898">IF(BK308="","","|n"&amp;EQ$2&amp;"+"&amp;BK308&amp;EQ$1)</f>
        <v/>
      </c>
      <c r="ER308" s="71" t="str">
        <f t="shared" ref="ER308" si="5899">IF(BL308="","","|n"&amp;ER$2&amp;"+"&amp;BL308&amp;ER$1)</f>
        <v/>
      </c>
      <c r="ES308" s="71" t="str">
        <f t="shared" ref="ES308" si="5900">IF(BM308="","","|n"&amp;ES$2&amp;"+"&amp;BM308&amp;ES$1)</f>
        <v/>
      </c>
      <c r="ET308" s="71" t="str">
        <f t="shared" ref="ET308" si="5901">IF(BN308="","","|n"&amp;ET$2&amp;"+"&amp;BN308&amp;ET$1)</f>
        <v/>
      </c>
      <c r="EU308" s="71" t="str">
        <f t="shared" ref="EU308" si="5902">IF(BO308="","","|n"&amp;EU$2&amp;"+"&amp;BO308&amp;EU$1)</f>
        <v/>
      </c>
      <c r="EV308" s="71" t="str">
        <f t="shared" ref="EV308" si="5903">IF(BP308="","","|n"&amp;EV$2&amp;"+"&amp;BP308&amp;EV$1)</f>
        <v/>
      </c>
      <c r="EW308" s="71" t="str">
        <f t="shared" ref="EW308" si="5904">IF(BQ308="","","|n"&amp;EW$2&amp;"+"&amp;BQ308&amp;EW$1)</f>
        <v/>
      </c>
      <c r="EX308" s="71" t="str">
        <f t="shared" ref="EX308" si="5905">IF(BR308="","","|n"&amp;EX$2&amp;"+"&amp;BR308&amp;EX$1)</f>
        <v/>
      </c>
      <c r="EY308" s="71" t="str">
        <f t="shared" ref="EY308" si="5906">IF(BS308="","","|n"&amp;EY$2&amp;"+"&amp;BS308&amp;EY$1)</f>
        <v/>
      </c>
      <c r="EZ308" s="71" t="str">
        <f t="shared" ref="EZ308" si="5907">IF(BT308="","","|n"&amp;EZ$2&amp;"+"&amp;BT308&amp;EZ$1)</f>
        <v/>
      </c>
      <c r="FA308" s="71" t="str">
        <f t="shared" ref="FA308" si="5908">IF(BU308="","","|n"&amp;FA$2&amp;"+"&amp;BU308&amp;FA$1)</f>
        <v/>
      </c>
      <c r="FB308" s="71" t="str">
        <f t="shared" ref="FB308" si="5909">IF(BV308="","","|n"&amp;FB$2&amp;"+"&amp;BV308&amp;FB$1)</f>
        <v/>
      </c>
      <c r="FC308" s="71" t="str">
        <f t="shared" ref="FC308" si="5910">IF(BW308="","","|n"&amp;FC$2&amp;"+"&amp;BW308&amp;FC$1)</f>
        <v/>
      </c>
      <c r="FD308" s="71" t="str">
        <f t="shared" ref="FD308" si="5911">IF(BX308="","","|n"&amp;FD$2&amp;"+"&amp;BX308&amp;FD$1)</f>
        <v/>
      </c>
      <c r="FE308" s="71" t="str">
        <f t="shared" ref="FE308" si="5912">IF(BY308="","","|n"&amp;FE$2&amp;"+"&amp;BY308&amp;FE$1)</f>
        <v/>
      </c>
      <c r="FF308" s="71" t="str">
        <f t="shared" ref="FF308" si="5913">IF(BZ308="","","|n"&amp;FF$2&amp;"+"&amp;BZ308&amp;FF$1)</f>
        <v/>
      </c>
      <c r="FG308" s="71" t="str">
        <f t="shared" ref="FG308" si="5914">IF(CA308="","","|n"&amp;FG$2&amp;"+"&amp;CA308&amp;FG$1)</f>
        <v/>
      </c>
      <c r="FH308" s="71" t="str">
        <f t="shared" ref="FH308" si="5915">IF(CB308="","","|n"&amp;FH$2&amp;"+"&amp;CB308&amp;FH$1)</f>
        <v/>
      </c>
      <c r="FI308" s="71" t="str">
        <f t="shared" ref="FI308" si="5916">IF(CC308="","","|n"&amp;FI$2&amp;"+"&amp;CC308&amp;FI$1)</f>
        <v/>
      </c>
      <c r="FJ308" s="71" t="str">
        <f t="shared" ref="FJ308" si="5917">IF(CD308="","","|n"&amp;FJ$2&amp;"+"&amp;CD308&amp;FJ$1)</f>
        <v/>
      </c>
      <c r="FK308" s="71" t="str">
        <f t="shared" ref="FK308" si="5918">IF(CE308="","","|n"&amp;FK$2&amp;"+"&amp;CE308&amp;FK$1)</f>
        <v/>
      </c>
      <c r="FL308" s="71" t="str">
        <f t="shared" ref="FL308" si="5919">IF(CF308="","","|n"&amp;FL$2&amp;"+"&amp;CF308&amp;FL$1)</f>
        <v/>
      </c>
      <c r="FM308" s="71" t="str">
        <f t="shared" ref="FM308" si="5920">IF(CG308="","","|n"&amp;FM$2&amp;"+"&amp;CG308&amp;FM$1)</f>
        <v/>
      </c>
      <c r="FN308" s="71" t="str">
        <f t="shared" ref="FN308" si="5921">IF(CH308="","","|n"&amp;FN$2&amp;"+"&amp;CH308&amp;FN$1)</f>
        <v/>
      </c>
      <c r="FO308" s="71" t="str">
        <f t="shared" ref="FO308" si="5922">IF(CI308="","","|n"&amp;FO$2&amp;"+"&amp;CI308&amp;FO$1)</f>
        <v/>
      </c>
      <c r="FP308" s="71" t="str">
        <f t="shared" ref="FP308" si="5923">IF(CJ308="","","|n"&amp;FP$2&amp;"+"&amp;CJ308&amp;FP$1)</f>
        <v/>
      </c>
      <c r="FQ308" s="71" t="str">
        <f t="shared" ref="FQ308" si="5924">IF(CK308="","","|n"&amp;FQ$2&amp;"+"&amp;CK308&amp;FQ$1)</f>
        <v/>
      </c>
      <c r="FR308" s="71" t="str">
        <f t="shared" ref="FR308" si="5925">IF(CL308="","","|n"&amp;FR$2&amp;"+"&amp;CL308&amp;FR$1)</f>
        <v/>
      </c>
      <c r="FS308" s="71" t="str">
        <f t="shared" ref="FS308" si="5926">IF(CM308="","","|n"&amp;FS$2&amp;"+"&amp;CM308&amp;FS$1)</f>
        <v/>
      </c>
    </row>
    <row r="309" spans="1:175" ht="16.5">
      <c r="A309" s="72"/>
      <c r="B309" s="121" t="s">
        <v>1424</v>
      </c>
      <c r="C309" s="194" t="s">
        <v>1427</v>
      </c>
      <c r="E309" s="100"/>
      <c r="F309" s="99"/>
      <c r="S309" s="107"/>
      <c r="T309" s="61" t="s">
        <v>1426</v>
      </c>
      <c r="U309" s="195" t="s">
        <v>1425</v>
      </c>
      <c r="V309" s="79"/>
      <c r="Z309" s="79"/>
      <c r="AG309" s="109"/>
      <c r="AL309" s="109"/>
      <c r="BC309" s="110"/>
      <c r="BD309" s="110"/>
      <c r="CU309" s="95" t="str">
        <f t="shared" ref="CU309" si="592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928">T309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9" s="60"/>
      <c r="CX309" s="60"/>
      <c r="CY309" s="60"/>
      <c r="CZ309" s="60"/>
      <c r="DA309" s="60"/>
      <c r="DB309" s="71" t="str">
        <f t="shared" ref="DB309" si="5929">IF(V309="","","|n"&amp;DB$2&amp;"+"&amp;V309&amp;DB$1)</f>
        <v/>
      </c>
      <c r="DC309" s="71" t="str">
        <f t="shared" ref="DC309" si="5930">IF(W309="","","|n"&amp;DC$2&amp;"+"&amp;W309&amp;DC$1)</f>
        <v/>
      </c>
      <c r="DD309" s="71" t="str">
        <f t="shared" ref="DD309" si="5931">IF(X309="","","|n"&amp;DD$2&amp;"+"&amp;X309&amp;DD$1)</f>
        <v/>
      </c>
      <c r="DE309" s="71" t="str">
        <f t="shared" ref="DE309" si="5932">IF(Y309="","","|n"&amp;DE$2&amp;"+"&amp;Y309&amp;DE$1)</f>
        <v/>
      </c>
      <c r="DF309" s="71" t="str">
        <f t="shared" ref="DF309" si="5933">IF(Z309="","","|n"&amp;DF$2&amp;"+"&amp;Z309&amp;DF$1)</f>
        <v/>
      </c>
      <c r="DG309" s="71" t="str">
        <f t="shared" ref="DG309" si="5934">IF(AA309="","","|n"&amp;DG$2&amp;"+"&amp;AA309&amp;DG$1)</f>
        <v/>
      </c>
      <c r="DH309" s="71" t="str">
        <f t="shared" ref="DH309" si="5935">IF(AB309="","","|n"&amp;DH$2&amp;"+"&amp;AB309&amp;DH$1)</f>
        <v/>
      </c>
      <c r="DI309" s="71" t="str">
        <f t="shared" ref="DI309" si="5936">IF(AC309="","","|n"&amp;DI$2&amp;"+"&amp;AC309&amp;DI$1)</f>
        <v/>
      </c>
      <c r="DJ309" s="71" t="str">
        <f t="shared" ref="DJ309" si="5937">IF(AD309="","","|n"&amp;DJ$2&amp;"+"&amp;AD309&amp;DJ$1)</f>
        <v/>
      </c>
      <c r="DK309" s="71" t="str">
        <f t="shared" ref="DK309" si="5938">IF(AE309="","","|n"&amp;DK$2&amp;"+"&amp;AE309&amp;DK$1)</f>
        <v/>
      </c>
      <c r="DL309" s="71" t="str">
        <f t="shared" ref="DL309" si="5939">IF(AF309="","","|n"&amp;DL$2&amp;"+"&amp;AF309&amp;DL$1)</f>
        <v/>
      </c>
      <c r="DM309" s="71" t="str">
        <f t="shared" ref="DM309" si="5940">IF(AG309="","","|n"&amp;DM$2&amp;"+"&amp;AG309&amp;DM$1)</f>
        <v/>
      </c>
      <c r="DN309" s="71" t="str">
        <f t="shared" ref="DN309" si="5941">IF(AH309="","","|n"&amp;DN$2&amp;"+"&amp;AH309&amp;DN$1)</f>
        <v/>
      </c>
      <c r="DO309" s="71" t="str">
        <f t="shared" ref="DO309" si="5942">IF(AI309="","","|n"&amp;DO$2&amp;"+"&amp;AI309&amp;DO$1)</f>
        <v/>
      </c>
      <c r="DP309" s="71" t="str">
        <f t="shared" ref="DP309" si="5943">IF(AJ309="","","|n"&amp;DP$2&amp;"+"&amp;AJ309&amp;DP$1)</f>
        <v/>
      </c>
      <c r="DQ309" s="71" t="str">
        <f t="shared" ref="DQ309" si="5944">IF(AK309="","","|n"&amp;DQ$2&amp;"+"&amp;AK309&amp;DQ$1)</f>
        <v/>
      </c>
      <c r="DR309" s="71" t="str">
        <f t="shared" ref="DR309" si="5945">IF(AL309="","","|n"&amp;DR$2&amp;"+"&amp;AL309&amp;DR$1)</f>
        <v/>
      </c>
      <c r="DS309" s="71" t="str">
        <f t="shared" ref="DS309" si="5946">IF(AM309="","","|n"&amp;DS$2&amp;"+"&amp;AM309&amp;DS$1)</f>
        <v/>
      </c>
      <c r="DT309" s="71" t="str">
        <f t="shared" ref="DT309" si="5947">IF(AN309="","","|n"&amp;DT$2&amp;"+"&amp;AN309&amp;DT$1)</f>
        <v/>
      </c>
      <c r="DU309" s="71" t="str">
        <f t="shared" ref="DU309" si="5948">IF(AO309="","","|n"&amp;DU$2&amp;"+"&amp;AO309&amp;DU$1)</f>
        <v/>
      </c>
      <c r="DV309" s="71" t="str">
        <f t="shared" ref="DV309" si="5949">IF(AP309="","","|n"&amp;DV$2&amp;"+"&amp;AP309&amp;DV$1)</f>
        <v/>
      </c>
      <c r="DW309" s="71" t="str">
        <f t="shared" ref="DW309" si="5950">IF(AQ309="","","|n"&amp;DW$2&amp;"+"&amp;AQ309&amp;DW$1)</f>
        <v/>
      </c>
      <c r="DX309" s="71" t="str">
        <f t="shared" ref="DX309" si="5951">IF(AR309="","","|n"&amp;DX$2&amp;"+"&amp;AR309&amp;DX$1)</f>
        <v/>
      </c>
      <c r="DY309" s="71" t="str">
        <f t="shared" ref="DY309" si="5952">IF(AS309="","","|n"&amp;DY$2&amp;"+"&amp;AS309&amp;DY$1)</f>
        <v/>
      </c>
      <c r="DZ309" s="71" t="str">
        <f t="shared" ref="DZ309" si="5953">IF(AT309="","","|n"&amp;DZ$2&amp;"+"&amp;AT309&amp;DZ$1)</f>
        <v/>
      </c>
      <c r="EA309" s="71" t="str">
        <f t="shared" ref="EA309" si="5954">IF(AU309="","","|n"&amp;EA$2&amp;"+"&amp;AU309&amp;EA$1)</f>
        <v/>
      </c>
      <c r="EB309" s="71" t="str">
        <f t="shared" ref="EB309" si="5955">IF(AV309="","","|n"&amp;EB$2&amp;"+"&amp;AV309&amp;EB$1)</f>
        <v/>
      </c>
      <c r="EC309" s="71" t="str">
        <f t="shared" ref="EC309" si="5956">IF(AW309="","","|n"&amp;EC$2&amp;"+"&amp;AW309&amp;EC$1)</f>
        <v/>
      </c>
      <c r="ED309" s="71" t="str">
        <f t="shared" ref="ED309" si="5957">IF(AX309="","","|n"&amp;ED$2&amp;"+"&amp;AX309&amp;ED$1)</f>
        <v/>
      </c>
      <c r="EE309" s="71" t="str">
        <f t="shared" ref="EE309" si="5958">IF(AY309="","","|n"&amp;EE$2&amp;"+"&amp;AY309&amp;EE$1)</f>
        <v/>
      </c>
      <c r="EF309" s="71" t="str">
        <f t="shared" ref="EF309" si="5959">IF(AZ309="","","|n"&amp;EF$2&amp;"+"&amp;AZ309&amp;EF$1)</f>
        <v/>
      </c>
      <c r="EG309" s="71" t="str">
        <f t="shared" ref="EG309" si="5960">IF(BA309="","","|n"&amp;EG$2&amp;"+"&amp;BA309&amp;EG$1)</f>
        <v/>
      </c>
      <c r="EH309" s="71" t="str">
        <f t="shared" ref="EH309" si="5961">IF(BB309="","","|n"&amp;EH$2&amp;"+"&amp;BB309&amp;EH$1)</f>
        <v/>
      </c>
      <c r="EI309" s="71" t="str">
        <f t="shared" ref="EI309" si="5962">IF(BC309="","","|n"&amp;EI$2&amp;"+"&amp;BC309&amp;EI$1)</f>
        <v/>
      </c>
      <c r="EJ309" s="71" t="str">
        <f t="shared" ref="EJ309" si="5963">IF(BD309="","","|n"&amp;EJ$2&amp;"+"&amp;BD309&amp;EJ$1)</f>
        <v/>
      </c>
      <c r="EK309" s="71" t="str">
        <f t="shared" ref="EK309" si="5964">IF(BE309="","","|n"&amp;EK$2&amp;"+"&amp;BE309&amp;EK$1)</f>
        <v/>
      </c>
      <c r="EL309" s="71" t="str">
        <f t="shared" ref="EL309" si="5965">IF(BF309="","","|n"&amp;EL$2&amp;"+"&amp;BF309&amp;EL$1)</f>
        <v/>
      </c>
      <c r="EM309" s="71" t="str">
        <f t="shared" ref="EM309" si="5966">IF(BG309="","","|n"&amp;EM$2&amp;"+"&amp;BG309&amp;EM$1)</f>
        <v/>
      </c>
      <c r="EN309" s="71" t="str">
        <f t="shared" ref="EN309" si="5967">IF(BH309="","","|n"&amp;EN$2&amp;"+"&amp;BH309&amp;EN$1)</f>
        <v/>
      </c>
      <c r="EO309" s="71" t="str">
        <f t="shared" ref="EO309" si="5968">IF(BI309="","","|n"&amp;EO$2&amp;"+"&amp;BI309&amp;EO$1)</f>
        <v/>
      </c>
      <c r="EP309" s="71" t="str">
        <f t="shared" ref="EP309" si="5969">IF(BJ309="","","|n"&amp;EP$2&amp;"+"&amp;BJ309&amp;EP$1)</f>
        <v/>
      </c>
      <c r="EQ309" s="71" t="str">
        <f t="shared" ref="EQ309" si="5970">IF(BK309="","","|n"&amp;EQ$2&amp;"+"&amp;BK309&amp;EQ$1)</f>
        <v/>
      </c>
      <c r="ER309" s="71" t="str">
        <f t="shared" ref="ER309" si="5971">IF(BL309="","","|n"&amp;ER$2&amp;"+"&amp;BL309&amp;ER$1)</f>
        <v/>
      </c>
      <c r="ES309" s="71" t="str">
        <f t="shared" ref="ES309" si="5972">IF(BM309="","","|n"&amp;ES$2&amp;"+"&amp;BM309&amp;ES$1)</f>
        <v/>
      </c>
      <c r="ET309" s="71" t="str">
        <f t="shared" ref="ET309" si="5973">IF(BN309="","","|n"&amp;ET$2&amp;"+"&amp;BN309&amp;ET$1)</f>
        <v/>
      </c>
      <c r="EU309" s="71" t="str">
        <f t="shared" ref="EU309" si="5974">IF(BO309="","","|n"&amp;EU$2&amp;"+"&amp;BO309&amp;EU$1)</f>
        <v/>
      </c>
      <c r="EV309" s="71" t="str">
        <f t="shared" ref="EV309" si="5975">IF(BP309="","","|n"&amp;EV$2&amp;"+"&amp;BP309&amp;EV$1)</f>
        <v/>
      </c>
      <c r="EW309" s="71" t="str">
        <f t="shared" ref="EW309" si="5976">IF(BQ309="","","|n"&amp;EW$2&amp;"+"&amp;BQ309&amp;EW$1)</f>
        <v/>
      </c>
      <c r="EX309" s="71" t="str">
        <f t="shared" ref="EX309" si="5977">IF(BR309="","","|n"&amp;EX$2&amp;"+"&amp;BR309&amp;EX$1)</f>
        <v/>
      </c>
      <c r="EY309" s="71" t="str">
        <f t="shared" ref="EY309" si="5978">IF(BS309="","","|n"&amp;EY$2&amp;"+"&amp;BS309&amp;EY$1)</f>
        <v/>
      </c>
      <c r="EZ309" s="71" t="str">
        <f t="shared" ref="EZ309" si="5979">IF(BT309="","","|n"&amp;EZ$2&amp;"+"&amp;BT309&amp;EZ$1)</f>
        <v/>
      </c>
      <c r="FA309" s="71" t="str">
        <f t="shared" ref="FA309" si="5980">IF(BU309="","","|n"&amp;FA$2&amp;"+"&amp;BU309&amp;FA$1)</f>
        <v/>
      </c>
      <c r="FB309" s="71" t="str">
        <f t="shared" ref="FB309" si="5981">IF(BV309="","","|n"&amp;FB$2&amp;"+"&amp;BV309&amp;FB$1)</f>
        <v/>
      </c>
      <c r="FC309" s="71" t="str">
        <f t="shared" ref="FC309" si="5982">IF(BW309="","","|n"&amp;FC$2&amp;"+"&amp;BW309&amp;FC$1)</f>
        <v/>
      </c>
      <c r="FD309" s="71" t="str">
        <f t="shared" ref="FD309" si="5983">IF(BX309="","","|n"&amp;FD$2&amp;"+"&amp;BX309&amp;FD$1)</f>
        <v/>
      </c>
      <c r="FE309" s="71" t="str">
        <f t="shared" ref="FE309" si="5984">IF(BY309="","","|n"&amp;FE$2&amp;"+"&amp;BY309&amp;FE$1)</f>
        <v/>
      </c>
      <c r="FF309" s="71" t="str">
        <f t="shared" ref="FF309" si="5985">IF(BZ309="","","|n"&amp;FF$2&amp;"+"&amp;BZ309&amp;FF$1)</f>
        <v/>
      </c>
      <c r="FG309" s="71" t="str">
        <f t="shared" ref="FG309" si="5986">IF(CA309="","","|n"&amp;FG$2&amp;"+"&amp;CA309&amp;FG$1)</f>
        <v/>
      </c>
      <c r="FH309" s="71" t="str">
        <f t="shared" ref="FH309" si="5987">IF(CB309="","","|n"&amp;FH$2&amp;"+"&amp;CB309&amp;FH$1)</f>
        <v/>
      </c>
      <c r="FI309" s="71" t="str">
        <f t="shared" ref="FI309" si="5988">IF(CC309="","","|n"&amp;FI$2&amp;"+"&amp;CC309&amp;FI$1)</f>
        <v/>
      </c>
      <c r="FJ309" s="71" t="str">
        <f t="shared" ref="FJ309" si="5989">IF(CD309="","","|n"&amp;FJ$2&amp;"+"&amp;CD309&amp;FJ$1)</f>
        <v/>
      </c>
      <c r="FK309" s="71" t="str">
        <f t="shared" ref="FK309" si="5990">IF(CE309="","","|n"&amp;FK$2&amp;"+"&amp;CE309&amp;FK$1)</f>
        <v/>
      </c>
      <c r="FL309" s="71" t="str">
        <f t="shared" ref="FL309" si="5991">IF(CF309="","","|n"&amp;FL$2&amp;"+"&amp;CF309&amp;FL$1)</f>
        <v/>
      </c>
      <c r="FM309" s="71" t="str">
        <f t="shared" ref="FM309" si="5992">IF(CG309="","","|n"&amp;FM$2&amp;"+"&amp;CG309&amp;FM$1)</f>
        <v/>
      </c>
      <c r="FN309" s="71" t="str">
        <f t="shared" ref="FN309" si="5993">IF(CH309="","","|n"&amp;FN$2&amp;"+"&amp;CH309&amp;FN$1)</f>
        <v/>
      </c>
      <c r="FO309" s="71" t="str">
        <f t="shared" ref="FO309" si="5994">IF(CI309="","","|n"&amp;FO$2&amp;"+"&amp;CI309&amp;FO$1)</f>
        <v/>
      </c>
      <c r="FP309" s="71" t="str">
        <f t="shared" ref="FP309" si="5995">IF(CJ309="","","|n"&amp;FP$2&amp;"+"&amp;CJ309&amp;FP$1)</f>
        <v/>
      </c>
      <c r="FQ309" s="71" t="str">
        <f t="shared" ref="FQ309" si="5996">IF(CK309="","","|n"&amp;FQ$2&amp;"+"&amp;CK309&amp;FQ$1)</f>
        <v/>
      </c>
      <c r="FR309" s="71" t="str">
        <f t="shared" ref="FR309" si="5997">IF(CL309="","","|n"&amp;FR$2&amp;"+"&amp;CL309&amp;FR$1)</f>
        <v/>
      </c>
      <c r="FS309" s="71" t="str">
        <f t="shared" ref="FS309" si="5998">IF(CM309="","","|n"&amp;FS$2&amp;"+"&amp;CM309&amp;FS$1)</f>
        <v/>
      </c>
    </row>
    <row r="310" spans="1:175" ht="16.5">
      <c r="A310" s="133"/>
      <c r="B310" s="80" t="s">
        <v>898</v>
      </c>
      <c r="C310" s="61" t="s">
        <v>899</v>
      </c>
      <c r="T310" s="140"/>
      <c r="U310" s="85"/>
      <c r="CN310" s="70" t="str">
        <f t="shared" ref="CN310:CN336" si="5999">"InitUnitState('"&amp;B310&amp;"',"&amp;V310&amp;","&amp;W310&amp;","&amp;X310&amp;","&amp;Y310&amp;","&amp;Z310&amp;","&amp;AA310&amp;","&amp;AB310&amp;","&amp;AC310&amp;","&amp;AD310&amp;","&amp;AE310&amp;")"</f>
        <v>InitUnitState('IF01',,,,,,,,,,)</v>
      </c>
      <c r="CO310" s="70" t="str">
        <f t="shared" ref="CO310:CO336" si="6000">"InitUnitNormal('"&amp;B310&amp;"',"&amp;AF310&amp;","&amp;AG310&amp;","&amp;AH310&amp;","&amp;AI310&amp;","&amp;AJ310&amp;","&amp;AK310&amp;","&amp;AL310&amp;","&amp;AM310&amp;","&amp;AN310&amp;","&amp;AO310&amp;")"</f>
        <v>InitUnitNormal('IF01',,,,,,,,,,)</v>
      </c>
      <c r="CP310" s="70" t="str">
        <f t="shared" ref="CP310:CP336" si="6001">"InitUnitMagic('"&amp;B310&amp;"',"&amp;AP310&amp;","&amp;AQ310&amp;","&amp;AR310&amp;","&amp;AS310&amp;","&amp;AT310&amp;","&amp;AU310&amp;","&amp;AV310&amp;","&amp;AW310&amp;","&amp;BI310&amp;","&amp;BJ310&amp;")"</f>
        <v>InitUnitMagic('IF01',,,,,,,,,,)</v>
      </c>
      <c r="CQ310" s="70" t="str">
        <f t="shared" ref="CQ310:CQ336" si="6002">"InitUnitAdd('"&amp;B310&amp;"',"&amp;BK310&amp;","&amp;BL310&amp;","&amp;BM310&amp;","&amp;BN310&amp;","&amp;BO310&amp;","&amp;BP310&amp;","&amp;BQ310&amp;","&amp;BR310&amp;","&amp;BS310&amp;","&amp;BT310&amp;")"</f>
        <v>InitUnitAdd('IF01',,,,,,,,,,)</v>
      </c>
      <c r="CR310" s="70" t="str">
        <f t="shared" ref="CR310:CR352" si="600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InitEquipData('IF01',,"",,,,,'','','','','','',"")</v>
      </c>
      <c r="CU310" s="95" t="str">
        <f t="shared" ref="CU310:CU332" si="6004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60"/>
      <c r="CX310" s="60"/>
      <c r="CY310" s="60"/>
      <c r="CZ310" s="60"/>
      <c r="DA310" s="60"/>
      <c r="DB310" s="71" t="str">
        <f t="shared" ref="DB310:DB332" si="6005">IF(V310="","","|n"&amp;DB$2&amp;"+"&amp;V310&amp;DB$1)</f>
        <v/>
      </c>
      <c r="DC310" s="71" t="str">
        <f t="shared" ref="DC310:DC332" si="6006">IF(W310="","","|n"&amp;DC$2&amp;"+"&amp;W310&amp;DC$1)</f>
        <v/>
      </c>
      <c r="DD310" s="71" t="str">
        <f t="shared" ref="DD310:DD332" si="6007">IF(X310="","","|n"&amp;DD$2&amp;"+"&amp;X310&amp;DD$1)</f>
        <v/>
      </c>
      <c r="DE310" s="71" t="str">
        <f t="shared" ref="DE310:DE332" si="6008">IF(Y310="","","|n"&amp;DE$2&amp;"+"&amp;Y310&amp;DE$1)</f>
        <v/>
      </c>
      <c r="DF310" s="71" t="str">
        <f t="shared" ref="DF310:DF332" si="6009">IF(Z310="","","|n"&amp;DF$2&amp;"+"&amp;Z310&amp;DF$1)</f>
        <v/>
      </c>
      <c r="DG310" s="71" t="str">
        <f t="shared" ref="DG310:DG332" si="6010">IF(AA310="","","|n"&amp;DG$2&amp;"+"&amp;AA310&amp;DG$1)</f>
        <v/>
      </c>
      <c r="DH310" s="71" t="str">
        <f t="shared" ref="DH310:DH332" si="6011">IF(AB310="","","|n"&amp;DH$2&amp;"+"&amp;AB310&amp;DH$1)</f>
        <v/>
      </c>
      <c r="DI310" s="71" t="str">
        <f t="shared" ref="DI310:DI332" si="6012">IF(AC310="","","|n"&amp;DI$2&amp;"+"&amp;AC310&amp;DI$1)</f>
        <v/>
      </c>
      <c r="DJ310" s="71" t="str">
        <f t="shared" ref="DJ310:DJ332" si="6013">IF(AD310="","","|n"&amp;DJ$2&amp;"+"&amp;AD310&amp;DJ$1)</f>
        <v/>
      </c>
      <c r="DK310" s="71" t="str">
        <f t="shared" ref="DK310:DK332" si="6014">IF(AE310="","","|n"&amp;DK$2&amp;"+"&amp;AE310&amp;DK$1)</f>
        <v/>
      </c>
      <c r="DL310" s="71" t="str">
        <f t="shared" ref="DL310:DL332" si="6015">IF(AF310="","","|n"&amp;DL$2&amp;"+"&amp;AF310&amp;DL$1)</f>
        <v/>
      </c>
      <c r="DM310" s="71" t="str">
        <f t="shared" ref="DM310:DM332" si="6016">IF(AG310="","","|n"&amp;DM$2&amp;"+"&amp;AG310&amp;DM$1)</f>
        <v/>
      </c>
      <c r="DN310" s="71" t="str">
        <f t="shared" ref="DN310:DN332" si="6017">IF(AH310="","","|n"&amp;DN$2&amp;"+"&amp;AH310&amp;DN$1)</f>
        <v/>
      </c>
      <c r="DO310" s="71" t="str">
        <f t="shared" ref="DO310:DO332" si="6018">IF(AI310="","","|n"&amp;DO$2&amp;"+"&amp;AI310&amp;DO$1)</f>
        <v/>
      </c>
      <c r="DP310" s="71" t="str">
        <f t="shared" ref="DP310:DP332" si="6019">IF(AJ310="","","|n"&amp;DP$2&amp;"+"&amp;AJ310&amp;DP$1)</f>
        <v/>
      </c>
      <c r="DQ310" s="71" t="str">
        <f t="shared" ref="DQ310:DQ332" si="6020">IF(AK310="","","|n"&amp;DQ$2&amp;"+"&amp;AK310&amp;DQ$1)</f>
        <v/>
      </c>
      <c r="DR310" s="71" t="str">
        <f t="shared" ref="DR310:DR332" si="6021">IF(AL310="","","|n"&amp;DR$2&amp;"+"&amp;AL310&amp;DR$1)</f>
        <v/>
      </c>
      <c r="DS310" s="71" t="str">
        <f t="shared" ref="DS310:DS332" si="6022">IF(AM310="","","|n"&amp;DS$2&amp;"+"&amp;AM310&amp;DS$1)</f>
        <v/>
      </c>
      <c r="DT310" s="71" t="str">
        <f t="shared" ref="DT310:DT332" si="6023">IF(AN310="","","|n"&amp;DT$2&amp;"+"&amp;AN310&amp;DT$1)</f>
        <v/>
      </c>
      <c r="DU310" s="71" t="str">
        <f t="shared" ref="DU310:DU332" si="6024">IF(AO310="","","|n"&amp;DU$2&amp;"+"&amp;AO310&amp;DU$1)</f>
        <v/>
      </c>
      <c r="DV310" s="71" t="str">
        <f t="shared" ref="DV310:DV332" si="6025">IF(AP310="","","|n"&amp;DV$2&amp;"+"&amp;AP310&amp;DV$1)</f>
        <v/>
      </c>
      <c r="DW310" s="71" t="str">
        <f t="shared" ref="DW310:DW332" si="6026">IF(AQ310="","","|n"&amp;DW$2&amp;"+"&amp;AQ310&amp;DW$1)</f>
        <v/>
      </c>
      <c r="DX310" s="71" t="str">
        <f t="shared" ref="DX310:DX332" si="6027">IF(AR310="","","|n"&amp;DX$2&amp;"+"&amp;AR310&amp;DX$1)</f>
        <v/>
      </c>
      <c r="DY310" s="71" t="str">
        <f t="shared" ref="DY310:DY332" si="6028">IF(AS310="","","|n"&amp;DY$2&amp;"+"&amp;AS310&amp;DY$1)</f>
        <v/>
      </c>
      <c r="DZ310" s="71" t="str">
        <f t="shared" ref="DZ310:DZ332" si="6029">IF(AT310="","","|n"&amp;DZ$2&amp;"+"&amp;AT310&amp;DZ$1)</f>
        <v/>
      </c>
      <c r="EA310" s="71" t="str">
        <f t="shared" ref="EA310:EA332" si="6030">IF(AU310="","","|n"&amp;EA$2&amp;"+"&amp;AU310&amp;EA$1)</f>
        <v/>
      </c>
      <c r="EB310" s="71" t="str">
        <f t="shared" ref="EB310:EB332" si="6031">IF(AV310="","","|n"&amp;EB$2&amp;"+"&amp;AV310&amp;EB$1)</f>
        <v/>
      </c>
      <c r="EC310" s="71" t="str">
        <f t="shared" ref="EC310:EC332" si="6032">IF(AW310="","","|n"&amp;EC$2&amp;"+"&amp;AW310&amp;EC$1)</f>
        <v/>
      </c>
      <c r="ED310" s="71" t="str">
        <f t="shared" ref="ED310:ED332" si="6033">IF(AX310="","","|n"&amp;ED$2&amp;"+"&amp;AX310&amp;ED$1)</f>
        <v/>
      </c>
      <c r="EE310" s="71" t="str">
        <f t="shared" ref="EE310:EE332" si="6034">IF(AY310="","","|n"&amp;EE$2&amp;"+"&amp;AY310&amp;EE$1)</f>
        <v/>
      </c>
      <c r="EF310" s="71" t="str">
        <f t="shared" ref="EF310:EF332" si="6035">IF(AZ310="","","|n"&amp;EF$2&amp;"+"&amp;AZ310&amp;EF$1)</f>
        <v/>
      </c>
      <c r="EG310" s="71" t="str">
        <f t="shared" ref="EG310:EG332" si="6036">IF(BA310="","","|n"&amp;EG$2&amp;"+"&amp;BA310&amp;EG$1)</f>
        <v/>
      </c>
      <c r="EH310" s="71" t="str">
        <f t="shared" ref="EH310:EH332" si="6037">IF(BB310="","","|n"&amp;EH$2&amp;"+"&amp;BB310&amp;EH$1)</f>
        <v/>
      </c>
      <c r="EI310" s="71" t="str">
        <f t="shared" ref="EI310:EI332" si="6038">IF(BC310="","","|n"&amp;EI$2&amp;"+"&amp;BC310&amp;EI$1)</f>
        <v/>
      </c>
      <c r="EJ310" s="71" t="str">
        <f t="shared" ref="EJ310:EJ332" si="6039">IF(BD310="","","|n"&amp;EJ$2&amp;"+"&amp;BD310&amp;EJ$1)</f>
        <v/>
      </c>
      <c r="EK310" s="71" t="str">
        <f t="shared" ref="EK310:EK332" si="6040">IF(BE310="","","|n"&amp;EK$2&amp;"+"&amp;BE310&amp;EK$1)</f>
        <v/>
      </c>
      <c r="EL310" s="71" t="str">
        <f t="shared" ref="EL310:EL332" si="6041">IF(BF310="","","|n"&amp;EL$2&amp;"+"&amp;BF310&amp;EL$1)</f>
        <v/>
      </c>
      <c r="EM310" s="71" t="str">
        <f t="shared" ref="EM310:EM332" si="6042">IF(BG310="","","|n"&amp;EM$2&amp;"+"&amp;BG310&amp;EM$1)</f>
        <v/>
      </c>
      <c r="EN310" s="71" t="str">
        <f t="shared" ref="EN310:EN332" si="6043">IF(BH310="","","|n"&amp;EN$2&amp;"+"&amp;BH310&amp;EN$1)</f>
        <v/>
      </c>
      <c r="EO310" s="71" t="str">
        <f t="shared" ref="EO310:EO332" si="6044">IF(BI310="","","|n"&amp;EO$2&amp;"+"&amp;BI310&amp;EO$1)</f>
        <v/>
      </c>
      <c r="EP310" s="71" t="str">
        <f t="shared" ref="EP310:EP332" si="6045">IF(BJ310="","","|n"&amp;EP$2&amp;"+"&amp;BJ310&amp;EP$1)</f>
        <v/>
      </c>
      <c r="EQ310" s="71" t="str">
        <f t="shared" ref="EQ310:EQ332" si="6046">IF(BK310="","","|n"&amp;EQ$2&amp;"+"&amp;BK310&amp;EQ$1)</f>
        <v/>
      </c>
      <c r="ER310" s="71" t="str">
        <f t="shared" ref="ER310:ER332" si="6047">IF(BL310="","","|n"&amp;ER$2&amp;"+"&amp;BL310&amp;ER$1)</f>
        <v/>
      </c>
      <c r="ES310" s="71" t="str">
        <f t="shared" ref="ES310:ES332" si="6048">IF(BM310="","","|n"&amp;ES$2&amp;"+"&amp;BM310&amp;ES$1)</f>
        <v/>
      </c>
      <c r="ET310" s="71" t="str">
        <f t="shared" ref="ET310:ET332" si="6049">IF(BN310="","","|n"&amp;ET$2&amp;"+"&amp;BN310&amp;ET$1)</f>
        <v/>
      </c>
      <c r="EU310" s="71" t="str">
        <f t="shared" ref="EU310:EU332" si="6050">IF(BO310="","","|n"&amp;EU$2&amp;"+"&amp;BO310&amp;EU$1)</f>
        <v/>
      </c>
      <c r="EV310" s="71" t="str">
        <f t="shared" ref="EV310:EV332" si="6051">IF(BP310="","","|n"&amp;EV$2&amp;"+"&amp;BP310&amp;EV$1)</f>
        <v/>
      </c>
      <c r="EW310" s="71" t="str">
        <f t="shared" ref="EW310:EW332" si="6052">IF(BQ310="","","|n"&amp;EW$2&amp;"+"&amp;BQ310&amp;EW$1)</f>
        <v/>
      </c>
      <c r="EX310" s="71" t="str">
        <f t="shared" ref="EX310:EX332" si="6053">IF(BR310="","","|n"&amp;EX$2&amp;"+"&amp;BR310&amp;EX$1)</f>
        <v/>
      </c>
      <c r="EY310" s="71" t="str">
        <f t="shared" ref="EY310:EY332" si="6054">IF(BS310="","","|n"&amp;EY$2&amp;"+"&amp;BS310&amp;EY$1)</f>
        <v/>
      </c>
      <c r="EZ310" s="71" t="str">
        <f t="shared" ref="EZ310:EZ332" si="6055">IF(BT310="","","|n"&amp;EZ$2&amp;"+"&amp;BT310&amp;EZ$1)</f>
        <v/>
      </c>
      <c r="FA310" s="71" t="str">
        <f t="shared" ref="FA310:FA332" si="6056">IF(BU310="","","|n"&amp;FA$2&amp;"+"&amp;BU310&amp;FA$1)</f>
        <v/>
      </c>
      <c r="FB310" s="71" t="str">
        <f t="shared" ref="FB310:FB332" si="6057">IF(BV310="","","|n"&amp;FB$2&amp;"+"&amp;BV310&amp;FB$1)</f>
        <v/>
      </c>
      <c r="FC310" s="71" t="str">
        <f t="shared" ref="FC310:FC332" si="6058">IF(BW310="","","|n"&amp;FC$2&amp;"+"&amp;BW310&amp;FC$1)</f>
        <v/>
      </c>
      <c r="FD310" s="71" t="str">
        <f t="shared" ref="FD310:FD332" si="6059">IF(BX310="","","|n"&amp;FD$2&amp;"+"&amp;BX310&amp;FD$1)</f>
        <v/>
      </c>
      <c r="FE310" s="71" t="str">
        <f t="shared" ref="FE310:FE332" si="6060">IF(BY310="","","|n"&amp;FE$2&amp;"+"&amp;BY310&amp;FE$1)</f>
        <v/>
      </c>
      <c r="FF310" s="71" t="str">
        <f t="shared" ref="FF310:FF332" si="6061">IF(BZ310="","","|n"&amp;FF$2&amp;"+"&amp;BZ310&amp;FF$1)</f>
        <v/>
      </c>
      <c r="FG310" s="71" t="str">
        <f t="shared" ref="FG310:FG332" si="6062">IF(CA310="","","|n"&amp;FG$2&amp;"+"&amp;CA310&amp;FG$1)</f>
        <v/>
      </c>
      <c r="FH310" s="71" t="str">
        <f t="shared" ref="FH310:FH332" si="6063">IF(CB310="","","|n"&amp;FH$2&amp;"+"&amp;CB310&amp;FH$1)</f>
        <v/>
      </c>
      <c r="FI310" s="71" t="str">
        <f t="shared" ref="FI310:FI332" si="6064">IF(CC310="","","|n"&amp;FI$2&amp;"+"&amp;CC310&amp;FI$1)</f>
        <v/>
      </c>
      <c r="FJ310" s="71" t="str">
        <f t="shared" ref="FJ310:FJ332" si="6065">IF(CD310="","","|n"&amp;FJ$2&amp;"+"&amp;CD310&amp;FJ$1)</f>
        <v/>
      </c>
      <c r="FK310" s="71" t="str">
        <f t="shared" ref="FK310:FK332" si="6066">IF(CE310="","","|n"&amp;FK$2&amp;"+"&amp;CE310&amp;FK$1)</f>
        <v/>
      </c>
      <c r="FL310" s="71" t="str">
        <f t="shared" ref="FL310:FL332" si="6067">IF(CF310="","","|n"&amp;FL$2&amp;"+"&amp;CF310&amp;FL$1)</f>
        <v/>
      </c>
      <c r="FM310" s="71" t="str">
        <f t="shared" ref="FM310:FM332" si="6068">IF(CG310="","","|n"&amp;FM$2&amp;"+"&amp;CG310&amp;FM$1)</f>
        <v/>
      </c>
      <c r="FN310" s="71" t="str">
        <f t="shared" ref="FN310:FN332" si="6069">IF(CH310="","","|n"&amp;FN$2&amp;"+"&amp;CH310&amp;FN$1)</f>
        <v/>
      </c>
      <c r="FO310" s="71" t="str">
        <f t="shared" ref="FO310:FO332" si="6070">IF(CI310="","","|n"&amp;FO$2&amp;"+"&amp;CI310&amp;FO$1)</f>
        <v/>
      </c>
      <c r="FP310" s="71" t="str">
        <f t="shared" ref="FP310:FP332" si="6071">IF(CJ310="","","|n"&amp;FP$2&amp;"+"&amp;CJ310&amp;FP$1)</f>
        <v/>
      </c>
      <c r="FQ310" s="71" t="str">
        <f t="shared" ref="FQ310:FQ332" si="6072">IF(CK310="","","|n"&amp;FQ$2&amp;"+"&amp;CK310&amp;FQ$1)</f>
        <v/>
      </c>
      <c r="FR310" s="71" t="str">
        <f t="shared" ref="FR310:FR332" si="6073">IF(CL310="","","|n"&amp;FR$2&amp;"+"&amp;CL310&amp;FR$1)</f>
        <v/>
      </c>
      <c r="FS310" s="71" t="str">
        <f t="shared" ref="FS310:FS332" si="6074">IF(CM310="","","|n"&amp;FS$2&amp;"+"&amp;CM310&amp;FS$1)</f>
        <v/>
      </c>
    </row>
    <row r="311" spans="1:175" ht="16.5">
      <c r="A311" s="133"/>
      <c r="B311" s="80" t="s">
        <v>900</v>
      </c>
      <c r="C311" s="61" t="s">
        <v>899</v>
      </c>
      <c r="T311" s="140"/>
      <c r="U311" s="85"/>
      <c r="CN311" s="70" t="str">
        <f t="shared" si="5999"/>
        <v>InitUnitState('IF02',,,,,,,,,,)</v>
      </c>
      <c r="CO311" s="70" t="str">
        <f t="shared" si="6000"/>
        <v>InitUnitNormal('IF02',,,,,,,,,,)</v>
      </c>
      <c r="CP311" s="70" t="str">
        <f t="shared" si="6001"/>
        <v>InitUnitMagic('IF02',,,,,,,,,,)</v>
      </c>
      <c r="CQ311" s="70" t="str">
        <f t="shared" si="6002"/>
        <v>InitUnitAdd('IF02',,,,,,,,,,)</v>
      </c>
      <c r="CR311" s="70" t="str">
        <f t="shared" si="6003"/>
        <v>InitEquipData('IF02',,"",,,,,'','','','','','',"")</v>
      </c>
      <c r="CU311" s="95" t="str">
        <f t="shared" si="6004"/>
        <v>|n</v>
      </c>
      <c r="CW311" s="60"/>
      <c r="CX311" s="60"/>
      <c r="CY311" s="60"/>
      <c r="CZ311" s="60"/>
      <c r="DA311" s="60"/>
      <c r="DB311" s="71" t="str">
        <f t="shared" si="6005"/>
        <v/>
      </c>
      <c r="DC311" s="71" t="str">
        <f t="shared" si="6006"/>
        <v/>
      </c>
      <c r="DD311" s="71" t="str">
        <f t="shared" si="6007"/>
        <v/>
      </c>
      <c r="DE311" s="71" t="str">
        <f t="shared" si="6008"/>
        <v/>
      </c>
      <c r="DF311" s="71" t="str">
        <f t="shared" si="6009"/>
        <v/>
      </c>
      <c r="DG311" s="71" t="str">
        <f t="shared" si="6010"/>
        <v/>
      </c>
      <c r="DH311" s="71" t="str">
        <f t="shared" si="6011"/>
        <v/>
      </c>
      <c r="DI311" s="71" t="str">
        <f t="shared" si="6012"/>
        <v/>
      </c>
      <c r="DJ311" s="71" t="str">
        <f t="shared" si="6013"/>
        <v/>
      </c>
      <c r="DK311" s="71" t="str">
        <f t="shared" si="6014"/>
        <v/>
      </c>
      <c r="DL311" s="71" t="str">
        <f t="shared" si="6015"/>
        <v/>
      </c>
      <c r="DM311" s="71" t="str">
        <f t="shared" si="6016"/>
        <v/>
      </c>
      <c r="DN311" s="71" t="str">
        <f t="shared" si="6017"/>
        <v/>
      </c>
      <c r="DO311" s="71" t="str">
        <f t="shared" si="6018"/>
        <v/>
      </c>
      <c r="DP311" s="71" t="str">
        <f t="shared" si="6019"/>
        <v/>
      </c>
      <c r="DQ311" s="71" t="str">
        <f t="shared" si="6020"/>
        <v/>
      </c>
      <c r="DR311" s="71" t="str">
        <f t="shared" si="6021"/>
        <v/>
      </c>
      <c r="DS311" s="71" t="str">
        <f t="shared" si="6022"/>
        <v/>
      </c>
      <c r="DT311" s="71" t="str">
        <f t="shared" si="6023"/>
        <v/>
      </c>
      <c r="DU311" s="71" t="str">
        <f t="shared" si="6024"/>
        <v/>
      </c>
      <c r="DV311" s="71" t="str">
        <f t="shared" si="6025"/>
        <v/>
      </c>
      <c r="DW311" s="71" t="str">
        <f t="shared" si="6026"/>
        <v/>
      </c>
      <c r="DX311" s="71" t="str">
        <f t="shared" si="6027"/>
        <v/>
      </c>
      <c r="DY311" s="71" t="str">
        <f t="shared" si="6028"/>
        <v/>
      </c>
      <c r="DZ311" s="71" t="str">
        <f t="shared" si="6029"/>
        <v/>
      </c>
      <c r="EA311" s="71" t="str">
        <f t="shared" si="6030"/>
        <v/>
      </c>
      <c r="EB311" s="71" t="str">
        <f t="shared" si="6031"/>
        <v/>
      </c>
      <c r="EC311" s="71" t="str">
        <f t="shared" si="6032"/>
        <v/>
      </c>
      <c r="ED311" s="71" t="str">
        <f t="shared" si="6033"/>
        <v/>
      </c>
      <c r="EE311" s="71" t="str">
        <f t="shared" si="6034"/>
        <v/>
      </c>
      <c r="EF311" s="71" t="str">
        <f t="shared" si="6035"/>
        <v/>
      </c>
      <c r="EG311" s="71" t="str">
        <f t="shared" si="6036"/>
        <v/>
      </c>
      <c r="EH311" s="71" t="str">
        <f t="shared" si="6037"/>
        <v/>
      </c>
      <c r="EI311" s="71" t="str">
        <f t="shared" si="6038"/>
        <v/>
      </c>
      <c r="EJ311" s="71" t="str">
        <f t="shared" si="6039"/>
        <v/>
      </c>
      <c r="EK311" s="71" t="str">
        <f t="shared" si="6040"/>
        <v/>
      </c>
      <c r="EL311" s="71" t="str">
        <f t="shared" si="6041"/>
        <v/>
      </c>
      <c r="EM311" s="71" t="str">
        <f t="shared" si="6042"/>
        <v/>
      </c>
      <c r="EN311" s="71" t="str">
        <f t="shared" si="6043"/>
        <v/>
      </c>
      <c r="EO311" s="71" t="str">
        <f t="shared" si="6044"/>
        <v/>
      </c>
      <c r="EP311" s="71" t="str">
        <f t="shared" si="6045"/>
        <v/>
      </c>
      <c r="EQ311" s="71" t="str">
        <f t="shared" si="6046"/>
        <v/>
      </c>
      <c r="ER311" s="71" t="str">
        <f t="shared" si="6047"/>
        <v/>
      </c>
      <c r="ES311" s="71" t="str">
        <f t="shared" si="6048"/>
        <v/>
      </c>
      <c r="ET311" s="71" t="str">
        <f t="shared" si="6049"/>
        <v/>
      </c>
      <c r="EU311" s="71" t="str">
        <f t="shared" si="6050"/>
        <v/>
      </c>
      <c r="EV311" s="71" t="str">
        <f t="shared" si="6051"/>
        <v/>
      </c>
      <c r="EW311" s="71" t="str">
        <f t="shared" si="6052"/>
        <v/>
      </c>
      <c r="EX311" s="71" t="str">
        <f t="shared" si="6053"/>
        <v/>
      </c>
      <c r="EY311" s="71" t="str">
        <f t="shared" si="6054"/>
        <v/>
      </c>
      <c r="EZ311" s="71" t="str">
        <f t="shared" si="6055"/>
        <v/>
      </c>
      <c r="FA311" s="71" t="str">
        <f t="shared" si="6056"/>
        <v/>
      </c>
      <c r="FB311" s="71" t="str">
        <f t="shared" si="6057"/>
        <v/>
      </c>
      <c r="FC311" s="71" t="str">
        <f t="shared" si="6058"/>
        <v/>
      </c>
      <c r="FD311" s="71" t="str">
        <f t="shared" si="6059"/>
        <v/>
      </c>
      <c r="FE311" s="71" t="str">
        <f t="shared" si="6060"/>
        <v/>
      </c>
      <c r="FF311" s="71" t="str">
        <f t="shared" si="6061"/>
        <v/>
      </c>
      <c r="FG311" s="71" t="str">
        <f t="shared" si="6062"/>
        <v/>
      </c>
      <c r="FH311" s="71" t="str">
        <f t="shared" si="6063"/>
        <v/>
      </c>
      <c r="FI311" s="71" t="str">
        <f t="shared" si="6064"/>
        <v/>
      </c>
      <c r="FJ311" s="71" t="str">
        <f t="shared" si="6065"/>
        <v/>
      </c>
      <c r="FK311" s="71" t="str">
        <f t="shared" si="6066"/>
        <v/>
      </c>
      <c r="FL311" s="71" t="str">
        <f t="shared" si="6067"/>
        <v/>
      </c>
      <c r="FM311" s="71" t="str">
        <f t="shared" si="6068"/>
        <v/>
      </c>
      <c r="FN311" s="71" t="str">
        <f t="shared" si="6069"/>
        <v/>
      </c>
      <c r="FO311" s="71" t="str">
        <f t="shared" si="6070"/>
        <v/>
      </c>
      <c r="FP311" s="71" t="str">
        <f t="shared" si="6071"/>
        <v/>
      </c>
      <c r="FQ311" s="71" t="str">
        <f t="shared" si="6072"/>
        <v/>
      </c>
      <c r="FR311" s="71" t="str">
        <f t="shared" si="6073"/>
        <v/>
      </c>
      <c r="FS311" s="71" t="str">
        <f t="shared" si="6074"/>
        <v/>
      </c>
    </row>
    <row r="312" spans="1:175" ht="16.5">
      <c r="A312" s="134"/>
      <c r="B312" s="80" t="s">
        <v>901</v>
      </c>
      <c r="C312" s="61" t="s">
        <v>899</v>
      </c>
      <c r="T312" s="141"/>
      <c r="U312" s="85"/>
      <c r="CN312" s="70" t="str">
        <f t="shared" si="5999"/>
        <v>InitUnitState('IF03',,,,,,,,,,)</v>
      </c>
      <c r="CO312" s="70" t="str">
        <f t="shared" si="6000"/>
        <v>InitUnitNormal('IF03',,,,,,,,,,)</v>
      </c>
      <c r="CP312" s="70" t="str">
        <f t="shared" si="6001"/>
        <v>InitUnitMagic('IF03',,,,,,,,,,)</v>
      </c>
      <c r="CQ312" s="70" t="str">
        <f t="shared" si="6002"/>
        <v>InitUnitAdd('IF03',,,,,,,,,,)</v>
      </c>
      <c r="CR312" s="70" t="str">
        <f t="shared" si="6003"/>
        <v>InitEquipData('IF03',,"",,,,,'','','','','','',"")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902</v>
      </c>
      <c r="C313" s="61" t="s">
        <v>899</v>
      </c>
      <c r="T313" s="141"/>
      <c r="U313" s="85"/>
      <c r="CN313" s="70" t="str">
        <f t="shared" si="5999"/>
        <v>InitUnitState('IF04',,,,,,,,,,)</v>
      </c>
      <c r="CO313" s="70" t="str">
        <f t="shared" si="6000"/>
        <v>InitUnitNormal('IF04',,,,,,,,,,)</v>
      </c>
      <c r="CP313" s="70" t="str">
        <f t="shared" si="6001"/>
        <v>InitUnitMagic('IF04',,,,,,,,,,)</v>
      </c>
      <c r="CQ313" s="70" t="str">
        <f t="shared" si="6002"/>
        <v>InitUnitAdd('IF04',,,,,,,,,,)</v>
      </c>
      <c r="CR313" s="70" t="str">
        <f t="shared" si="6003"/>
        <v>InitEquipData('IF04',,"",,,,,'','','','','','',"")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903</v>
      </c>
      <c r="C314" s="61" t="s">
        <v>899</v>
      </c>
      <c r="T314" s="141"/>
      <c r="U314" s="85"/>
      <c r="CN314" s="70" t="str">
        <f t="shared" si="5999"/>
        <v>InitUnitState('IF05',,,,,,,,,,)</v>
      </c>
      <c r="CO314" s="70" t="str">
        <f t="shared" si="6000"/>
        <v>InitUnitNormal('IF05',,,,,,,,,,)</v>
      </c>
      <c r="CP314" s="70" t="str">
        <f t="shared" si="6001"/>
        <v>InitUnitMagic('IF05',,,,,,,,,,)</v>
      </c>
      <c r="CQ314" s="70" t="str">
        <f t="shared" si="6002"/>
        <v>InitUnitAdd('IF05',,,,,,,,,,)</v>
      </c>
      <c r="CR314" s="70" t="str">
        <f t="shared" si="6003"/>
        <v>InitEquipData('IF05',,"",,,,,'','','','','','',"")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904</v>
      </c>
      <c r="C315" s="61" t="s">
        <v>899</v>
      </c>
      <c r="T315" s="141"/>
      <c r="U315" s="85"/>
      <c r="CN315" s="70" t="str">
        <f t="shared" si="5999"/>
        <v>InitUnitState('IF06',,,,,,,,,,)</v>
      </c>
      <c r="CO315" s="70" t="str">
        <f t="shared" si="6000"/>
        <v>InitUnitNormal('IF06',,,,,,,,,,)</v>
      </c>
      <c r="CP315" s="70" t="str">
        <f t="shared" si="6001"/>
        <v>InitUnitMagic('IF06',,,,,,,,,,)</v>
      </c>
      <c r="CQ315" s="70" t="str">
        <f t="shared" si="6002"/>
        <v>InitUnitAdd('IF06',,,,,,,,,,)</v>
      </c>
      <c r="CR315" s="70" t="str">
        <f t="shared" si="6003"/>
        <v>InitEquipData('IF06',,"",,,,,'','','','','','',"")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905</v>
      </c>
      <c r="C316" s="61" t="s">
        <v>899</v>
      </c>
      <c r="T316" s="141"/>
      <c r="U316" s="85"/>
      <c r="CN316" s="70" t="str">
        <f t="shared" si="5999"/>
        <v>InitUnitState('IF07',,,,,,,,,,)</v>
      </c>
      <c r="CO316" s="70" t="str">
        <f t="shared" si="6000"/>
        <v>InitUnitNormal('IF07',,,,,,,,,,)</v>
      </c>
      <c r="CP316" s="70" t="str">
        <f t="shared" si="6001"/>
        <v>InitUnitMagic('IF07',,,,,,,,,,)</v>
      </c>
      <c r="CQ316" s="70" t="str">
        <f t="shared" si="6002"/>
        <v>InitUnitAdd('IF07',,,,,,,,,,)</v>
      </c>
      <c r="CR316" s="70" t="str">
        <f t="shared" si="6003"/>
        <v>InitEquipData('IF07',,"",,,,,'','','','','','',"")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906</v>
      </c>
      <c r="C317" s="61" t="s">
        <v>899</v>
      </c>
      <c r="T317" s="141"/>
      <c r="U317" s="85"/>
      <c r="CN317" s="70" t="str">
        <f t="shared" si="5999"/>
        <v>InitUnitState('IF08',,,,,,,,,,)</v>
      </c>
      <c r="CO317" s="70" t="str">
        <f t="shared" si="6000"/>
        <v>InitUnitNormal('IF08',,,,,,,,,,)</v>
      </c>
      <c r="CP317" s="70" t="str">
        <f t="shared" si="6001"/>
        <v>InitUnitMagic('IF08',,,,,,,,,,)</v>
      </c>
      <c r="CQ317" s="70" t="str">
        <f t="shared" si="6002"/>
        <v>InitUnitAdd('IF08',,,,,,,,,,)</v>
      </c>
      <c r="CR317" s="70" t="str">
        <f t="shared" si="6003"/>
        <v>InitEquipData('IF08',,"",,,,,'','','','','','',"")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907</v>
      </c>
      <c r="C318" s="61" t="s">
        <v>899</v>
      </c>
      <c r="T318" s="141"/>
      <c r="U318" s="85"/>
      <c r="CN318" s="70" t="str">
        <f t="shared" si="5999"/>
        <v>InitUnitState('IF09',,,,,,,,,,)</v>
      </c>
      <c r="CO318" s="70" t="str">
        <f t="shared" si="6000"/>
        <v>InitUnitNormal('IF09',,,,,,,,,,)</v>
      </c>
      <c r="CP318" s="70" t="str">
        <f t="shared" si="6001"/>
        <v>InitUnitMagic('IF09',,,,,,,,,,)</v>
      </c>
      <c r="CQ318" s="70" t="str">
        <f t="shared" si="6002"/>
        <v>InitUnitAdd('IF09',,,,,,,,,,)</v>
      </c>
      <c r="CR318" s="70" t="str">
        <f t="shared" si="6003"/>
        <v>InitEquipData('IF09',,"",,,,,'','','','','','',"")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908</v>
      </c>
      <c r="C319" s="61" t="s">
        <v>899</v>
      </c>
      <c r="T319" s="141"/>
      <c r="U319" s="85"/>
      <c r="CN319" s="70" t="str">
        <f t="shared" si="5999"/>
        <v>InitUnitState('IF10',,,,,,,,,,)</v>
      </c>
      <c r="CO319" s="70" t="str">
        <f t="shared" si="6000"/>
        <v>InitUnitNormal('IF10',,,,,,,,,,)</v>
      </c>
      <c r="CP319" s="70" t="str">
        <f t="shared" si="6001"/>
        <v>InitUnitMagic('IF10',,,,,,,,,,)</v>
      </c>
      <c r="CQ319" s="70" t="str">
        <f t="shared" si="6002"/>
        <v>InitUnitAdd('IF10',,,,,,,,,,)</v>
      </c>
      <c r="CR319" s="70" t="str">
        <f t="shared" si="6003"/>
        <v>InitEquipData('IF10',,"",,,,,'','','','','','',"")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909</v>
      </c>
      <c r="C320" s="61" t="s">
        <v>899</v>
      </c>
      <c r="T320" s="141"/>
      <c r="U320" s="85"/>
      <c r="CN320" s="70" t="str">
        <f t="shared" si="5999"/>
        <v>InitUnitState('IF11',,,,,,,,,,)</v>
      </c>
      <c r="CO320" s="70" t="str">
        <f t="shared" si="6000"/>
        <v>InitUnitNormal('IF11',,,,,,,,,,)</v>
      </c>
      <c r="CP320" s="70" t="str">
        <f t="shared" si="6001"/>
        <v>InitUnitMagic('IF11',,,,,,,,,,)</v>
      </c>
      <c r="CQ320" s="70" t="str">
        <f t="shared" si="6002"/>
        <v>InitUnitAdd('IF11',,,,,,,,,,)</v>
      </c>
      <c r="CR320" s="70" t="str">
        <f t="shared" si="6003"/>
        <v>InitEquipData('IF11',,"",,,,,'','','','','','',"")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3"/>
      <c r="B321" s="80" t="s">
        <v>910</v>
      </c>
      <c r="C321" s="61" t="s">
        <v>899</v>
      </c>
      <c r="T321" s="142"/>
      <c r="U321" s="85"/>
      <c r="CN321" s="70" t="str">
        <f t="shared" si="5999"/>
        <v>InitUnitState('IF12',,,,,,,,,,)</v>
      </c>
      <c r="CO321" s="70" t="str">
        <f t="shared" si="6000"/>
        <v>InitUnitNormal('IF12',,,,,,,,,,)</v>
      </c>
      <c r="CP321" s="70" t="str">
        <f t="shared" si="6001"/>
        <v>InitUnitMagic('IF12',,,,,,,,,,)</v>
      </c>
      <c r="CQ321" s="70" t="str">
        <f t="shared" si="6002"/>
        <v>InitUnitAdd('IF12',,,,,,,,,,)</v>
      </c>
      <c r="CR321" s="70" t="str">
        <f t="shared" si="6003"/>
        <v>InitEquipData('IF12',,"",,,,,'','','','','','',"")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911</v>
      </c>
      <c r="C322" s="61" t="s">
        <v>899</v>
      </c>
      <c r="T322" s="142"/>
      <c r="U322" s="85"/>
      <c r="CN322" s="70" t="str">
        <f t="shared" si="5999"/>
        <v>InitUnitState('IF13',,,,,,,,,,)</v>
      </c>
      <c r="CO322" s="70" t="str">
        <f t="shared" si="6000"/>
        <v>InitUnitNormal('IF13',,,,,,,,,,)</v>
      </c>
      <c r="CP322" s="70" t="str">
        <f t="shared" si="6001"/>
        <v>InitUnitMagic('IF13',,,,,,,,,,)</v>
      </c>
      <c r="CQ322" s="70" t="str">
        <f t="shared" si="6002"/>
        <v>InitUnitAdd('IF13',,,,,,,,,,)</v>
      </c>
      <c r="CR322" s="70" t="str">
        <f t="shared" si="6003"/>
        <v>InitEquipData('IF13',,"",,,,,'','','','','','',"")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912</v>
      </c>
      <c r="C323" s="61" t="s">
        <v>899</v>
      </c>
      <c r="T323" s="142"/>
      <c r="U323" s="85"/>
      <c r="CN323" s="70" t="str">
        <f t="shared" si="5999"/>
        <v>InitUnitState('IF14',,,,,,,,,,)</v>
      </c>
      <c r="CO323" s="70" t="str">
        <f t="shared" si="6000"/>
        <v>InitUnitNormal('IF14',,,,,,,,,,)</v>
      </c>
      <c r="CP323" s="70" t="str">
        <f t="shared" si="6001"/>
        <v>InitUnitMagic('IF14',,,,,,,,,,)</v>
      </c>
      <c r="CQ323" s="70" t="str">
        <f t="shared" si="6002"/>
        <v>InitUnitAdd('IF14',,,,,,,,,,)</v>
      </c>
      <c r="CR323" s="70" t="str">
        <f t="shared" si="6003"/>
        <v>InitEquipData('IF14',,"",,,,,'','','','','','',"")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913</v>
      </c>
      <c r="C324" s="61" t="s">
        <v>899</v>
      </c>
      <c r="T324" s="142"/>
      <c r="U324" s="85"/>
      <c r="CN324" s="70" t="str">
        <f t="shared" si="5999"/>
        <v>InitUnitState('IF15',,,,,,,,,,)</v>
      </c>
      <c r="CO324" s="70" t="str">
        <f t="shared" si="6000"/>
        <v>InitUnitNormal('IF15',,,,,,,,,,)</v>
      </c>
      <c r="CP324" s="70" t="str">
        <f t="shared" si="6001"/>
        <v>InitUnitMagic('IF15',,,,,,,,,,)</v>
      </c>
      <c r="CQ324" s="70" t="str">
        <f t="shared" si="6002"/>
        <v>InitUnitAdd('IF15',,,,,,,,,,)</v>
      </c>
      <c r="CR324" s="70" t="str">
        <f t="shared" si="6003"/>
        <v>InitEquipData('IF15',,"",,,,,'','','','','','',"")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914</v>
      </c>
      <c r="C325" s="61" t="s">
        <v>899</v>
      </c>
      <c r="T325" s="142"/>
      <c r="U325" s="85"/>
      <c r="CN325" s="70" t="str">
        <f t="shared" si="5999"/>
        <v>InitUnitState('IF16',,,,,,,,,,)</v>
      </c>
      <c r="CO325" s="70" t="str">
        <f t="shared" si="6000"/>
        <v>InitUnitNormal('IF16',,,,,,,,,,)</v>
      </c>
      <c r="CP325" s="70" t="str">
        <f t="shared" si="6001"/>
        <v>InitUnitMagic('IF16',,,,,,,,,,)</v>
      </c>
      <c r="CQ325" s="70" t="str">
        <f t="shared" si="6002"/>
        <v>InitUnitAdd('IF16',,,,,,,,,,)</v>
      </c>
      <c r="CR325" s="70" t="str">
        <f t="shared" si="6003"/>
        <v>InitEquipData('IF16',,"",,,,,'','','','','','',"")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915</v>
      </c>
      <c r="C326" s="61" t="s">
        <v>899</v>
      </c>
      <c r="T326" s="142"/>
      <c r="U326" s="85"/>
      <c r="CN326" s="70" t="str">
        <f t="shared" si="5999"/>
        <v>InitUnitState('IF17',,,,,,,,,,)</v>
      </c>
      <c r="CO326" s="70" t="str">
        <f t="shared" si="6000"/>
        <v>InitUnitNormal('IF17',,,,,,,,,,)</v>
      </c>
      <c r="CP326" s="70" t="str">
        <f t="shared" si="6001"/>
        <v>InitUnitMagic('IF17',,,,,,,,,,)</v>
      </c>
      <c r="CQ326" s="70" t="str">
        <f t="shared" si="6002"/>
        <v>InitUnitAdd('IF17',,,,,,,,,,)</v>
      </c>
      <c r="CR326" s="70" t="str">
        <f t="shared" si="6003"/>
        <v>InitEquipData('IF17',,"",,,,,'','','','','','',"")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916</v>
      </c>
      <c r="C327" s="61" t="s">
        <v>899</v>
      </c>
      <c r="T327" s="143"/>
      <c r="U327" s="85"/>
      <c r="CN327" s="70" t="str">
        <f t="shared" si="5999"/>
        <v>InitUnitState('IF18',,,,,,,,,,)</v>
      </c>
      <c r="CO327" s="70" t="str">
        <f t="shared" si="6000"/>
        <v>InitUnitNormal('IF18',,,,,,,,,,)</v>
      </c>
      <c r="CP327" s="70" t="str">
        <f t="shared" si="6001"/>
        <v>InitUnitMagic('IF18',,,,,,,,,,)</v>
      </c>
      <c r="CQ327" s="70" t="str">
        <f t="shared" si="6002"/>
        <v>InitUnitAdd('IF18',,,,,,,,,,)</v>
      </c>
      <c r="CR327" s="70" t="str">
        <f t="shared" si="6003"/>
        <v>InitEquipData('IF18',,"",,,,,'','','','','','',"")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917</v>
      </c>
      <c r="C328" s="61" t="s">
        <v>899</v>
      </c>
      <c r="T328" s="143"/>
      <c r="U328" s="85"/>
      <c r="CN328" s="70" t="str">
        <f t="shared" si="5999"/>
        <v>InitUnitState('IF19',,,,,,,,,,)</v>
      </c>
      <c r="CO328" s="70" t="str">
        <f t="shared" si="6000"/>
        <v>InitUnitNormal('IF19',,,,,,,,,,)</v>
      </c>
      <c r="CP328" s="70" t="str">
        <f t="shared" si="6001"/>
        <v>InitUnitMagic('IF19',,,,,,,,,,)</v>
      </c>
      <c r="CQ328" s="70" t="str">
        <f t="shared" si="6002"/>
        <v>InitUnitAdd('IF19',,,,,,,,,,)</v>
      </c>
      <c r="CR328" s="70" t="str">
        <f t="shared" si="6003"/>
        <v>InitEquipData('IF19',,"",,,,,'','','','','','',"")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918</v>
      </c>
      <c r="C329" s="61" t="s">
        <v>899</v>
      </c>
      <c r="T329" s="143"/>
      <c r="U329" s="85"/>
      <c r="CN329" s="70" t="str">
        <f t="shared" si="5999"/>
        <v>InitUnitState('IF20',,,,,,,,,,)</v>
      </c>
      <c r="CO329" s="70" t="str">
        <f t="shared" si="6000"/>
        <v>InitUnitNormal('IF20',,,,,,,,,,)</v>
      </c>
      <c r="CP329" s="70" t="str">
        <f t="shared" si="6001"/>
        <v>InitUnitMagic('IF20',,,,,,,,,,)</v>
      </c>
      <c r="CQ329" s="70" t="str">
        <f t="shared" si="6002"/>
        <v>InitUnitAdd('IF20',,,,,,,,,,)</v>
      </c>
      <c r="CR329" s="70" t="str">
        <f t="shared" si="6003"/>
        <v>InitEquipData('IF20',,"",,,,,'','','','','','',"")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>
      <c r="A330" s="80"/>
      <c r="B330" s="80" t="s">
        <v>919</v>
      </c>
      <c r="C330" s="61" t="s">
        <v>899</v>
      </c>
      <c r="T330" s="144"/>
      <c r="U330" s="85"/>
      <c r="CN330" s="70" t="str">
        <f t="shared" si="5999"/>
        <v>InitUnitState('IF21',,,,,,,,,,)</v>
      </c>
      <c r="CO330" s="70" t="str">
        <f t="shared" si="6000"/>
        <v>InitUnitNormal('IF21',,,,,,,,,,)</v>
      </c>
      <c r="CP330" s="70" t="str">
        <f t="shared" si="6001"/>
        <v>InitUnitMagic('IF21',,,,,,,,,,)</v>
      </c>
      <c r="CQ330" s="70" t="str">
        <f t="shared" si="6002"/>
        <v>InitUnitAdd('IF21',,,,,,,,,,)</v>
      </c>
      <c r="CR330" s="70" t="str">
        <f t="shared" si="6003"/>
        <v>InitEquipData('IF21',,"",,,,,'','','','','','',"")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920</v>
      </c>
      <c r="C331" s="61" t="s">
        <v>899</v>
      </c>
      <c r="T331" s="144"/>
      <c r="U331" s="85"/>
      <c r="CN331" s="70" t="str">
        <f t="shared" si="5999"/>
        <v>InitUnitState('IF22',,,,,,,,,,)</v>
      </c>
      <c r="CO331" s="70" t="str">
        <f t="shared" si="6000"/>
        <v>InitUnitNormal('IF22',,,,,,,,,,)</v>
      </c>
      <c r="CP331" s="70" t="str">
        <f t="shared" si="6001"/>
        <v>InitUnitMagic('IF22',,,,,,,,,,)</v>
      </c>
      <c r="CQ331" s="70" t="str">
        <f t="shared" si="6002"/>
        <v>InitUnitAdd('IF22',,,,,,,,,,)</v>
      </c>
      <c r="CR331" s="70" t="str">
        <f t="shared" si="6003"/>
        <v>InitEquipData('IF22',,"",,,,,'','','','','','',"")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921</v>
      </c>
      <c r="C332" s="61" t="s">
        <v>899</v>
      </c>
      <c r="T332" s="144"/>
      <c r="U332" s="85"/>
      <c r="CN332" s="70" t="str">
        <f t="shared" si="5999"/>
        <v>InitUnitState('IF23',,,,,,,,,,)</v>
      </c>
      <c r="CO332" s="70" t="str">
        <f t="shared" si="6000"/>
        <v>InitUnitNormal('IF23',,,,,,,,,,)</v>
      </c>
      <c r="CP332" s="70" t="str">
        <f t="shared" si="6001"/>
        <v>InitUnitMagic('IF23',,,,,,,,,,)</v>
      </c>
      <c r="CQ332" s="70" t="str">
        <f t="shared" si="6002"/>
        <v>InitUnitAdd('IF23',,,,,,,,,,)</v>
      </c>
      <c r="CR332" s="70" t="str">
        <f t="shared" si="6003"/>
        <v>InitEquipData('IF23',,"",,,,,'','','','','','',"")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922</v>
      </c>
      <c r="C333" s="61" t="s">
        <v>899</v>
      </c>
      <c r="T333" s="144"/>
      <c r="U333" s="85"/>
      <c r="CN333" s="70" t="str">
        <f t="shared" si="5999"/>
        <v>InitUnitState('IF24',,,,,,,,,,)</v>
      </c>
      <c r="CO333" s="70" t="str">
        <f t="shared" si="6000"/>
        <v>InitUnitNormal('IF24',,,,,,,,,,)</v>
      </c>
      <c r="CP333" s="70" t="str">
        <f t="shared" si="6001"/>
        <v>InitUnitMagic('IF24',,,,,,,,,,)</v>
      </c>
      <c r="CQ333" s="70" t="str">
        <f t="shared" si="6002"/>
        <v>InitUnitAdd('IF24',,,,,,,,,,)</v>
      </c>
      <c r="CR333" s="70" t="str">
        <f t="shared" si="6003"/>
        <v>InitEquipData('IF24',,"",,,,,'','','','','','',"")</v>
      </c>
      <c r="CU333" s="95" t="str">
        <f t="shared" ref="CU333:CU444" si="6075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:DB444" si="6076">IF(V333="","","|n"&amp;DB$2&amp;"+"&amp;V333&amp;DB$1)</f>
        <v/>
      </c>
      <c r="DC333" s="71" t="str">
        <f t="shared" ref="DC333:DC444" si="6077">IF(W333="","","|n"&amp;DC$2&amp;"+"&amp;W333&amp;DC$1)</f>
        <v/>
      </c>
      <c r="DD333" s="71" t="str">
        <f t="shared" ref="DD333:DD444" si="6078">IF(X333="","","|n"&amp;DD$2&amp;"+"&amp;X333&amp;DD$1)</f>
        <v/>
      </c>
      <c r="DE333" s="71" t="str">
        <f t="shared" ref="DE333:DE444" si="6079">IF(Y333="","","|n"&amp;DE$2&amp;"+"&amp;Y333&amp;DE$1)</f>
        <v/>
      </c>
      <c r="DF333" s="71" t="str">
        <f t="shared" ref="DF333:DF444" si="6080">IF(Z333="","","|n"&amp;DF$2&amp;"+"&amp;Z333&amp;DF$1)</f>
        <v/>
      </c>
      <c r="DG333" s="71" t="str">
        <f t="shared" ref="DG333:DG444" si="6081">IF(AA333="","","|n"&amp;DG$2&amp;"+"&amp;AA333&amp;DG$1)</f>
        <v/>
      </c>
      <c r="DH333" s="71" t="str">
        <f t="shared" ref="DH333:DH444" si="6082">IF(AB333="","","|n"&amp;DH$2&amp;"+"&amp;AB333&amp;DH$1)</f>
        <v/>
      </c>
      <c r="DI333" s="71" t="str">
        <f t="shared" ref="DI333:DI444" si="6083">IF(AC333="","","|n"&amp;DI$2&amp;"+"&amp;AC333&amp;DI$1)</f>
        <v/>
      </c>
      <c r="DJ333" s="71" t="str">
        <f t="shared" ref="DJ333:DJ444" si="6084">IF(AD333="","","|n"&amp;DJ$2&amp;"+"&amp;AD333&amp;DJ$1)</f>
        <v/>
      </c>
      <c r="DK333" s="71" t="str">
        <f t="shared" ref="DK333:DK444" si="6085">IF(AE333="","","|n"&amp;DK$2&amp;"+"&amp;AE333&amp;DK$1)</f>
        <v/>
      </c>
      <c r="DL333" s="71" t="str">
        <f t="shared" ref="DL333:DL444" si="6086">IF(AF333="","","|n"&amp;DL$2&amp;"+"&amp;AF333&amp;DL$1)</f>
        <v/>
      </c>
      <c r="DM333" s="71" t="str">
        <f t="shared" ref="DM333:DM444" si="6087">IF(AG333="","","|n"&amp;DM$2&amp;"+"&amp;AG333&amp;DM$1)</f>
        <v/>
      </c>
      <c r="DN333" s="71" t="str">
        <f t="shared" ref="DN333:DN444" si="6088">IF(AH333="","","|n"&amp;DN$2&amp;"+"&amp;AH333&amp;DN$1)</f>
        <v/>
      </c>
      <c r="DO333" s="71" t="str">
        <f t="shared" ref="DO333:DO444" si="6089">IF(AI333="","","|n"&amp;DO$2&amp;"+"&amp;AI333&amp;DO$1)</f>
        <v/>
      </c>
      <c r="DP333" s="71" t="str">
        <f t="shared" ref="DP333:DP444" si="6090">IF(AJ333="","","|n"&amp;DP$2&amp;"+"&amp;AJ333&amp;DP$1)</f>
        <v/>
      </c>
      <c r="DQ333" s="71" t="str">
        <f t="shared" ref="DQ333:DQ444" si="6091">IF(AK333="","","|n"&amp;DQ$2&amp;"+"&amp;AK333&amp;DQ$1)</f>
        <v/>
      </c>
      <c r="DR333" s="71" t="str">
        <f t="shared" ref="DR333:DR444" si="6092">IF(AL333="","","|n"&amp;DR$2&amp;"+"&amp;AL333&amp;DR$1)</f>
        <v/>
      </c>
      <c r="DS333" s="71" t="str">
        <f t="shared" ref="DS333:DS444" si="6093">IF(AM333="","","|n"&amp;DS$2&amp;"+"&amp;AM333&amp;DS$1)</f>
        <v/>
      </c>
      <c r="DT333" s="71" t="str">
        <f t="shared" ref="DT333:DT444" si="6094">IF(AN333="","","|n"&amp;DT$2&amp;"+"&amp;AN333&amp;DT$1)</f>
        <v/>
      </c>
      <c r="DU333" s="71" t="str">
        <f t="shared" ref="DU333:DU444" si="6095">IF(AO333="","","|n"&amp;DU$2&amp;"+"&amp;AO333&amp;DU$1)</f>
        <v/>
      </c>
      <c r="DV333" s="71" t="str">
        <f t="shared" ref="DV333:DV444" si="6096">IF(AP333="","","|n"&amp;DV$2&amp;"+"&amp;AP333&amp;DV$1)</f>
        <v/>
      </c>
      <c r="DW333" s="71" t="str">
        <f t="shared" ref="DW333:DW444" si="6097">IF(AQ333="","","|n"&amp;DW$2&amp;"+"&amp;AQ333&amp;DW$1)</f>
        <v/>
      </c>
      <c r="DX333" s="71" t="str">
        <f t="shared" ref="DX333:DX444" si="6098">IF(AR333="","","|n"&amp;DX$2&amp;"+"&amp;AR333&amp;DX$1)</f>
        <v/>
      </c>
      <c r="DY333" s="71" t="str">
        <f t="shared" ref="DY333:DY444" si="6099">IF(AS333="","","|n"&amp;DY$2&amp;"+"&amp;AS333&amp;DY$1)</f>
        <v/>
      </c>
      <c r="DZ333" s="71" t="str">
        <f t="shared" ref="DZ333:DZ444" si="6100">IF(AT333="","","|n"&amp;DZ$2&amp;"+"&amp;AT333&amp;DZ$1)</f>
        <v/>
      </c>
      <c r="EA333" s="71" t="str">
        <f t="shared" ref="EA333:EA444" si="6101">IF(AU333="","","|n"&amp;EA$2&amp;"+"&amp;AU333&amp;EA$1)</f>
        <v/>
      </c>
      <c r="EB333" s="71" t="str">
        <f t="shared" ref="EB333:EB444" si="6102">IF(AV333="","","|n"&amp;EB$2&amp;"+"&amp;AV333&amp;EB$1)</f>
        <v/>
      </c>
      <c r="EC333" s="71" t="str">
        <f t="shared" ref="EC333:EC444" si="6103">IF(AW333="","","|n"&amp;EC$2&amp;"+"&amp;AW333&amp;EC$1)</f>
        <v/>
      </c>
      <c r="ED333" s="71" t="str">
        <f t="shared" ref="ED333:ED444" si="6104">IF(AX333="","","|n"&amp;ED$2&amp;"+"&amp;AX333&amp;ED$1)</f>
        <v/>
      </c>
      <c r="EE333" s="71" t="str">
        <f t="shared" ref="EE333:EE444" si="6105">IF(AY333="","","|n"&amp;EE$2&amp;"+"&amp;AY333&amp;EE$1)</f>
        <v/>
      </c>
      <c r="EF333" s="71" t="str">
        <f t="shared" ref="EF333:EF444" si="6106">IF(AZ333="","","|n"&amp;EF$2&amp;"+"&amp;AZ333&amp;EF$1)</f>
        <v/>
      </c>
      <c r="EG333" s="71" t="str">
        <f t="shared" ref="EG333:EG444" si="6107">IF(BA333="","","|n"&amp;EG$2&amp;"+"&amp;BA333&amp;EG$1)</f>
        <v/>
      </c>
      <c r="EH333" s="71" t="str">
        <f t="shared" ref="EH333:EH444" si="6108">IF(BB333="","","|n"&amp;EH$2&amp;"+"&amp;BB333&amp;EH$1)</f>
        <v/>
      </c>
      <c r="EI333" s="71" t="str">
        <f t="shared" ref="EI333:EI444" si="6109">IF(BC333="","","|n"&amp;EI$2&amp;"+"&amp;BC333&amp;EI$1)</f>
        <v/>
      </c>
      <c r="EJ333" s="71" t="str">
        <f t="shared" ref="EJ333:EJ444" si="6110">IF(BD333="","","|n"&amp;EJ$2&amp;"+"&amp;BD333&amp;EJ$1)</f>
        <v/>
      </c>
      <c r="EK333" s="71" t="str">
        <f t="shared" ref="EK333:EK444" si="6111">IF(BE333="","","|n"&amp;EK$2&amp;"+"&amp;BE333&amp;EK$1)</f>
        <v/>
      </c>
      <c r="EL333" s="71" t="str">
        <f t="shared" ref="EL333:EL444" si="6112">IF(BF333="","","|n"&amp;EL$2&amp;"+"&amp;BF333&amp;EL$1)</f>
        <v/>
      </c>
      <c r="EM333" s="71" t="str">
        <f t="shared" ref="EM333:EM444" si="6113">IF(BG333="","","|n"&amp;EM$2&amp;"+"&amp;BG333&amp;EM$1)</f>
        <v/>
      </c>
      <c r="EN333" s="71" t="str">
        <f t="shared" ref="EN333:EN444" si="6114">IF(BH333="","","|n"&amp;EN$2&amp;"+"&amp;BH333&amp;EN$1)</f>
        <v/>
      </c>
      <c r="EO333" s="71" t="str">
        <f t="shared" ref="EO333:EO444" si="6115">IF(BI333="","","|n"&amp;EO$2&amp;"+"&amp;BI333&amp;EO$1)</f>
        <v/>
      </c>
      <c r="EP333" s="71" t="str">
        <f t="shared" ref="EP333:EP444" si="6116">IF(BJ333="","","|n"&amp;EP$2&amp;"+"&amp;BJ333&amp;EP$1)</f>
        <v/>
      </c>
      <c r="EQ333" s="71" t="str">
        <f t="shared" ref="EQ333:EQ444" si="6117">IF(BK333="","","|n"&amp;EQ$2&amp;"+"&amp;BK333&amp;EQ$1)</f>
        <v/>
      </c>
      <c r="ER333" s="71" t="str">
        <f t="shared" ref="ER333:ER444" si="6118">IF(BL333="","","|n"&amp;ER$2&amp;"+"&amp;BL333&amp;ER$1)</f>
        <v/>
      </c>
      <c r="ES333" s="71" t="str">
        <f t="shared" ref="ES333:ES444" si="6119">IF(BM333="","","|n"&amp;ES$2&amp;"+"&amp;BM333&amp;ES$1)</f>
        <v/>
      </c>
      <c r="ET333" s="71" t="str">
        <f t="shared" ref="ET333:ET444" si="6120">IF(BN333="","","|n"&amp;ET$2&amp;"+"&amp;BN333&amp;ET$1)</f>
        <v/>
      </c>
      <c r="EU333" s="71" t="str">
        <f t="shared" ref="EU333:EU444" si="6121">IF(BO333="","","|n"&amp;EU$2&amp;"+"&amp;BO333&amp;EU$1)</f>
        <v/>
      </c>
      <c r="EV333" s="71" t="str">
        <f t="shared" ref="EV333:EV444" si="6122">IF(BP333="","","|n"&amp;EV$2&amp;"+"&amp;BP333&amp;EV$1)</f>
        <v/>
      </c>
      <c r="EW333" s="71" t="str">
        <f t="shared" ref="EW333:EW444" si="6123">IF(BQ333="","","|n"&amp;EW$2&amp;"+"&amp;BQ333&amp;EW$1)</f>
        <v/>
      </c>
      <c r="EX333" s="71" t="str">
        <f t="shared" ref="EX333:EX444" si="6124">IF(BR333="","","|n"&amp;EX$2&amp;"+"&amp;BR333&amp;EX$1)</f>
        <v/>
      </c>
      <c r="EY333" s="71" t="str">
        <f t="shared" ref="EY333:EY444" si="6125">IF(BS333="","","|n"&amp;EY$2&amp;"+"&amp;BS333&amp;EY$1)</f>
        <v/>
      </c>
      <c r="EZ333" s="71" t="str">
        <f t="shared" ref="EZ333:EZ444" si="6126">IF(BT333="","","|n"&amp;EZ$2&amp;"+"&amp;BT333&amp;EZ$1)</f>
        <v/>
      </c>
      <c r="FA333" s="71" t="str">
        <f t="shared" ref="FA333:FA444" si="6127">IF(BU333="","","|n"&amp;FA$2&amp;"+"&amp;BU333&amp;FA$1)</f>
        <v/>
      </c>
      <c r="FB333" s="71" t="str">
        <f t="shared" ref="FB333:FB444" si="6128">IF(BV333="","","|n"&amp;FB$2&amp;"+"&amp;BV333&amp;FB$1)</f>
        <v/>
      </c>
      <c r="FC333" s="71" t="str">
        <f t="shared" ref="FC333:FC444" si="6129">IF(BW333="","","|n"&amp;FC$2&amp;"+"&amp;BW333&amp;FC$1)</f>
        <v/>
      </c>
      <c r="FD333" s="71" t="str">
        <f t="shared" ref="FD333:FD444" si="6130">IF(BX333="","","|n"&amp;FD$2&amp;"+"&amp;BX333&amp;FD$1)</f>
        <v/>
      </c>
      <c r="FE333" s="71" t="str">
        <f t="shared" ref="FE333:FE444" si="6131">IF(BY333="","","|n"&amp;FE$2&amp;"+"&amp;BY333&amp;FE$1)</f>
        <v/>
      </c>
      <c r="FF333" s="71" t="str">
        <f t="shared" ref="FF333:FF444" si="6132">IF(BZ333="","","|n"&amp;FF$2&amp;"+"&amp;BZ333&amp;FF$1)</f>
        <v/>
      </c>
      <c r="FG333" s="71" t="str">
        <f t="shared" ref="FG333:FG444" si="6133">IF(CA333="","","|n"&amp;FG$2&amp;"+"&amp;CA333&amp;FG$1)</f>
        <v/>
      </c>
      <c r="FH333" s="71" t="str">
        <f t="shared" ref="FH333:FH444" si="6134">IF(CB333="","","|n"&amp;FH$2&amp;"+"&amp;CB333&amp;FH$1)</f>
        <v/>
      </c>
      <c r="FI333" s="71" t="str">
        <f t="shared" ref="FI333:FI444" si="6135">IF(CC333="","","|n"&amp;FI$2&amp;"+"&amp;CC333&amp;FI$1)</f>
        <v/>
      </c>
      <c r="FJ333" s="71" t="str">
        <f t="shared" ref="FJ333:FJ444" si="6136">IF(CD333="","","|n"&amp;FJ$2&amp;"+"&amp;CD333&amp;FJ$1)</f>
        <v/>
      </c>
      <c r="FK333" s="71" t="str">
        <f t="shared" ref="FK333:FK444" si="6137">IF(CE333="","","|n"&amp;FK$2&amp;"+"&amp;CE333&amp;FK$1)</f>
        <v/>
      </c>
      <c r="FL333" s="71" t="str">
        <f t="shared" ref="FL333:FL444" si="6138">IF(CF333="","","|n"&amp;FL$2&amp;"+"&amp;CF333&amp;FL$1)</f>
        <v/>
      </c>
      <c r="FM333" s="71" t="str">
        <f t="shared" ref="FM333:FM444" si="6139">IF(CG333="","","|n"&amp;FM$2&amp;"+"&amp;CG333&amp;FM$1)</f>
        <v/>
      </c>
      <c r="FN333" s="71" t="str">
        <f t="shared" ref="FN333:FN444" si="6140">IF(CH333="","","|n"&amp;FN$2&amp;"+"&amp;CH333&amp;FN$1)</f>
        <v/>
      </c>
      <c r="FO333" s="71" t="str">
        <f t="shared" ref="FO333:FO444" si="6141">IF(CI333="","","|n"&amp;FO$2&amp;"+"&amp;CI333&amp;FO$1)</f>
        <v/>
      </c>
      <c r="FP333" s="71" t="str">
        <f t="shared" ref="FP333:FP444" si="6142">IF(CJ333="","","|n"&amp;FP$2&amp;"+"&amp;CJ333&amp;FP$1)</f>
        <v/>
      </c>
      <c r="FQ333" s="71" t="str">
        <f t="shared" ref="FQ333:FQ444" si="6143">IF(CK333="","","|n"&amp;FQ$2&amp;"+"&amp;CK333&amp;FQ$1)</f>
        <v/>
      </c>
      <c r="FR333" s="71" t="str">
        <f t="shared" ref="FR333:FR444" si="6144">IF(CL333="","","|n"&amp;FR$2&amp;"+"&amp;CL333&amp;FR$1)</f>
        <v/>
      </c>
      <c r="FS333" s="71" t="str">
        <f t="shared" ref="FS333:FS444" si="6145">IF(CM333="","","|n"&amp;FS$2&amp;"+"&amp;CM333&amp;FS$1)</f>
        <v/>
      </c>
    </row>
    <row r="334" spans="1:175">
      <c r="A334" s="80"/>
      <c r="B334" s="80" t="s">
        <v>923</v>
      </c>
      <c r="C334" s="61" t="s">
        <v>899</v>
      </c>
      <c r="T334" s="144"/>
      <c r="U334" s="85"/>
      <c r="CN334" s="70" t="str">
        <f t="shared" si="5999"/>
        <v>InitUnitState('IF25',,,,,,,,,,)</v>
      </c>
      <c r="CO334" s="70" t="str">
        <f t="shared" si="6000"/>
        <v>InitUnitNormal('IF25',,,,,,,,,,)</v>
      </c>
      <c r="CP334" s="70" t="str">
        <f t="shared" si="6001"/>
        <v>InitUnitMagic('IF25',,,,,,,,,,)</v>
      </c>
      <c r="CQ334" s="70" t="str">
        <f t="shared" si="6002"/>
        <v>InitUnitAdd('IF25',,,,,,,,,,)</v>
      </c>
      <c r="CR334" s="70" t="str">
        <f t="shared" si="6003"/>
        <v>InitEquipData('IF25',,"",,,,,'','','','','','',"")</v>
      </c>
      <c r="CU334" s="95" t="str">
        <f t="shared" si="6075"/>
        <v>|n</v>
      </c>
      <c r="CW334" s="60"/>
      <c r="CX334" s="60"/>
      <c r="CY334" s="60"/>
      <c r="CZ334" s="60"/>
      <c r="DA334" s="60"/>
      <c r="DB334" s="71" t="str">
        <f t="shared" si="6076"/>
        <v/>
      </c>
      <c r="DC334" s="71" t="str">
        <f t="shared" si="6077"/>
        <v/>
      </c>
      <c r="DD334" s="71" t="str">
        <f t="shared" si="6078"/>
        <v/>
      </c>
      <c r="DE334" s="71" t="str">
        <f t="shared" si="6079"/>
        <v/>
      </c>
      <c r="DF334" s="71" t="str">
        <f t="shared" si="6080"/>
        <v/>
      </c>
      <c r="DG334" s="71" t="str">
        <f t="shared" si="6081"/>
        <v/>
      </c>
      <c r="DH334" s="71" t="str">
        <f t="shared" si="6082"/>
        <v/>
      </c>
      <c r="DI334" s="71" t="str">
        <f t="shared" si="6083"/>
        <v/>
      </c>
      <c r="DJ334" s="71" t="str">
        <f t="shared" si="6084"/>
        <v/>
      </c>
      <c r="DK334" s="71" t="str">
        <f t="shared" si="6085"/>
        <v/>
      </c>
      <c r="DL334" s="71" t="str">
        <f t="shared" si="6086"/>
        <v/>
      </c>
      <c r="DM334" s="71" t="str">
        <f t="shared" si="6087"/>
        <v/>
      </c>
      <c r="DN334" s="71" t="str">
        <f t="shared" si="6088"/>
        <v/>
      </c>
      <c r="DO334" s="71" t="str">
        <f t="shared" si="6089"/>
        <v/>
      </c>
      <c r="DP334" s="71" t="str">
        <f t="shared" si="6090"/>
        <v/>
      </c>
      <c r="DQ334" s="71" t="str">
        <f t="shared" si="6091"/>
        <v/>
      </c>
      <c r="DR334" s="71" t="str">
        <f t="shared" si="6092"/>
        <v/>
      </c>
      <c r="DS334" s="71" t="str">
        <f t="shared" si="6093"/>
        <v/>
      </c>
      <c r="DT334" s="71" t="str">
        <f t="shared" si="6094"/>
        <v/>
      </c>
      <c r="DU334" s="71" t="str">
        <f t="shared" si="6095"/>
        <v/>
      </c>
      <c r="DV334" s="71" t="str">
        <f t="shared" si="6096"/>
        <v/>
      </c>
      <c r="DW334" s="71" t="str">
        <f t="shared" si="6097"/>
        <v/>
      </c>
      <c r="DX334" s="71" t="str">
        <f t="shared" si="6098"/>
        <v/>
      </c>
      <c r="DY334" s="71" t="str">
        <f t="shared" si="6099"/>
        <v/>
      </c>
      <c r="DZ334" s="71" t="str">
        <f t="shared" si="6100"/>
        <v/>
      </c>
      <c r="EA334" s="71" t="str">
        <f t="shared" si="6101"/>
        <v/>
      </c>
      <c r="EB334" s="71" t="str">
        <f t="shared" si="6102"/>
        <v/>
      </c>
      <c r="EC334" s="71" t="str">
        <f t="shared" si="6103"/>
        <v/>
      </c>
      <c r="ED334" s="71" t="str">
        <f t="shared" si="6104"/>
        <v/>
      </c>
      <c r="EE334" s="71" t="str">
        <f t="shared" si="6105"/>
        <v/>
      </c>
      <c r="EF334" s="71" t="str">
        <f t="shared" si="6106"/>
        <v/>
      </c>
      <c r="EG334" s="71" t="str">
        <f t="shared" si="6107"/>
        <v/>
      </c>
      <c r="EH334" s="71" t="str">
        <f t="shared" si="6108"/>
        <v/>
      </c>
      <c r="EI334" s="71" t="str">
        <f t="shared" si="6109"/>
        <v/>
      </c>
      <c r="EJ334" s="71" t="str">
        <f t="shared" si="6110"/>
        <v/>
      </c>
      <c r="EK334" s="71" t="str">
        <f t="shared" si="6111"/>
        <v/>
      </c>
      <c r="EL334" s="71" t="str">
        <f t="shared" si="6112"/>
        <v/>
      </c>
      <c r="EM334" s="71" t="str">
        <f t="shared" si="6113"/>
        <v/>
      </c>
      <c r="EN334" s="71" t="str">
        <f t="shared" si="6114"/>
        <v/>
      </c>
      <c r="EO334" s="71" t="str">
        <f t="shared" si="6115"/>
        <v/>
      </c>
      <c r="EP334" s="71" t="str">
        <f t="shared" si="6116"/>
        <v/>
      </c>
      <c r="EQ334" s="71" t="str">
        <f t="shared" si="6117"/>
        <v/>
      </c>
      <c r="ER334" s="71" t="str">
        <f t="shared" si="6118"/>
        <v/>
      </c>
      <c r="ES334" s="71" t="str">
        <f t="shared" si="6119"/>
        <v/>
      </c>
      <c r="ET334" s="71" t="str">
        <f t="shared" si="6120"/>
        <v/>
      </c>
      <c r="EU334" s="71" t="str">
        <f t="shared" si="6121"/>
        <v/>
      </c>
      <c r="EV334" s="71" t="str">
        <f t="shared" si="6122"/>
        <v/>
      </c>
      <c r="EW334" s="71" t="str">
        <f t="shared" si="6123"/>
        <v/>
      </c>
      <c r="EX334" s="71" t="str">
        <f t="shared" si="6124"/>
        <v/>
      </c>
      <c r="EY334" s="71" t="str">
        <f t="shared" si="6125"/>
        <v/>
      </c>
      <c r="EZ334" s="71" t="str">
        <f t="shared" si="6126"/>
        <v/>
      </c>
      <c r="FA334" s="71" t="str">
        <f t="shared" si="6127"/>
        <v/>
      </c>
      <c r="FB334" s="71" t="str">
        <f t="shared" si="6128"/>
        <v/>
      </c>
      <c r="FC334" s="71" t="str">
        <f t="shared" si="6129"/>
        <v/>
      </c>
      <c r="FD334" s="71" t="str">
        <f t="shared" si="6130"/>
        <v/>
      </c>
      <c r="FE334" s="71" t="str">
        <f t="shared" si="6131"/>
        <v/>
      </c>
      <c r="FF334" s="71" t="str">
        <f t="shared" si="6132"/>
        <v/>
      </c>
      <c r="FG334" s="71" t="str">
        <f t="shared" si="6133"/>
        <v/>
      </c>
      <c r="FH334" s="71" t="str">
        <f t="shared" si="6134"/>
        <v/>
      </c>
      <c r="FI334" s="71" t="str">
        <f t="shared" si="6135"/>
        <v/>
      </c>
      <c r="FJ334" s="71" t="str">
        <f t="shared" si="6136"/>
        <v/>
      </c>
      <c r="FK334" s="71" t="str">
        <f t="shared" si="6137"/>
        <v/>
      </c>
      <c r="FL334" s="71" t="str">
        <f t="shared" si="6138"/>
        <v/>
      </c>
      <c r="FM334" s="71" t="str">
        <f t="shared" si="6139"/>
        <v/>
      </c>
      <c r="FN334" s="71" t="str">
        <f t="shared" si="6140"/>
        <v/>
      </c>
      <c r="FO334" s="71" t="str">
        <f t="shared" si="6141"/>
        <v/>
      </c>
      <c r="FP334" s="71" t="str">
        <f t="shared" si="6142"/>
        <v/>
      </c>
      <c r="FQ334" s="71" t="str">
        <f t="shared" si="6143"/>
        <v/>
      </c>
      <c r="FR334" s="71" t="str">
        <f t="shared" si="6144"/>
        <v/>
      </c>
      <c r="FS334" s="71" t="str">
        <f t="shared" si="6145"/>
        <v/>
      </c>
    </row>
    <row r="335" spans="1:175">
      <c r="A335" s="80"/>
      <c r="B335" s="80" t="s">
        <v>924</v>
      </c>
      <c r="C335" s="61" t="s">
        <v>899</v>
      </c>
      <c r="T335" s="144"/>
      <c r="U335" s="85"/>
      <c r="CN335" s="70" t="str">
        <f t="shared" si="5999"/>
        <v>InitUnitState('IF26',,,,,,,,,,)</v>
      </c>
      <c r="CO335" s="70" t="str">
        <f t="shared" si="6000"/>
        <v>InitUnitNormal('IF26',,,,,,,,,,)</v>
      </c>
      <c r="CP335" s="70" t="str">
        <f t="shared" si="6001"/>
        <v>InitUnitMagic('IF26',,,,,,,,,,)</v>
      </c>
      <c r="CQ335" s="70" t="str">
        <f t="shared" si="6002"/>
        <v>InitUnitAdd('IF26',,,,,,,,,,)</v>
      </c>
      <c r="CR335" s="70" t="str">
        <f t="shared" si="6003"/>
        <v>InitEquipData('IF26',,"",,,,,'','','','','','',"")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925</v>
      </c>
      <c r="C336" s="61" t="s">
        <v>899</v>
      </c>
      <c r="T336" s="144"/>
      <c r="U336" s="85"/>
      <c r="CN336" s="70" t="str">
        <f t="shared" si="5999"/>
        <v>InitUnitState('IF27',,,,,,,,,,)</v>
      </c>
      <c r="CO336" s="70" t="str">
        <f t="shared" si="6000"/>
        <v>InitUnitNormal('IF27',,,,,,,,,,)</v>
      </c>
      <c r="CP336" s="70" t="str">
        <f t="shared" si="6001"/>
        <v>InitUnitMagic('IF27',,,,,,,,,,)</v>
      </c>
      <c r="CQ336" s="70" t="str">
        <f t="shared" si="6002"/>
        <v>InitUnitAdd('IF27',,,,,,,,,,)</v>
      </c>
      <c r="CR336" s="70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343&amp;CR$1&amp;")"</f>
        <v>InitEquipData('IF27',,"",,,,,'','','','','','',"")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926</v>
      </c>
      <c r="C337" s="61" t="s">
        <v>899</v>
      </c>
      <c r="T337" s="144"/>
      <c r="U337" s="85"/>
      <c r="CN337" s="70" t="str">
        <f t="shared" ref="CN337:CN342" si="6146">"InitUnitState('"&amp;B337&amp;"',"&amp;V337&amp;","&amp;W337&amp;","&amp;X337&amp;","&amp;Y337&amp;","&amp;Z337&amp;","&amp;AA337&amp;","&amp;AB337&amp;","&amp;AC337&amp;","&amp;AD337&amp;","&amp;AE337&amp;")"</f>
        <v>InitUnitState('IF28',,,,,,,,,,)</v>
      </c>
      <c r="CO337" s="70" t="str">
        <f t="shared" ref="CO337:CO342" si="6147">"InitUnitNormal('"&amp;B337&amp;"',"&amp;AF337&amp;","&amp;AG337&amp;","&amp;AH337&amp;","&amp;AI337&amp;","&amp;AJ337&amp;","&amp;AK337&amp;","&amp;AL337&amp;","&amp;AM337&amp;","&amp;AN337&amp;","&amp;AO337&amp;")"</f>
        <v>InitUnitNormal('IF28',,,,,,,,,,)</v>
      </c>
      <c r="CP337" s="70" t="str">
        <f t="shared" ref="CP337:CP342" si="6148">"InitUnitMagic('"&amp;B337&amp;"',"&amp;AP337&amp;","&amp;AQ337&amp;","&amp;AR337&amp;","&amp;AS337&amp;","&amp;AT337&amp;","&amp;AU337&amp;","&amp;AV337&amp;","&amp;AW337&amp;","&amp;BI337&amp;","&amp;BJ337&amp;")"</f>
        <v>InitUnitMagic('IF28',,,,,,,,,,)</v>
      </c>
      <c r="CQ337" s="70" t="str">
        <f t="shared" ref="CQ337:CQ342" si="6149">"InitUnitAdd('"&amp;B337&amp;"',"&amp;BK337&amp;","&amp;BL337&amp;","&amp;BM337&amp;","&amp;BN337&amp;","&amp;BO337&amp;","&amp;BP337&amp;","&amp;BQ337&amp;","&amp;BR337&amp;","&amp;BS337&amp;","&amp;BT337&amp;")"</f>
        <v>InitUnitAdd('IF28',,,,,,,,,,)</v>
      </c>
      <c r="CR337" s="70" t="str">
        <f t="shared" ref="CR337:CR339" si="6150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InitEquipData('IF28',,"",,,,,'','','','','','',"")</v>
      </c>
      <c r="CU337" s="95" t="str">
        <f t="shared" ref="CU337:CU342" si="6151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42" si="6152">IF(V337="","","|n"&amp;DB$2&amp;"+"&amp;V337&amp;DB$1)</f>
        <v/>
      </c>
      <c r="DC337" s="71" t="str">
        <f t="shared" ref="DC337:DC342" si="6153">IF(W337="","","|n"&amp;DC$2&amp;"+"&amp;W337&amp;DC$1)</f>
        <v/>
      </c>
      <c r="DD337" s="71" t="str">
        <f t="shared" ref="DD337:DD342" si="6154">IF(X337="","","|n"&amp;DD$2&amp;"+"&amp;X337&amp;DD$1)</f>
        <v/>
      </c>
      <c r="DE337" s="71" t="str">
        <f t="shared" ref="DE337:DE342" si="6155">IF(Y337="","","|n"&amp;DE$2&amp;"+"&amp;Y337&amp;DE$1)</f>
        <v/>
      </c>
      <c r="DF337" s="71" t="str">
        <f t="shared" ref="DF337:DF342" si="6156">IF(Z337="","","|n"&amp;DF$2&amp;"+"&amp;Z337&amp;DF$1)</f>
        <v/>
      </c>
      <c r="DG337" s="71" t="str">
        <f t="shared" ref="DG337:DG342" si="6157">IF(AA337="","","|n"&amp;DG$2&amp;"+"&amp;AA337&amp;DG$1)</f>
        <v/>
      </c>
      <c r="DH337" s="71" t="str">
        <f t="shared" ref="DH337:DH342" si="6158">IF(AB337="","","|n"&amp;DH$2&amp;"+"&amp;AB337&amp;DH$1)</f>
        <v/>
      </c>
      <c r="DI337" s="71" t="str">
        <f t="shared" ref="DI337:DI342" si="6159">IF(AC337="","","|n"&amp;DI$2&amp;"+"&amp;AC337&amp;DI$1)</f>
        <v/>
      </c>
      <c r="DJ337" s="71" t="str">
        <f t="shared" ref="DJ337:DJ342" si="6160">IF(AD337="","","|n"&amp;DJ$2&amp;"+"&amp;AD337&amp;DJ$1)</f>
        <v/>
      </c>
      <c r="DK337" s="71" t="str">
        <f t="shared" ref="DK337:DK342" si="6161">IF(AE337="","","|n"&amp;DK$2&amp;"+"&amp;AE337&amp;DK$1)</f>
        <v/>
      </c>
      <c r="DL337" s="71" t="str">
        <f t="shared" ref="DL337:DL342" si="6162">IF(AF337="","","|n"&amp;DL$2&amp;"+"&amp;AF337&amp;DL$1)</f>
        <v/>
      </c>
      <c r="DM337" s="71" t="str">
        <f t="shared" ref="DM337:DM342" si="6163">IF(AG337="","","|n"&amp;DM$2&amp;"+"&amp;AG337&amp;DM$1)</f>
        <v/>
      </c>
      <c r="DN337" s="71" t="str">
        <f t="shared" ref="DN337:DN342" si="6164">IF(AH337="","","|n"&amp;DN$2&amp;"+"&amp;AH337&amp;DN$1)</f>
        <v/>
      </c>
      <c r="DO337" s="71" t="str">
        <f t="shared" ref="DO337:DO342" si="6165">IF(AI337="","","|n"&amp;DO$2&amp;"+"&amp;AI337&amp;DO$1)</f>
        <v/>
      </c>
      <c r="DP337" s="71" t="str">
        <f t="shared" ref="DP337:DP342" si="6166">IF(AJ337="","","|n"&amp;DP$2&amp;"+"&amp;AJ337&amp;DP$1)</f>
        <v/>
      </c>
      <c r="DQ337" s="71" t="str">
        <f t="shared" ref="DQ337:DQ342" si="6167">IF(AK337="","","|n"&amp;DQ$2&amp;"+"&amp;AK337&amp;DQ$1)</f>
        <v/>
      </c>
      <c r="DR337" s="71" t="str">
        <f t="shared" ref="DR337:DR342" si="6168">IF(AL337="","","|n"&amp;DR$2&amp;"+"&amp;AL337&amp;DR$1)</f>
        <v/>
      </c>
      <c r="DS337" s="71" t="str">
        <f t="shared" ref="DS337:DS342" si="6169">IF(AM337="","","|n"&amp;DS$2&amp;"+"&amp;AM337&amp;DS$1)</f>
        <v/>
      </c>
      <c r="DT337" s="71" t="str">
        <f t="shared" ref="DT337:DT342" si="6170">IF(AN337="","","|n"&amp;DT$2&amp;"+"&amp;AN337&amp;DT$1)</f>
        <v/>
      </c>
      <c r="DU337" s="71" t="str">
        <f t="shared" ref="DU337:DU342" si="6171">IF(AO337="","","|n"&amp;DU$2&amp;"+"&amp;AO337&amp;DU$1)</f>
        <v/>
      </c>
      <c r="DV337" s="71" t="str">
        <f t="shared" ref="DV337:DV342" si="6172">IF(AP337="","","|n"&amp;DV$2&amp;"+"&amp;AP337&amp;DV$1)</f>
        <v/>
      </c>
      <c r="DW337" s="71" t="str">
        <f t="shared" ref="DW337:DW342" si="6173">IF(AQ337="","","|n"&amp;DW$2&amp;"+"&amp;AQ337&amp;DW$1)</f>
        <v/>
      </c>
      <c r="DX337" s="71" t="str">
        <f t="shared" ref="DX337:DX342" si="6174">IF(AR337="","","|n"&amp;DX$2&amp;"+"&amp;AR337&amp;DX$1)</f>
        <v/>
      </c>
      <c r="DY337" s="71" t="str">
        <f t="shared" ref="DY337:DY342" si="6175">IF(AS337="","","|n"&amp;DY$2&amp;"+"&amp;AS337&amp;DY$1)</f>
        <v/>
      </c>
      <c r="DZ337" s="71" t="str">
        <f t="shared" ref="DZ337:DZ342" si="6176">IF(AT337="","","|n"&amp;DZ$2&amp;"+"&amp;AT337&amp;DZ$1)</f>
        <v/>
      </c>
      <c r="EA337" s="71" t="str">
        <f t="shared" ref="EA337:EA342" si="6177">IF(AU337="","","|n"&amp;EA$2&amp;"+"&amp;AU337&amp;EA$1)</f>
        <v/>
      </c>
      <c r="EB337" s="71" t="str">
        <f t="shared" ref="EB337:EB342" si="6178">IF(AV337="","","|n"&amp;EB$2&amp;"+"&amp;AV337&amp;EB$1)</f>
        <v/>
      </c>
      <c r="EC337" s="71" t="str">
        <f t="shared" ref="EC337:EC342" si="6179">IF(AW337="","","|n"&amp;EC$2&amp;"+"&amp;AW337&amp;EC$1)</f>
        <v/>
      </c>
      <c r="ED337" s="71" t="str">
        <f t="shared" ref="ED337:ED342" si="6180">IF(AX337="","","|n"&amp;ED$2&amp;"+"&amp;AX337&amp;ED$1)</f>
        <v/>
      </c>
      <c r="EE337" s="71" t="str">
        <f t="shared" ref="EE337:EE342" si="6181">IF(AY337="","","|n"&amp;EE$2&amp;"+"&amp;AY337&amp;EE$1)</f>
        <v/>
      </c>
      <c r="EF337" s="71" t="str">
        <f t="shared" ref="EF337:EF342" si="6182">IF(AZ337="","","|n"&amp;EF$2&amp;"+"&amp;AZ337&amp;EF$1)</f>
        <v/>
      </c>
      <c r="EG337" s="71" t="str">
        <f t="shared" ref="EG337:EG342" si="6183">IF(BA337="","","|n"&amp;EG$2&amp;"+"&amp;BA337&amp;EG$1)</f>
        <v/>
      </c>
      <c r="EH337" s="71" t="str">
        <f t="shared" ref="EH337:EH342" si="6184">IF(BB337="","","|n"&amp;EH$2&amp;"+"&amp;BB337&amp;EH$1)</f>
        <v/>
      </c>
      <c r="EI337" s="71" t="str">
        <f t="shared" ref="EI337:EI342" si="6185">IF(BC337="","","|n"&amp;EI$2&amp;"+"&amp;BC337&amp;EI$1)</f>
        <v/>
      </c>
      <c r="EJ337" s="71" t="str">
        <f t="shared" ref="EJ337:EJ342" si="6186">IF(BD337="","","|n"&amp;EJ$2&amp;"+"&amp;BD337&amp;EJ$1)</f>
        <v/>
      </c>
      <c r="EK337" s="71" t="str">
        <f t="shared" ref="EK337:EK342" si="6187">IF(BE337="","","|n"&amp;EK$2&amp;"+"&amp;BE337&amp;EK$1)</f>
        <v/>
      </c>
      <c r="EL337" s="71" t="str">
        <f t="shared" ref="EL337:EL342" si="6188">IF(BF337="","","|n"&amp;EL$2&amp;"+"&amp;BF337&amp;EL$1)</f>
        <v/>
      </c>
      <c r="EM337" s="71" t="str">
        <f t="shared" ref="EM337:EM342" si="6189">IF(BG337="","","|n"&amp;EM$2&amp;"+"&amp;BG337&amp;EM$1)</f>
        <v/>
      </c>
      <c r="EN337" s="71" t="str">
        <f t="shared" ref="EN337:EN342" si="6190">IF(BH337="","","|n"&amp;EN$2&amp;"+"&amp;BH337&amp;EN$1)</f>
        <v/>
      </c>
      <c r="EO337" s="71" t="str">
        <f t="shared" ref="EO337:EO342" si="6191">IF(BI337="","","|n"&amp;EO$2&amp;"+"&amp;BI337&amp;EO$1)</f>
        <v/>
      </c>
      <c r="EP337" s="71" t="str">
        <f t="shared" ref="EP337:EP342" si="6192">IF(BJ337="","","|n"&amp;EP$2&amp;"+"&amp;BJ337&amp;EP$1)</f>
        <v/>
      </c>
      <c r="EQ337" s="71" t="str">
        <f t="shared" ref="EQ337:EQ342" si="6193">IF(BK337="","","|n"&amp;EQ$2&amp;"+"&amp;BK337&amp;EQ$1)</f>
        <v/>
      </c>
      <c r="ER337" s="71" t="str">
        <f t="shared" ref="ER337:ER342" si="6194">IF(BL337="","","|n"&amp;ER$2&amp;"+"&amp;BL337&amp;ER$1)</f>
        <v/>
      </c>
      <c r="ES337" s="71" t="str">
        <f t="shared" ref="ES337:ES342" si="6195">IF(BM337="","","|n"&amp;ES$2&amp;"+"&amp;BM337&amp;ES$1)</f>
        <v/>
      </c>
      <c r="ET337" s="71" t="str">
        <f t="shared" ref="ET337:ET342" si="6196">IF(BN337="","","|n"&amp;ET$2&amp;"+"&amp;BN337&amp;ET$1)</f>
        <v/>
      </c>
      <c r="EU337" s="71" t="str">
        <f t="shared" ref="EU337:EU342" si="6197">IF(BO337="","","|n"&amp;EU$2&amp;"+"&amp;BO337&amp;EU$1)</f>
        <v/>
      </c>
      <c r="EV337" s="71" t="str">
        <f t="shared" ref="EV337:EV342" si="6198">IF(BP337="","","|n"&amp;EV$2&amp;"+"&amp;BP337&amp;EV$1)</f>
        <v/>
      </c>
      <c r="EW337" s="71" t="str">
        <f t="shared" ref="EW337:EW342" si="6199">IF(BQ337="","","|n"&amp;EW$2&amp;"+"&amp;BQ337&amp;EW$1)</f>
        <v/>
      </c>
      <c r="EX337" s="71" t="str">
        <f t="shared" ref="EX337:EX342" si="6200">IF(BR337="","","|n"&amp;EX$2&amp;"+"&amp;BR337&amp;EX$1)</f>
        <v/>
      </c>
      <c r="EY337" s="71" t="str">
        <f t="shared" ref="EY337:EY342" si="6201">IF(BS337="","","|n"&amp;EY$2&amp;"+"&amp;BS337&amp;EY$1)</f>
        <v/>
      </c>
      <c r="EZ337" s="71" t="str">
        <f t="shared" ref="EZ337:EZ342" si="6202">IF(BT337="","","|n"&amp;EZ$2&amp;"+"&amp;BT337&amp;EZ$1)</f>
        <v/>
      </c>
      <c r="FA337" s="71" t="str">
        <f t="shared" ref="FA337:FA342" si="6203">IF(BU337="","","|n"&amp;FA$2&amp;"+"&amp;BU337&amp;FA$1)</f>
        <v/>
      </c>
      <c r="FB337" s="71" t="str">
        <f t="shared" ref="FB337:FB342" si="6204">IF(BV337="","","|n"&amp;FB$2&amp;"+"&amp;BV337&amp;FB$1)</f>
        <v/>
      </c>
      <c r="FC337" s="71" t="str">
        <f t="shared" ref="FC337:FC342" si="6205">IF(BW337="","","|n"&amp;FC$2&amp;"+"&amp;BW337&amp;FC$1)</f>
        <v/>
      </c>
      <c r="FD337" s="71" t="str">
        <f t="shared" ref="FD337:FD342" si="6206">IF(BX337="","","|n"&amp;FD$2&amp;"+"&amp;BX337&amp;FD$1)</f>
        <v/>
      </c>
      <c r="FE337" s="71" t="str">
        <f t="shared" ref="FE337:FE342" si="6207">IF(BY337="","","|n"&amp;FE$2&amp;"+"&amp;BY337&amp;FE$1)</f>
        <v/>
      </c>
      <c r="FF337" s="71" t="str">
        <f t="shared" ref="FF337:FF342" si="6208">IF(BZ337="","","|n"&amp;FF$2&amp;"+"&amp;BZ337&amp;FF$1)</f>
        <v/>
      </c>
      <c r="FG337" s="71" t="str">
        <f t="shared" ref="FG337:FG342" si="6209">IF(CA337="","","|n"&amp;FG$2&amp;"+"&amp;CA337&amp;FG$1)</f>
        <v/>
      </c>
      <c r="FH337" s="71" t="str">
        <f t="shared" ref="FH337:FH342" si="6210">IF(CB337="","","|n"&amp;FH$2&amp;"+"&amp;CB337&amp;FH$1)</f>
        <v/>
      </c>
      <c r="FI337" s="71" t="str">
        <f t="shared" ref="FI337:FI342" si="6211">IF(CC337="","","|n"&amp;FI$2&amp;"+"&amp;CC337&amp;FI$1)</f>
        <v/>
      </c>
      <c r="FJ337" s="71" t="str">
        <f t="shared" ref="FJ337:FJ342" si="6212">IF(CD337="","","|n"&amp;FJ$2&amp;"+"&amp;CD337&amp;FJ$1)</f>
        <v/>
      </c>
      <c r="FK337" s="71" t="str">
        <f t="shared" ref="FK337:FK342" si="6213">IF(CE337="","","|n"&amp;FK$2&amp;"+"&amp;CE337&amp;FK$1)</f>
        <v/>
      </c>
      <c r="FL337" s="71" t="str">
        <f t="shared" ref="FL337:FL342" si="6214">IF(CF337="","","|n"&amp;FL$2&amp;"+"&amp;CF337&amp;FL$1)</f>
        <v/>
      </c>
      <c r="FM337" s="71" t="str">
        <f t="shared" ref="FM337:FM342" si="6215">IF(CG337="","","|n"&amp;FM$2&amp;"+"&amp;CG337&amp;FM$1)</f>
        <v/>
      </c>
      <c r="FN337" s="71" t="str">
        <f t="shared" ref="FN337:FN342" si="6216">IF(CH337="","","|n"&amp;FN$2&amp;"+"&amp;CH337&amp;FN$1)</f>
        <v/>
      </c>
      <c r="FO337" s="71" t="str">
        <f t="shared" ref="FO337:FO342" si="6217">IF(CI337="","","|n"&amp;FO$2&amp;"+"&amp;CI337&amp;FO$1)</f>
        <v/>
      </c>
      <c r="FP337" s="71" t="str">
        <f t="shared" ref="FP337:FP342" si="6218">IF(CJ337="","","|n"&amp;FP$2&amp;"+"&amp;CJ337&amp;FP$1)</f>
        <v/>
      </c>
      <c r="FQ337" s="71" t="str">
        <f t="shared" ref="FQ337:FQ342" si="6219">IF(CK337="","","|n"&amp;FQ$2&amp;"+"&amp;CK337&amp;FQ$1)</f>
        <v/>
      </c>
      <c r="FR337" s="71" t="str">
        <f t="shared" ref="FR337:FR342" si="6220">IF(CL337="","","|n"&amp;FR$2&amp;"+"&amp;CL337&amp;FR$1)</f>
        <v/>
      </c>
      <c r="FS337" s="71" t="str">
        <f t="shared" ref="FS337:FS342" si="6221">IF(CM337="","","|n"&amp;FS$2&amp;"+"&amp;CM337&amp;FS$1)</f>
        <v/>
      </c>
    </row>
    <row r="338" spans="1:175">
      <c r="A338" s="80"/>
      <c r="B338" s="80" t="s">
        <v>927</v>
      </c>
      <c r="C338" s="61" t="s">
        <v>899</v>
      </c>
      <c r="T338" s="144"/>
      <c r="U338" s="85"/>
      <c r="CN338" s="70" t="str">
        <f t="shared" si="6146"/>
        <v>InitUnitState('IF29',,,,,,,,,,)</v>
      </c>
      <c r="CO338" s="70" t="str">
        <f t="shared" si="6147"/>
        <v>InitUnitNormal('IF29',,,,,,,,,,)</v>
      </c>
      <c r="CP338" s="70" t="str">
        <f t="shared" si="6148"/>
        <v>InitUnitMagic('IF29',,,,,,,,,,)</v>
      </c>
      <c r="CQ338" s="70" t="str">
        <f t="shared" si="6149"/>
        <v>InitUnitAdd('IF29',,,,,,,,,,)</v>
      </c>
      <c r="CR338" s="70" t="str">
        <f t="shared" si="6150"/>
        <v>InitEquipData('IF29',,"",,,,,'','','','','','',"")</v>
      </c>
      <c r="CU338" s="95" t="str">
        <f t="shared" si="6151"/>
        <v>|n</v>
      </c>
      <c r="CW338" s="60"/>
      <c r="CX338" s="60"/>
      <c r="CY338" s="60"/>
      <c r="CZ338" s="60"/>
      <c r="DA338" s="60"/>
      <c r="DB338" s="71" t="str">
        <f t="shared" si="6152"/>
        <v/>
      </c>
      <c r="DC338" s="71" t="str">
        <f t="shared" si="6153"/>
        <v/>
      </c>
      <c r="DD338" s="71" t="str">
        <f t="shared" si="6154"/>
        <v/>
      </c>
      <c r="DE338" s="71" t="str">
        <f t="shared" si="6155"/>
        <v/>
      </c>
      <c r="DF338" s="71" t="str">
        <f t="shared" si="6156"/>
        <v/>
      </c>
      <c r="DG338" s="71" t="str">
        <f t="shared" si="6157"/>
        <v/>
      </c>
      <c r="DH338" s="71" t="str">
        <f t="shared" si="6158"/>
        <v/>
      </c>
      <c r="DI338" s="71" t="str">
        <f t="shared" si="6159"/>
        <v/>
      </c>
      <c r="DJ338" s="71" t="str">
        <f t="shared" si="6160"/>
        <v/>
      </c>
      <c r="DK338" s="71" t="str">
        <f t="shared" si="6161"/>
        <v/>
      </c>
      <c r="DL338" s="71" t="str">
        <f t="shared" si="6162"/>
        <v/>
      </c>
      <c r="DM338" s="71" t="str">
        <f t="shared" si="6163"/>
        <v/>
      </c>
      <c r="DN338" s="71" t="str">
        <f t="shared" si="6164"/>
        <v/>
      </c>
      <c r="DO338" s="71" t="str">
        <f t="shared" si="6165"/>
        <v/>
      </c>
      <c r="DP338" s="71" t="str">
        <f t="shared" si="6166"/>
        <v/>
      </c>
      <c r="DQ338" s="71" t="str">
        <f t="shared" si="6167"/>
        <v/>
      </c>
      <c r="DR338" s="71" t="str">
        <f t="shared" si="6168"/>
        <v/>
      </c>
      <c r="DS338" s="71" t="str">
        <f t="shared" si="6169"/>
        <v/>
      </c>
      <c r="DT338" s="71" t="str">
        <f t="shared" si="6170"/>
        <v/>
      </c>
      <c r="DU338" s="71" t="str">
        <f t="shared" si="6171"/>
        <v/>
      </c>
      <c r="DV338" s="71" t="str">
        <f t="shared" si="6172"/>
        <v/>
      </c>
      <c r="DW338" s="71" t="str">
        <f t="shared" si="6173"/>
        <v/>
      </c>
      <c r="DX338" s="71" t="str">
        <f t="shared" si="6174"/>
        <v/>
      </c>
      <c r="DY338" s="71" t="str">
        <f t="shared" si="6175"/>
        <v/>
      </c>
      <c r="DZ338" s="71" t="str">
        <f t="shared" si="6176"/>
        <v/>
      </c>
      <c r="EA338" s="71" t="str">
        <f t="shared" si="6177"/>
        <v/>
      </c>
      <c r="EB338" s="71" t="str">
        <f t="shared" si="6178"/>
        <v/>
      </c>
      <c r="EC338" s="71" t="str">
        <f t="shared" si="6179"/>
        <v/>
      </c>
      <c r="ED338" s="71" t="str">
        <f t="shared" si="6180"/>
        <v/>
      </c>
      <c r="EE338" s="71" t="str">
        <f t="shared" si="6181"/>
        <v/>
      </c>
      <c r="EF338" s="71" t="str">
        <f t="shared" si="6182"/>
        <v/>
      </c>
      <c r="EG338" s="71" t="str">
        <f t="shared" si="6183"/>
        <v/>
      </c>
      <c r="EH338" s="71" t="str">
        <f t="shared" si="6184"/>
        <v/>
      </c>
      <c r="EI338" s="71" t="str">
        <f t="shared" si="6185"/>
        <v/>
      </c>
      <c r="EJ338" s="71" t="str">
        <f t="shared" si="6186"/>
        <v/>
      </c>
      <c r="EK338" s="71" t="str">
        <f t="shared" si="6187"/>
        <v/>
      </c>
      <c r="EL338" s="71" t="str">
        <f t="shared" si="6188"/>
        <v/>
      </c>
      <c r="EM338" s="71" t="str">
        <f t="shared" si="6189"/>
        <v/>
      </c>
      <c r="EN338" s="71" t="str">
        <f t="shared" si="6190"/>
        <v/>
      </c>
      <c r="EO338" s="71" t="str">
        <f t="shared" si="6191"/>
        <v/>
      </c>
      <c r="EP338" s="71" t="str">
        <f t="shared" si="6192"/>
        <v/>
      </c>
      <c r="EQ338" s="71" t="str">
        <f t="shared" si="6193"/>
        <v/>
      </c>
      <c r="ER338" s="71" t="str">
        <f t="shared" si="6194"/>
        <v/>
      </c>
      <c r="ES338" s="71" t="str">
        <f t="shared" si="6195"/>
        <v/>
      </c>
      <c r="ET338" s="71" t="str">
        <f t="shared" si="6196"/>
        <v/>
      </c>
      <c r="EU338" s="71" t="str">
        <f t="shared" si="6197"/>
        <v/>
      </c>
      <c r="EV338" s="71" t="str">
        <f t="shared" si="6198"/>
        <v/>
      </c>
      <c r="EW338" s="71" t="str">
        <f t="shared" si="6199"/>
        <v/>
      </c>
      <c r="EX338" s="71" t="str">
        <f t="shared" si="6200"/>
        <v/>
      </c>
      <c r="EY338" s="71" t="str">
        <f t="shared" si="6201"/>
        <v/>
      </c>
      <c r="EZ338" s="71" t="str">
        <f t="shared" si="6202"/>
        <v/>
      </c>
      <c r="FA338" s="71" t="str">
        <f t="shared" si="6203"/>
        <v/>
      </c>
      <c r="FB338" s="71" t="str">
        <f t="shared" si="6204"/>
        <v/>
      </c>
      <c r="FC338" s="71" t="str">
        <f t="shared" si="6205"/>
        <v/>
      </c>
      <c r="FD338" s="71" t="str">
        <f t="shared" si="6206"/>
        <v/>
      </c>
      <c r="FE338" s="71" t="str">
        <f t="shared" si="6207"/>
        <v/>
      </c>
      <c r="FF338" s="71" t="str">
        <f t="shared" si="6208"/>
        <v/>
      </c>
      <c r="FG338" s="71" t="str">
        <f t="shared" si="6209"/>
        <v/>
      </c>
      <c r="FH338" s="71" t="str">
        <f t="shared" si="6210"/>
        <v/>
      </c>
      <c r="FI338" s="71" t="str">
        <f t="shared" si="6211"/>
        <v/>
      </c>
      <c r="FJ338" s="71" t="str">
        <f t="shared" si="6212"/>
        <v/>
      </c>
      <c r="FK338" s="71" t="str">
        <f t="shared" si="6213"/>
        <v/>
      </c>
      <c r="FL338" s="71" t="str">
        <f t="shared" si="6214"/>
        <v/>
      </c>
      <c r="FM338" s="71" t="str">
        <f t="shared" si="6215"/>
        <v/>
      </c>
      <c r="FN338" s="71" t="str">
        <f t="shared" si="6216"/>
        <v/>
      </c>
      <c r="FO338" s="71" t="str">
        <f t="shared" si="6217"/>
        <v/>
      </c>
      <c r="FP338" s="71" t="str">
        <f t="shared" si="6218"/>
        <v/>
      </c>
      <c r="FQ338" s="71" t="str">
        <f t="shared" si="6219"/>
        <v/>
      </c>
      <c r="FR338" s="71" t="str">
        <f t="shared" si="6220"/>
        <v/>
      </c>
      <c r="FS338" s="71" t="str">
        <f t="shared" si="6221"/>
        <v/>
      </c>
    </row>
    <row r="339" spans="1:175">
      <c r="A339" s="80"/>
      <c r="B339" s="80" t="s">
        <v>928</v>
      </c>
      <c r="C339" s="61" t="s">
        <v>899</v>
      </c>
      <c r="T339" s="144"/>
      <c r="U339" s="85"/>
      <c r="CN339" s="70" t="str">
        <f t="shared" si="6146"/>
        <v>InitUnitState('IF30',,,,,,,,,,)</v>
      </c>
      <c r="CO339" s="70" t="str">
        <f t="shared" si="6147"/>
        <v>InitUnitNormal('IF30',,,,,,,,,,)</v>
      </c>
      <c r="CP339" s="70" t="str">
        <f t="shared" si="6148"/>
        <v>InitUnitMagic('IF30',,,,,,,,,,)</v>
      </c>
      <c r="CQ339" s="70" t="str">
        <f t="shared" si="6149"/>
        <v>InitUnitAdd('IF30',,,,,,,,,,)</v>
      </c>
      <c r="CR339" s="70" t="str">
        <f t="shared" si="6150"/>
        <v>InitEquipData('IF30',,"",,,,,'','','','','','',"")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929</v>
      </c>
      <c r="C340" s="61" t="s">
        <v>899</v>
      </c>
      <c r="T340" s="144"/>
      <c r="U340" s="85"/>
      <c r="CN340" s="70" t="str">
        <f t="shared" si="6146"/>
        <v>InitUnitState('IF31',,,,,,,,,,)</v>
      </c>
      <c r="CO340" s="70" t="str">
        <f t="shared" si="6147"/>
        <v>InitUnitNormal('IF31',,,,,,,,,,)</v>
      </c>
      <c r="CP340" s="70" t="str">
        <f t="shared" si="6148"/>
        <v>InitUnitMagic('IF31',,,,,,,,,,)</v>
      </c>
      <c r="CQ340" s="70" t="str">
        <f t="shared" si="6149"/>
        <v>InitUnitAdd('IF31',,,,,,,,,,)</v>
      </c>
      <c r="CR340" s="70" t="str">
        <f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347&amp;CR$1&amp;")"</f>
        <v>InitEquipData('IF31',,"",,,,,'','','','','','',"")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930</v>
      </c>
      <c r="C341" s="61" t="s">
        <v>899</v>
      </c>
      <c r="T341" s="144"/>
      <c r="U341" s="85"/>
      <c r="CN341" s="70" t="str">
        <f t="shared" ref="CN341" si="6222">"InitUnitState('"&amp;B341&amp;"',"&amp;V341&amp;","&amp;W341&amp;","&amp;X341&amp;","&amp;Y341&amp;","&amp;Z341&amp;","&amp;AA341&amp;","&amp;AB341&amp;","&amp;AC341&amp;","&amp;AD341&amp;","&amp;AE341&amp;")"</f>
        <v>InitUnitState('IF32',,,,,,,,,,)</v>
      </c>
      <c r="CO341" s="70" t="str">
        <f t="shared" ref="CO341" si="6223">"InitUnitNormal('"&amp;B341&amp;"',"&amp;AF341&amp;","&amp;AG341&amp;","&amp;AH341&amp;","&amp;AI341&amp;","&amp;AJ341&amp;","&amp;AK341&amp;","&amp;AL341&amp;","&amp;AM341&amp;","&amp;AN341&amp;","&amp;AO341&amp;")"</f>
        <v>InitUnitNormal('IF32',,,,,,,,,,)</v>
      </c>
      <c r="CP341" s="70" t="str">
        <f t="shared" ref="CP341" si="6224">"InitUnitMagic('"&amp;B341&amp;"',"&amp;AP341&amp;","&amp;AQ341&amp;","&amp;AR341&amp;","&amp;AS341&amp;","&amp;AT341&amp;","&amp;AU341&amp;","&amp;AV341&amp;","&amp;AW341&amp;","&amp;BI341&amp;","&amp;BJ341&amp;")"</f>
        <v>InitUnitMagic('IF32',,,,,,,,,,)</v>
      </c>
      <c r="CQ341" s="70" t="str">
        <f t="shared" ref="CQ341" si="6225">"InitUnitAdd('"&amp;B341&amp;"',"&amp;BK341&amp;","&amp;BL341&amp;","&amp;BM341&amp;","&amp;BN341&amp;","&amp;BO341&amp;","&amp;BP341&amp;","&amp;BQ341&amp;","&amp;BR341&amp;","&amp;BS341&amp;","&amp;BT341&amp;")"</f>
        <v>InitUnitAdd('IF32',,,,,,,,,,)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InitEquipData('IF32',,"",,,,,'','','','','','',"")</v>
      </c>
      <c r="CU341" s="95" t="str">
        <f t="shared" ref="CU341" si="6226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" si="6227">IF(V341="","","|n"&amp;DB$2&amp;"+"&amp;V341&amp;DB$1)</f>
        <v/>
      </c>
      <c r="DC341" s="71" t="str">
        <f t="shared" ref="DC341" si="6228">IF(W341="","","|n"&amp;DC$2&amp;"+"&amp;W341&amp;DC$1)</f>
        <v/>
      </c>
      <c r="DD341" s="71" t="str">
        <f t="shared" ref="DD341" si="6229">IF(X341="","","|n"&amp;DD$2&amp;"+"&amp;X341&amp;DD$1)</f>
        <v/>
      </c>
      <c r="DE341" s="71" t="str">
        <f t="shared" ref="DE341" si="6230">IF(Y341="","","|n"&amp;DE$2&amp;"+"&amp;Y341&amp;DE$1)</f>
        <v/>
      </c>
      <c r="DF341" s="71" t="str">
        <f t="shared" ref="DF341" si="6231">IF(Z341="","","|n"&amp;DF$2&amp;"+"&amp;Z341&amp;DF$1)</f>
        <v/>
      </c>
      <c r="DG341" s="71" t="str">
        <f t="shared" ref="DG341" si="6232">IF(AA341="","","|n"&amp;DG$2&amp;"+"&amp;AA341&amp;DG$1)</f>
        <v/>
      </c>
      <c r="DH341" s="71" t="str">
        <f t="shared" ref="DH341" si="6233">IF(AB341="","","|n"&amp;DH$2&amp;"+"&amp;AB341&amp;DH$1)</f>
        <v/>
      </c>
      <c r="DI341" s="71" t="str">
        <f t="shared" ref="DI341" si="6234">IF(AC341="","","|n"&amp;DI$2&amp;"+"&amp;AC341&amp;DI$1)</f>
        <v/>
      </c>
      <c r="DJ341" s="71" t="str">
        <f t="shared" ref="DJ341" si="6235">IF(AD341="","","|n"&amp;DJ$2&amp;"+"&amp;AD341&amp;DJ$1)</f>
        <v/>
      </c>
      <c r="DK341" s="71" t="str">
        <f t="shared" ref="DK341" si="6236">IF(AE341="","","|n"&amp;DK$2&amp;"+"&amp;AE341&amp;DK$1)</f>
        <v/>
      </c>
      <c r="DL341" s="71" t="str">
        <f t="shared" ref="DL341" si="6237">IF(AF341="","","|n"&amp;DL$2&amp;"+"&amp;AF341&amp;DL$1)</f>
        <v/>
      </c>
      <c r="DM341" s="71" t="str">
        <f t="shared" ref="DM341" si="6238">IF(AG341="","","|n"&amp;DM$2&amp;"+"&amp;AG341&amp;DM$1)</f>
        <v/>
      </c>
      <c r="DN341" s="71" t="str">
        <f t="shared" ref="DN341" si="6239">IF(AH341="","","|n"&amp;DN$2&amp;"+"&amp;AH341&amp;DN$1)</f>
        <v/>
      </c>
      <c r="DO341" s="71" t="str">
        <f t="shared" ref="DO341" si="6240">IF(AI341="","","|n"&amp;DO$2&amp;"+"&amp;AI341&amp;DO$1)</f>
        <v/>
      </c>
      <c r="DP341" s="71" t="str">
        <f t="shared" ref="DP341" si="6241">IF(AJ341="","","|n"&amp;DP$2&amp;"+"&amp;AJ341&amp;DP$1)</f>
        <v/>
      </c>
      <c r="DQ341" s="71" t="str">
        <f t="shared" ref="DQ341" si="6242">IF(AK341="","","|n"&amp;DQ$2&amp;"+"&amp;AK341&amp;DQ$1)</f>
        <v/>
      </c>
      <c r="DR341" s="71" t="str">
        <f t="shared" ref="DR341" si="6243">IF(AL341="","","|n"&amp;DR$2&amp;"+"&amp;AL341&amp;DR$1)</f>
        <v/>
      </c>
      <c r="DS341" s="71" t="str">
        <f t="shared" ref="DS341" si="6244">IF(AM341="","","|n"&amp;DS$2&amp;"+"&amp;AM341&amp;DS$1)</f>
        <v/>
      </c>
      <c r="DT341" s="71" t="str">
        <f t="shared" ref="DT341" si="6245">IF(AN341="","","|n"&amp;DT$2&amp;"+"&amp;AN341&amp;DT$1)</f>
        <v/>
      </c>
      <c r="DU341" s="71" t="str">
        <f t="shared" ref="DU341" si="6246">IF(AO341="","","|n"&amp;DU$2&amp;"+"&amp;AO341&amp;DU$1)</f>
        <v/>
      </c>
      <c r="DV341" s="71" t="str">
        <f t="shared" ref="DV341" si="6247">IF(AP341="","","|n"&amp;DV$2&amp;"+"&amp;AP341&amp;DV$1)</f>
        <v/>
      </c>
      <c r="DW341" s="71" t="str">
        <f t="shared" ref="DW341" si="6248">IF(AQ341="","","|n"&amp;DW$2&amp;"+"&amp;AQ341&amp;DW$1)</f>
        <v/>
      </c>
      <c r="DX341" s="71" t="str">
        <f t="shared" ref="DX341" si="6249">IF(AR341="","","|n"&amp;DX$2&amp;"+"&amp;AR341&amp;DX$1)</f>
        <v/>
      </c>
      <c r="DY341" s="71" t="str">
        <f t="shared" ref="DY341" si="6250">IF(AS341="","","|n"&amp;DY$2&amp;"+"&amp;AS341&amp;DY$1)</f>
        <v/>
      </c>
      <c r="DZ341" s="71" t="str">
        <f t="shared" ref="DZ341" si="6251">IF(AT341="","","|n"&amp;DZ$2&amp;"+"&amp;AT341&amp;DZ$1)</f>
        <v/>
      </c>
      <c r="EA341" s="71" t="str">
        <f t="shared" ref="EA341" si="6252">IF(AU341="","","|n"&amp;EA$2&amp;"+"&amp;AU341&amp;EA$1)</f>
        <v/>
      </c>
      <c r="EB341" s="71" t="str">
        <f t="shared" ref="EB341" si="6253">IF(AV341="","","|n"&amp;EB$2&amp;"+"&amp;AV341&amp;EB$1)</f>
        <v/>
      </c>
      <c r="EC341" s="71" t="str">
        <f t="shared" ref="EC341" si="6254">IF(AW341="","","|n"&amp;EC$2&amp;"+"&amp;AW341&amp;EC$1)</f>
        <v/>
      </c>
      <c r="ED341" s="71" t="str">
        <f t="shared" ref="ED341" si="6255">IF(AX341="","","|n"&amp;ED$2&amp;"+"&amp;AX341&amp;ED$1)</f>
        <v/>
      </c>
      <c r="EE341" s="71" t="str">
        <f t="shared" ref="EE341" si="6256">IF(AY341="","","|n"&amp;EE$2&amp;"+"&amp;AY341&amp;EE$1)</f>
        <v/>
      </c>
      <c r="EF341" s="71" t="str">
        <f t="shared" ref="EF341" si="6257">IF(AZ341="","","|n"&amp;EF$2&amp;"+"&amp;AZ341&amp;EF$1)</f>
        <v/>
      </c>
      <c r="EG341" s="71" t="str">
        <f t="shared" ref="EG341" si="6258">IF(BA341="","","|n"&amp;EG$2&amp;"+"&amp;BA341&amp;EG$1)</f>
        <v/>
      </c>
      <c r="EH341" s="71" t="str">
        <f t="shared" ref="EH341" si="6259">IF(BB341="","","|n"&amp;EH$2&amp;"+"&amp;BB341&amp;EH$1)</f>
        <v/>
      </c>
      <c r="EI341" s="71" t="str">
        <f t="shared" ref="EI341" si="6260">IF(BC341="","","|n"&amp;EI$2&amp;"+"&amp;BC341&amp;EI$1)</f>
        <v/>
      </c>
      <c r="EJ341" s="71" t="str">
        <f t="shared" ref="EJ341" si="6261">IF(BD341="","","|n"&amp;EJ$2&amp;"+"&amp;BD341&amp;EJ$1)</f>
        <v/>
      </c>
      <c r="EK341" s="71" t="str">
        <f t="shared" ref="EK341" si="6262">IF(BE341="","","|n"&amp;EK$2&amp;"+"&amp;BE341&amp;EK$1)</f>
        <v/>
      </c>
      <c r="EL341" s="71" t="str">
        <f t="shared" ref="EL341" si="6263">IF(BF341="","","|n"&amp;EL$2&amp;"+"&amp;BF341&amp;EL$1)</f>
        <v/>
      </c>
      <c r="EM341" s="71" t="str">
        <f t="shared" ref="EM341" si="6264">IF(BG341="","","|n"&amp;EM$2&amp;"+"&amp;BG341&amp;EM$1)</f>
        <v/>
      </c>
      <c r="EN341" s="71" t="str">
        <f t="shared" ref="EN341" si="6265">IF(BH341="","","|n"&amp;EN$2&amp;"+"&amp;BH341&amp;EN$1)</f>
        <v/>
      </c>
      <c r="EO341" s="71" t="str">
        <f t="shared" ref="EO341" si="6266">IF(BI341="","","|n"&amp;EO$2&amp;"+"&amp;BI341&amp;EO$1)</f>
        <v/>
      </c>
      <c r="EP341" s="71" t="str">
        <f t="shared" ref="EP341" si="6267">IF(BJ341="","","|n"&amp;EP$2&amp;"+"&amp;BJ341&amp;EP$1)</f>
        <v/>
      </c>
      <c r="EQ341" s="71" t="str">
        <f t="shared" ref="EQ341" si="6268">IF(BK341="","","|n"&amp;EQ$2&amp;"+"&amp;BK341&amp;EQ$1)</f>
        <v/>
      </c>
      <c r="ER341" s="71" t="str">
        <f t="shared" ref="ER341" si="6269">IF(BL341="","","|n"&amp;ER$2&amp;"+"&amp;BL341&amp;ER$1)</f>
        <v/>
      </c>
      <c r="ES341" s="71" t="str">
        <f t="shared" ref="ES341" si="6270">IF(BM341="","","|n"&amp;ES$2&amp;"+"&amp;BM341&amp;ES$1)</f>
        <v/>
      </c>
      <c r="ET341" s="71" t="str">
        <f t="shared" ref="ET341" si="6271">IF(BN341="","","|n"&amp;ET$2&amp;"+"&amp;BN341&amp;ET$1)</f>
        <v/>
      </c>
      <c r="EU341" s="71" t="str">
        <f t="shared" ref="EU341" si="6272">IF(BO341="","","|n"&amp;EU$2&amp;"+"&amp;BO341&amp;EU$1)</f>
        <v/>
      </c>
      <c r="EV341" s="71" t="str">
        <f t="shared" ref="EV341" si="6273">IF(BP341="","","|n"&amp;EV$2&amp;"+"&amp;BP341&amp;EV$1)</f>
        <v/>
      </c>
      <c r="EW341" s="71" t="str">
        <f t="shared" ref="EW341" si="6274">IF(BQ341="","","|n"&amp;EW$2&amp;"+"&amp;BQ341&amp;EW$1)</f>
        <v/>
      </c>
      <c r="EX341" s="71" t="str">
        <f t="shared" ref="EX341" si="6275">IF(BR341="","","|n"&amp;EX$2&amp;"+"&amp;BR341&amp;EX$1)</f>
        <v/>
      </c>
      <c r="EY341" s="71" t="str">
        <f t="shared" ref="EY341" si="6276">IF(BS341="","","|n"&amp;EY$2&amp;"+"&amp;BS341&amp;EY$1)</f>
        <v/>
      </c>
      <c r="EZ341" s="71" t="str">
        <f t="shared" ref="EZ341" si="6277">IF(BT341="","","|n"&amp;EZ$2&amp;"+"&amp;BT341&amp;EZ$1)</f>
        <v/>
      </c>
      <c r="FA341" s="71" t="str">
        <f t="shared" ref="FA341" si="6278">IF(BU341="","","|n"&amp;FA$2&amp;"+"&amp;BU341&amp;FA$1)</f>
        <v/>
      </c>
      <c r="FB341" s="71" t="str">
        <f t="shared" ref="FB341" si="6279">IF(BV341="","","|n"&amp;FB$2&amp;"+"&amp;BV341&amp;FB$1)</f>
        <v/>
      </c>
      <c r="FC341" s="71" t="str">
        <f t="shared" ref="FC341" si="6280">IF(BW341="","","|n"&amp;FC$2&amp;"+"&amp;BW341&amp;FC$1)</f>
        <v/>
      </c>
      <c r="FD341" s="71" t="str">
        <f t="shared" ref="FD341" si="6281">IF(BX341="","","|n"&amp;FD$2&amp;"+"&amp;BX341&amp;FD$1)</f>
        <v/>
      </c>
      <c r="FE341" s="71" t="str">
        <f t="shared" ref="FE341" si="6282">IF(BY341="","","|n"&amp;FE$2&amp;"+"&amp;BY341&amp;FE$1)</f>
        <v/>
      </c>
      <c r="FF341" s="71" t="str">
        <f t="shared" ref="FF341" si="6283">IF(BZ341="","","|n"&amp;FF$2&amp;"+"&amp;BZ341&amp;FF$1)</f>
        <v/>
      </c>
      <c r="FG341" s="71" t="str">
        <f t="shared" ref="FG341" si="6284">IF(CA341="","","|n"&amp;FG$2&amp;"+"&amp;CA341&amp;FG$1)</f>
        <v/>
      </c>
      <c r="FH341" s="71" t="str">
        <f t="shared" ref="FH341" si="6285">IF(CB341="","","|n"&amp;FH$2&amp;"+"&amp;CB341&amp;FH$1)</f>
        <v/>
      </c>
      <c r="FI341" s="71" t="str">
        <f t="shared" ref="FI341" si="6286">IF(CC341="","","|n"&amp;FI$2&amp;"+"&amp;CC341&amp;FI$1)</f>
        <v/>
      </c>
      <c r="FJ341" s="71" t="str">
        <f t="shared" ref="FJ341" si="6287">IF(CD341="","","|n"&amp;FJ$2&amp;"+"&amp;CD341&amp;FJ$1)</f>
        <v/>
      </c>
      <c r="FK341" s="71" t="str">
        <f t="shared" ref="FK341" si="6288">IF(CE341="","","|n"&amp;FK$2&amp;"+"&amp;CE341&amp;FK$1)</f>
        <v/>
      </c>
      <c r="FL341" s="71" t="str">
        <f t="shared" ref="FL341" si="6289">IF(CF341="","","|n"&amp;FL$2&amp;"+"&amp;CF341&amp;FL$1)</f>
        <v/>
      </c>
      <c r="FM341" s="71" t="str">
        <f t="shared" ref="FM341" si="6290">IF(CG341="","","|n"&amp;FM$2&amp;"+"&amp;CG341&amp;FM$1)</f>
        <v/>
      </c>
      <c r="FN341" s="71" t="str">
        <f t="shared" ref="FN341" si="6291">IF(CH341="","","|n"&amp;FN$2&amp;"+"&amp;CH341&amp;FN$1)</f>
        <v/>
      </c>
      <c r="FO341" s="71" t="str">
        <f t="shared" ref="FO341" si="6292">IF(CI341="","","|n"&amp;FO$2&amp;"+"&amp;CI341&amp;FO$1)</f>
        <v/>
      </c>
      <c r="FP341" s="71" t="str">
        <f t="shared" ref="FP341" si="6293">IF(CJ341="","","|n"&amp;FP$2&amp;"+"&amp;CJ341&amp;FP$1)</f>
        <v/>
      </c>
      <c r="FQ341" s="71" t="str">
        <f t="shared" ref="FQ341" si="6294">IF(CK341="","","|n"&amp;FQ$2&amp;"+"&amp;CK341&amp;FQ$1)</f>
        <v/>
      </c>
      <c r="FR341" s="71" t="str">
        <f t="shared" ref="FR341" si="6295">IF(CL341="","","|n"&amp;FR$2&amp;"+"&amp;CL341&amp;FR$1)</f>
        <v/>
      </c>
      <c r="FS341" s="71" t="str">
        <f t="shared" ref="FS341" si="6296">IF(CM341="","","|n"&amp;FS$2&amp;"+"&amp;CM341&amp;FS$1)</f>
        <v/>
      </c>
    </row>
    <row r="342" spans="1:175" ht="16.5">
      <c r="A342" s="133"/>
      <c r="B342" s="101" t="s">
        <v>931</v>
      </c>
      <c r="C342" s="101" t="s">
        <v>932</v>
      </c>
      <c r="T342" s="140"/>
      <c r="U342" s="85"/>
      <c r="CN342" s="70" t="str">
        <f t="shared" si="6146"/>
        <v>InitUnitState('IC00',,,,,,,,,,)</v>
      </c>
      <c r="CO342" s="70" t="str">
        <f t="shared" si="6147"/>
        <v>InitUnitNormal('IC00',,,,,,,,,,)</v>
      </c>
      <c r="CP342" s="70" t="str">
        <f t="shared" si="6148"/>
        <v>InitUnitMagic('IC00',,,,,,,,,,)</v>
      </c>
      <c r="CQ342" s="70" t="str">
        <f t="shared" si="6149"/>
        <v>InitUnitAdd('IC00',,,,,,,,,,)</v>
      </c>
      <c r="CR342" s="70" t="str">
        <f t="shared" ref="CR342" si="6297"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343&amp;CR$1&amp;")"</f>
        <v>InitEquipData('IC00',,"",,,,,'','','','','','',"")</v>
      </c>
      <c r="CU342" s="95" t="str">
        <f t="shared" si="6151"/>
        <v>|n</v>
      </c>
      <c r="CW342" s="60"/>
      <c r="CX342" s="60"/>
      <c r="CY342" s="60"/>
      <c r="CZ342" s="60"/>
      <c r="DA342" s="60"/>
      <c r="DB342" s="71" t="str">
        <f t="shared" si="6152"/>
        <v/>
      </c>
      <c r="DC342" s="71" t="str">
        <f t="shared" si="6153"/>
        <v/>
      </c>
      <c r="DD342" s="71" t="str">
        <f t="shared" si="6154"/>
        <v/>
      </c>
      <c r="DE342" s="71" t="str">
        <f t="shared" si="6155"/>
        <v/>
      </c>
      <c r="DF342" s="71" t="str">
        <f t="shared" si="6156"/>
        <v/>
      </c>
      <c r="DG342" s="71" t="str">
        <f t="shared" si="6157"/>
        <v/>
      </c>
      <c r="DH342" s="71" t="str">
        <f t="shared" si="6158"/>
        <v/>
      </c>
      <c r="DI342" s="71" t="str">
        <f t="shared" si="6159"/>
        <v/>
      </c>
      <c r="DJ342" s="71" t="str">
        <f t="shared" si="6160"/>
        <v/>
      </c>
      <c r="DK342" s="71" t="str">
        <f t="shared" si="6161"/>
        <v/>
      </c>
      <c r="DL342" s="71" t="str">
        <f t="shared" si="6162"/>
        <v/>
      </c>
      <c r="DM342" s="71" t="str">
        <f t="shared" si="6163"/>
        <v/>
      </c>
      <c r="DN342" s="71" t="str">
        <f t="shared" si="6164"/>
        <v/>
      </c>
      <c r="DO342" s="71" t="str">
        <f t="shared" si="6165"/>
        <v/>
      </c>
      <c r="DP342" s="71" t="str">
        <f t="shared" si="6166"/>
        <v/>
      </c>
      <c r="DQ342" s="71" t="str">
        <f t="shared" si="6167"/>
        <v/>
      </c>
      <c r="DR342" s="71" t="str">
        <f t="shared" si="6168"/>
        <v/>
      </c>
      <c r="DS342" s="71" t="str">
        <f t="shared" si="6169"/>
        <v/>
      </c>
      <c r="DT342" s="71" t="str">
        <f t="shared" si="6170"/>
        <v/>
      </c>
      <c r="DU342" s="71" t="str">
        <f t="shared" si="6171"/>
        <v/>
      </c>
      <c r="DV342" s="71" t="str">
        <f t="shared" si="6172"/>
        <v/>
      </c>
      <c r="DW342" s="71" t="str">
        <f t="shared" si="6173"/>
        <v/>
      </c>
      <c r="DX342" s="71" t="str">
        <f t="shared" si="6174"/>
        <v/>
      </c>
      <c r="DY342" s="71" t="str">
        <f t="shared" si="6175"/>
        <v/>
      </c>
      <c r="DZ342" s="71" t="str">
        <f t="shared" si="6176"/>
        <v/>
      </c>
      <c r="EA342" s="71" t="str">
        <f t="shared" si="6177"/>
        <v/>
      </c>
      <c r="EB342" s="71" t="str">
        <f t="shared" si="6178"/>
        <v/>
      </c>
      <c r="EC342" s="71" t="str">
        <f t="shared" si="6179"/>
        <v/>
      </c>
      <c r="ED342" s="71" t="str">
        <f t="shared" si="6180"/>
        <v/>
      </c>
      <c r="EE342" s="71" t="str">
        <f t="shared" si="6181"/>
        <v/>
      </c>
      <c r="EF342" s="71" t="str">
        <f t="shared" si="6182"/>
        <v/>
      </c>
      <c r="EG342" s="71" t="str">
        <f t="shared" si="6183"/>
        <v/>
      </c>
      <c r="EH342" s="71" t="str">
        <f t="shared" si="6184"/>
        <v/>
      </c>
      <c r="EI342" s="71" t="str">
        <f t="shared" si="6185"/>
        <v/>
      </c>
      <c r="EJ342" s="71" t="str">
        <f t="shared" si="6186"/>
        <v/>
      </c>
      <c r="EK342" s="71" t="str">
        <f t="shared" si="6187"/>
        <v/>
      </c>
      <c r="EL342" s="71" t="str">
        <f t="shared" si="6188"/>
        <v/>
      </c>
      <c r="EM342" s="71" t="str">
        <f t="shared" si="6189"/>
        <v/>
      </c>
      <c r="EN342" s="71" t="str">
        <f t="shared" si="6190"/>
        <v/>
      </c>
      <c r="EO342" s="71" t="str">
        <f t="shared" si="6191"/>
        <v/>
      </c>
      <c r="EP342" s="71" t="str">
        <f t="shared" si="6192"/>
        <v/>
      </c>
      <c r="EQ342" s="71" t="str">
        <f t="shared" si="6193"/>
        <v/>
      </c>
      <c r="ER342" s="71" t="str">
        <f t="shared" si="6194"/>
        <v/>
      </c>
      <c r="ES342" s="71" t="str">
        <f t="shared" si="6195"/>
        <v/>
      </c>
      <c r="ET342" s="71" t="str">
        <f t="shared" si="6196"/>
        <v/>
      </c>
      <c r="EU342" s="71" t="str">
        <f t="shared" si="6197"/>
        <v/>
      </c>
      <c r="EV342" s="71" t="str">
        <f t="shared" si="6198"/>
        <v/>
      </c>
      <c r="EW342" s="71" t="str">
        <f t="shared" si="6199"/>
        <v/>
      </c>
      <c r="EX342" s="71" t="str">
        <f t="shared" si="6200"/>
        <v/>
      </c>
      <c r="EY342" s="71" t="str">
        <f t="shared" si="6201"/>
        <v/>
      </c>
      <c r="EZ342" s="71" t="str">
        <f t="shared" si="6202"/>
        <v/>
      </c>
      <c r="FA342" s="71" t="str">
        <f t="shared" si="6203"/>
        <v/>
      </c>
      <c r="FB342" s="71" t="str">
        <f t="shared" si="6204"/>
        <v/>
      </c>
      <c r="FC342" s="71" t="str">
        <f t="shared" si="6205"/>
        <v/>
      </c>
      <c r="FD342" s="71" t="str">
        <f t="shared" si="6206"/>
        <v/>
      </c>
      <c r="FE342" s="71" t="str">
        <f t="shared" si="6207"/>
        <v/>
      </c>
      <c r="FF342" s="71" t="str">
        <f t="shared" si="6208"/>
        <v/>
      </c>
      <c r="FG342" s="71" t="str">
        <f t="shared" si="6209"/>
        <v/>
      </c>
      <c r="FH342" s="71" t="str">
        <f t="shared" si="6210"/>
        <v/>
      </c>
      <c r="FI342" s="71" t="str">
        <f t="shared" si="6211"/>
        <v/>
      </c>
      <c r="FJ342" s="71" t="str">
        <f t="shared" si="6212"/>
        <v/>
      </c>
      <c r="FK342" s="71" t="str">
        <f t="shared" si="6213"/>
        <v/>
      </c>
      <c r="FL342" s="71" t="str">
        <f t="shared" si="6214"/>
        <v/>
      </c>
      <c r="FM342" s="71" t="str">
        <f t="shared" si="6215"/>
        <v/>
      </c>
      <c r="FN342" s="71" t="str">
        <f t="shared" si="6216"/>
        <v/>
      </c>
      <c r="FO342" s="71" t="str">
        <f t="shared" si="6217"/>
        <v/>
      </c>
      <c r="FP342" s="71" t="str">
        <f t="shared" si="6218"/>
        <v/>
      </c>
      <c r="FQ342" s="71" t="str">
        <f t="shared" si="6219"/>
        <v/>
      </c>
      <c r="FR342" s="71" t="str">
        <f t="shared" si="6220"/>
        <v/>
      </c>
      <c r="FS342" s="71" t="str">
        <f t="shared" si="6221"/>
        <v/>
      </c>
    </row>
    <row r="343" spans="1:175" ht="16.5">
      <c r="A343" s="133"/>
      <c r="B343" s="101" t="s">
        <v>933</v>
      </c>
      <c r="C343" s="140" t="s">
        <v>1419</v>
      </c>
      <c r="T343" s="140" t="s">
        <v>1419</v>
      </c>
      <c r="U343" s="85"/>
      <c r="CN343" s="70" t="str">
        <f t="shared" ref="CN343" si="6298">"InitUnitState('"&amp;B343&amp;"',"&amp;V343&amp;","&amp;W343&amp;","&amp;X343&amp;","&amp;Y343&amp;","&amp;Z343&amp;","&amp;AA343&amp;","&amp;AB343&amp;","&amp;AC343&amp;","&amp;AD343&amp;","&amp;AE343&amp;")"</f>
        <v>InitUnitState('IC01',,,,,,,,,,)</v>
      </c>
      <c r="CO343" s="70" t="str">
        <f t="shared" ref="CO343" si="6299">"InitUnitNormal('"&amp;B343&amp;"',"&amp;AF343&amp;","&amp;AG343&amp;","&amp;AH343&amp;","&amp;AI343&amp;","&amp;AJ343&amp;","&amp;AK343&amp;","&amp;AL343&amp;","&amp;AM343&amp;","&amp;AN343&amp;","&amp;AO343&amp;")"</f>
        <v>InitUnitNormal('IC01',,,,,,,,,,)</v>
      </c>
      <c r="CP343" s="70" t="str">
        <f t="shared" ref="CP343" si="6300">"InitUnitMagic('"&amp;B343&amp;"',"&amp;AP343&amp;","&amp;AQ343&amp;","&amp;AR343&amp;","&amp;AS343&amp;","&amp;AT343&amp;","&amp;AU343&amp;","&amp;AV343&amp;","&amp;AW343&amp;","&amp;BI343&amp;","&amp;BJ343&amp;")"</f>
        <v>InitUnitMagic('IC01',,,,,,,,,,)</v>
      </c>
      <c r="CQ343" s="70" t="str">
        <f t="shared" ref="CQ343" si="6301">"InitUnitAdd('"&amp;B343&amp;"',"&amp;BK343&amp;","&amp;BL343&amp;","&amp;BM343&amp;","&amp;BN343&amp;","&amp;BO343&amp;","&amp;BP343&amp;","&amp;BQ343&amp;","&amp;BR343&amp;","&amp;BS343&amp;","&amp;BT343&amp;")"</f>
        <v>InitUnitAdd('IC01',,,,,,,,,,)</v>
      </c>
      <c r="CR343" s="70" t="str">
        <f t="shared" ref="CR343" si="6302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InitEquipData('IC01',,"",,,,,'','','','','','',"")</v>
      </c>
      <c r="CU343" s="95" t="str">
        <f t="shared" si="6075"/>
        <v>|n</v>
      </c>
      <c r="CW343" s="60"/>
      <c r="CX343" s="60"/>
      <c r="CY343" s="60"/>
      <c r="CZ343" s="60"/>
      <c r="DA343" s="60"/>
      <c r="DB343" s="71" t="str">
        <f t="shared" si="6076"/>
        <v/>
      </c>
      <c r="DC343" s="71" t="str">
        <f t="shared" si="6077"/>
        <v/>
      </c>
      <c r="DD343" s="71" t="str">
        <f t="shared" si="6078"/>
        <v/>
      </c>
      <c r="DE343" s="71" t="str">
        <f t="shared" si="6079"/>
        <v/>
      </c>
      <c r="DF343" s="71" t="str">
        <f t="shared" si="6080"/>
        <v/>
      </c>
      <c r="DG343" s="71" t="str">
        <f t="shared" si="6081"/>
        <v/>
      </c>
      <c r="DH343" s="71" t="str">
        <f t="shared" si="6082"/>
        <v/>
      </c>
      <c r="DI343" s="71" t="str">
        <f t="shared" si="6083"/>
        <v/>
      </c>
      <c r="DJ343" s="71" t="str">
        <f t="shared" si="6084"/>
        <v/>
      </c>
      <c r="DK343" s="71" t="str">
        <f t="shared" si="6085"/>
        <v/>
      </c>
      <c r="DL343" s="71" t="str">
        <f t="shared" si="6086"/>
        <v/>
      </c>
      <c r="DM343" s="71" t="str">
        <f t="shared" si="6087"/>
        <v/>
      </c>
      <c r="DN343" s="71" t="str">
        <f t="shared" si="6088"/>
        <v/>
      </c>
      <c r="DO343" s="71" t="str">
        <f t="shared" si="6089"/>
        <v/>
      </c>
      <c r="DP343" s="71" t="str">
        <f t="shared" si="6090"/>
        <v/>
      </c>
      <c r="DQ343" s="71" t="str">
        <f t="shared" si="6091"/>
        <v/>
      </c>
      <c r="DR343" s="71" t="str">
        <f t="shared" si="6092"/>
        <v/>
      </c>
      <c r="DS343" s="71" t="str">
        <f t="shared" si="6093"/>
        <v/>
      </c>
      <c r="DT343" s="71" t="str">
        <f t="shared" si="6094"/>
        <v/>
      </c>
      <c r="DU343" s="71" t="str">
        <f t="shared" si="6095"/>
        <v/>
      </c>
      <c r="DV343" s="71" t="str">
        <f t="shared" si="6096"/>
        <v/>
      </c>
      <c r="DW343" s="71" t="str">
        <f t="shared" si="6097"/>
        <v/>
      </c>
      <c r="DX343" s="71" t="str">
        <f t="shared" si="6098"/>
        <v/>
      </c>
      <c r="DY343" s="71" t="str">
        <f t="shared" si="6099"/>
        <v/>
      </c>
      <c r="DZ343" s="71" t="str">
        <f t="shared" si="6100"/>
        <v/>
      </c>
      <c r="EA343" s="71" t="str">
        <f t="shared" si="6101"/>
        <v/>
      </c>
      <c r="EB343" s="71" t="str">
        <f t="shared" si="6102"/>
        <v/>
      </c>
      <c r="EC343" s="71" t="str">
        <f t="shared" si="6103"/>
        <v/>
      </c>
      <c r="ED343" s="71" t="str">
        <f t="shared" si="6104"/>
        <v/>
      </c>
      <c r="EE343" s="71" t="str">
        <f t="shared" si="6105"/>
        <v/>
      </c>
      <c r="EF343" s="71" t="str">
        <f t="shared" si="6106"/>
        <v/>
      </c>
      <c r="EG343" s="71" t="str">
        <f t="shared" si="6107"/>
        <v/>
      </c>
      <c r="EH343" s="71" t="str">
        <f t="shared" si="6108"/>
        <v/>
      </c>
      <c r="EI343" s="71" t="str">
        <f t="shared" si="6109"/>
        <v/>
      </c>
      <c r="EJ343" s="71" t="str">
        <f t="shared" si="6110"/>
        <v/>
      </c>
      <c r="EK343" s="71" t="str">
        <f t="shared" si="6111"/>
        <v/>
      </c>
      <c r="EL343" s="71" t="str">
        <f t="shared" si="6112"/>
        <v/>
      </c>
      <c r="EM343" s="71" t="str">
        <f t="shared" si="6113"/>
        <v/>
      </c>
      <c r="EN343" s="71" t="str">
        <f t="shared" si="6114"/>
        <v/>
      </c>
      <c r="EO343" s="71" t="str">
        <f t="shared" si="6115"/>
        <v/>
      </c>
      <c r="EP343" s="71" t="str">
        <f t="shared" si="6116"/>
        <v/>
      </c>
      <c r="EQ343" s="71" t="str">
        <f t="shared" si="6117"/>
        <v/>
      </c>
      <c r="ER343" s="71" t="str">
        <f t="shared" si="6118"/>
        <v/>
      </c>
      <c r="ES343" s="71" t="str">
        <f t="shared" si="6119"/>
        <v/>
      </c>
      <c r="ET343" s="71" t="str">
        <f t="shared" si="6120"/>
        <v/>
      </c>
      <c r="EU343" s="71" t="str">
        <f t="shared" si="6121"/>
        <v/>
      </c>
      <c r="EV343" s="71" t="str">
        <f t="shared" si="6122"/>
        <v/>
      </c>
      <c r="EW343" s="71" t="str">
        <f t="shared" si="6123"/>
        <v/>
      </c>
      <c r="EX343" s="71" t="str">
        <f t="shared" si="6124"/>
        <v/>
      </c>
      <c r="EY343" s="71" t="str">
        <f t="shared" si="6125"/>
        <v/>
      </c>
      <c r="EZ343" s="71" t="str">
        <f t="shared" si="6126"/>
        <v/>
      </c>
      <c r="FA343" s="71" t="str">
        <f t="shared" si="6127"/>
        <v/>
      </c>
      <c r="FB343" s="71" t="str">
        <f t="shared" si="6128"/>
        <v/>
      </c>
      <c r="FC343" s="71" t="str">
        <f t="shared" si="6129"/>
        <v/>
      </c>
      <c r="FD343" s="71" t="str">
        <f t="shared" si="6130"/>
        <v/>
      </c>
      <c r="FE343" s="71" t="str">
        <f t="shared" si="6131"/>
        <v/>
      </c>
      <c r="FF343" s="71" t="str">
        <f t="shared" si="6132"/>
        <v/>
      </c>
      <c r="FG343" s="71" t="str">
        <f t="shared" si="6133"/>
        <v/>
      </c>
      <c r="FH343" s="71" t="str">
        <f t="shared" si="6134"/>
        <v/>
      </c>
      <c r="FI343" s="71" t="str">
        <f t="shared" si="6135"/>
        <v/>
      </c>
      <c r="FJ343" s="71" t="str">
        <f t="shared" si="6136"/>
        <v/>
      </c>
      <c r="FK343" s="71" t="str">
        <f t="shared" si="6137"/>
        <v/>
      </c>
      <c r="FL343" s="71" t="str">
        <f t="shared" si="6138"/>
        <v/>
      </c>
      <c r="FM343" s="71" t="str">
        <f t="shared" si="6139"/>
        <v/>
      </c>
      <c r="FN343" s="71" t="str">
        <f t="shared" si="6140"/>
        <v/>
      </c>
      <c r="FO343" s="71" t="str">
        <f t="shared" si="6141"/>
        <v/>
      </c>
      <c r="FP343" s="71" t="str">
        <f t="shared" si="6142"/>
        <v/>
      </c>
      <c r="FQ343" s="71" t="str">
        <f t="shared" si="6143"/>
        <v/>
      </c>
      <c r="FR343" s="71" t="str">
        <f t="shared" si="6144"/>
        <v/>
      </c>
      <c r="FS343" s="71" t="str">
        <f t="shared" si="6145"/>
        <v/>
      </c>
    </row>
    <row r="344" spans="1:175" ht="16.5">
      <c r="A344" s="80"/>
      <c r="B344" s="101" t="s">
        <v>935</v>
      </c>
      <c r="C344" s="101" t="s">
        <v>130</v>
      </c>
      <c r="T344" s="144"/>
      <c r="U344" s="85"/>
      <c r="CN344" s="70" t="str">
        <f t="shared" ref="CN344:CN352" si="6303">"InitUnitState('"&amp;B344&amp;"',"&amp;V344&amp;","&amp;W344&amp;","&amp;X344&amp;","&amp;Y344&amp;","&amp;Z344&amp;","&amp;AA344&amp;","&amp;AB344&amp;","&amp;AC344&amp;","&amp;AD344&amp;","&amp;AE344&amp;")"</f>
        <v>InitUnitState('IC02',,,,,,,,,,)</v>
      </c>
      <c r="CO344" s="70" t="str">
        <f t="shared" ref="CO344:CO352" si="6304">"InitUnitNormal('"&amp;B344&amp;"',"&amp;AF344&amp;","&amp;AG344&amp;","&amp;AH344&amp;","&amp;AI344&amp;","&amp;AJ344&amp;","&amp;AK344&amp;","&amp;AL344&amp;","&amp;AM344&amp;","&amp;AN344&amp;","&amp;AO344&amp;")"</f>
        <v>InitUnitNormal('IC02',,,,,,,,,,)</v>
      </c>
      <c r="CP344" s="70" t="str">
        <f t="shared" ref="CP344:CP352" si="6305">"InitUnitMagic('"&amp;B344&amp;"',"&amp;AP344&amp;","&amp;AQ344&amp;","&amp;AR344&amp;","&amp;AS344&amp;","&amp;AT344&amp;","&amp;AU344&amp;","&amp;AV344&amp;","&amp;AW344&amp;","&amp;BI344&amp;","&amp;BJ344&amp;")"</f>
        <v>InitUnitMagic('IC02',,,,,,,,,,)</v>
      </c>
      <c r="CQ344" s="70" t="str">
        <f t="shared" ref="CQ344:CQ352" si="6306">"InitUnitAdd('"&amp;B344&amp;"',"&amp;BK344&amp;","&amp;BL344&amp;","&amp;BM344&amp;","&amp;BN344&amp;","&amp;BO344&amp;","&amp;BP344&amp;","&amp;BQ344&amp;","&amp;BR344&amp;","&amp;BS344&amp;","&amp;BT344&amp;")"</f>
        <v>InitUnitAdd('IC02',,,,,,,,,,)</v>
      </c>
      <c r="CR344" s="70" t="str">
        <f t="shared" si="6003"/>
        <v>InitEquipData('IC02',,"",,,,,'','','','','','',"")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s="60" customFormat="1" ht="16.5">
      <c r="A345" s="135"/>
      <c r="B345" s="101" t="s">
        <v>936</v>
      </c>
      <c r="C345" s="101" t="s">
        <v>937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303"/>
        <v>InitUnitState('IC03',,,,,,,,,,)</v>
      </c>
      <c r="CO345" s="93" t="str">
        <f t="shared" si="6304"/>
        <v>InitUnitNormal('IC03',,,,,,,,,,)</v>
      </c>
      <c r="CP345" s="93" t="str">
        <f t="shared" si="6305"/>
        <v>InitUnitMagic('IC03',,,,,,,,,,)</v>
      </c>
      <c r="CQ345" s="93" t="str">
        <f t="shared" si="6306"/>
        <v>InitUnitAdd('IC03',,,,,,,,,,)</v>
      </c>
      <c r="CR345" s="93" t="str">
        <f t="shared" si="6003"/>
        <v>InitEquipData('IC03',,"",,,,,'','','','','','',"")</v>
      </c>
      <c r="CS345" s="93"/>
      <c r="CT345" s="93"/>
      <c r="CU345" s="95" t="str">
        <f t="shared" si="6075"/>
        <v>|n</v>
      </c>
      <c r="CV345" s="61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938</v>
      </c>
      <c r="C346" s="101" t="s">
        <v>939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InitUnitState('IC04',,,,,,,,,,)</v>
      </c>
      <c r="CO346" s="93" t="str">
        <f t="shared" si="6304"/>
        <v>InitUnitNormal('IC04',,,,,,,,,,)</v>
      </c>
      <c r="CP346" s="93" t="str">
        <f t="shared" si="6305"/>
        <v>InitUnitMagic('IC04',,,,,,,,,,)</v>
      </c>
      <c r="CQ346" s="93" t="str">
        <f t="shared" si="6306"/>
        <v>InitUnitAdd('IC04',,,,,,,,,,)</v>
      </c>
      <c r="CR346" s="93" t="str">
        <f t="shared" si="6003"/>
        <v>InitEquipData('IC04',,"",,,,,'','','','','','',"")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940</v>
      </c>
      <c r="C347" s="101" t="s">
        <v>941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InitUnitState('IC05',,,,,,,,,,)</v>
      </c>
      <c r="CO347" s="93" t="str">
        <f t="shared" si="6304"/>
        <v>InitUnitNormal('IC05',,,,,,,,,,)</v>
      </c>
      <c r="CP347" s="93" t="str">
        <f t="shared" si="6305"/>
        <v>InitUnitMagic('IC05',,,,,,,,,,)</v>
      </c>
      <c r="CQ347" s="93" t="str">
        <f t="shared" si="6306"/>
        <v>InitUnitAdd('IC05',,,,,,,,,,)</v>
      </c>
      <c r="CR347" s="93" t="str">
        <f t="shared" si="6003"/>
        <v>InitEquipData('IC05',,"",,,,,'','','','','','',"")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942</v>
      </c>
      <c r="C348" s="101" t="s">
        <v>943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InitUnitState('IC06',,,,,,,,,,)</v>
      </c>
      <c r="CO348" s="93" t="str">
        <f t="shared" si="6304"/>
        <v>InitUnitNormal('IC06',,,,,,,,,,)</v>
      </c>
      <c r="CP348" s="93" t="str">
        <f t="shared" si="6305"/>
        <v>InitUnitMagic('IC06',,,,,,,,,,)</v>
      </c>
      <c r="CQ348" s="93" t="str">
        <f t="shared" si="6306"/>
        <v>InitUnitAdd('IC06',,,,,,,,,,)</v>
      </c>
      <c r="CR348" s="93" t="str">
        <f t="shared" si="6003"/>
        <v>InitEquipData('IC06',,"",,,,,'','','','','','',"")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944</v>
      </c>
      <c r="C349" s="101" t="s">
        <v>945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InitUnitState('IC07',,,,,,,,,,)</v>
      </c>
      <c r="CO349" s="93" t="str">
        <f t="shared" si="6304"/>
        <v>InitUnitNormal('IC07',,,,,,,,,,)</v>
      </c>
      <c r="CP349" s="93" t="str">
        <f t="shared" si="6305"/>
        <v>InitUnitMagic('IC07',,,,,,,,,,)</v>
      </c>
      <c r="CQ349" s="93" t="str">
        <f t="shared" si="6306"/>
        <v>InitUnitAdd('IC07',,,,,,,,,,)</v>
      </c>
      <c r="CR349" s="93" t="str">
        <f t="shared" si="6003"/>
        <v>InitEquipData('IC07',,"",,,,,'','','','','','',"")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946</v>
      </c>
      <c r="C350" s="101" t="s">
        <v>947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InitUnitState('IC08',,,,,,,,,,)</v>
      </c>
      <c r="CO350" s="93" t="str">
        <f t="shared" si="6304"/>
        <v>InitUnitNormal('IC08',,,,,,,,,,)</v>
      </c>
      <c r="CP350" s="93" t="str">
        <f t="shared" si="6305"/>
        <v>InitUnitMagic('IC08',,,,,,,,,,)</v>
      </c>
      <c r="CQ350" s="93" t="str">
        <f t="shared" si="6306"/>
        <v>InitUnitAdd('IC08',,,,,,,,,,)</v>
      </c>
      <c r="CR350" s="93" t="str">
        <f t="shared" si="6003"/>
        <v>InitEquipData('IC08',,"",,,,,'','','','','','',"")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948</v>
      </c>
      <c r="C351" s="101" t="s">
        <v>949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InitUnitState('IC09',,,,,,,,,,)</v>
      </c>
      <c r="CO351" s="93" t="str">
        <f t="shared" si="6304"/>
        <v>InitUnitNormal('IC09',,,,,,,,,,)</v>
      </c>
      <c r="CP351" s="93" t="str">
        <f t="shared" si="6305"/>
        <v>InitUnitMagic('IC09',,,,,,,,,,)</v>
      </c>
      <c r="CQ351" s="93" t="str">
        <f t="shared" si="6306"/>
        <v>InitUnitAdd('IC09',,,,,,,,,,)</v>
      </c>
      <c r="CR351" s="93" t="str">
        <f t="shared" si="6003"/>
        <v>InitEquipData('IC09',,"",,,,,'','','','','','',"")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950</v>
      </c>
      <c r="C352" s="101" t="s">
        <v>951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InitUnitState('IC10',,,,,,,,,,)</v>
      </c>
      <c r="CO352" s="93" t="str">
        <f t="shared" si="6304"/>
        <v>InitUnitNormal('IC10',,,,,,,,,,)</v>
      </c>
      <c r="CP352" s="93" t="str">
        <f t="shared" si="6305"/>
        <v>InitUnitMagic('IC10',,,,,,,,,,)</v>
      </c>
      <c r="CQ352" s="93" t="str">
        <f t="shared" si="6306"/>
        <v>InitUnitAdd('IC10',,,,,,,,,,)</v>
      </c>
      <c r="CR352" s="93" t="str">
        <f t="shared" si="6003"/>
        <v>InitEquipData('IC10',,"",,,,,'','','','','','',"")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ht="16.5">
      <c r="A353" s="72"/>
      <c r="B353" s="101" t="s">
        <v>952</v>
      </c>
      <c r="C353" s="101" t="s">
        <v>953</v>
      </c>
      <c r="E353" s="138"/>
      <c r="T353" s="145"/>
      <c r="U353" s="85"/>
      <c r="CU353" s="95" t="str">
        <f t="shared" si="6075"/>
        <v>|n</v>
      </c>
      <c r="CW353" s="60"/>
      <c r="CX353" s="60"/>
      <c r="CY353" s="60"/>
      <c r="CZ353" s="60"/>
      <c r="DA353" s="60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133"/>
      <c r="B354" s="80" t="s">
        <v>954</v>
      </c>
      <c r="C354" s="139" t="s">
        <v>955</v>
      </c>
      <c r="T354" s="146" t="s">
        <v>956</v>
      </c>
      <c r="U354" s="85" t="s">
        <v>957</v>
      </c>
      <c r="CN354" s="70" t="str">
        <f t="shared" ref="CN354:CN361" si="6307">"InitUnitState('"&amp;B354&amp;"',"&amp;V354&amp;","&amp;W354&amp;","&amp;X354&amp;","&amp;Y354&amp;","&amp;Z354&amp;","&amp;AA354&amp;","&amp;AB354&amp;","&amp;AC354&amp;","&amp;AD354&amp;","&amp;AE354&amp;")"</f>
        <v>InitUnitState('IK01',,,,,,,,,,)</v>
      </c>
      <c r="CO354" s="70" t="str">
        <f t="shared" ref="CO354:CO361" si="6308">"InitUnitNormal('"&amp;B354&amp;"',"&amp;AF354&amp;","&amp;AG354&amp;","&amp;AH354&amp;","&amp;AI354&amp;","&amp;AJ354&amp;","&amp;AK354&amp;","&amp;AL354&amp;","&amp;AM354&amp;","&amp;AN354&amp;","&amp;AO354&amp;")"</f>
        <v>InitUnitNormal('IK01',,,,,,,,,,)</v>
      </c>
      <c r="CP354" s="70" t="str">
        <f t="shared" ref="CP354:CP361" si="6309">"InitUnitMagic('"&amp;B354&amp;"',"&amp;AP354&amp;","&amp;AQ354&amp;","&amp;AR354&amp;","&amp;AS354&amp;","&amp;AT354&amp;","&amp;AU354&amp;","&amp;AV354&amp;","&amp;AW354&amp;","&amp;BI354&amp;","&amp;BJ354&amp;")"</f>
        <v>InitUnitMagic('IK01',,,,,,,,,,)</v>
      </c>
      <c r="CQ354" s="70" t="str">
        <f t="shared" ref="CQ354:CQ361" si="6310">"InitUnitAdd('"&amp;B354&amp;"',"&amp;BK354&amp;","&amp;BL354&amp;","&amp;BM354&amp;","&amp;BN354&amp;","&amp;BO354&amp;","&amp;BP354&amp;","&amp;BQ354&amp;","&amp;BR354&amp;","&amp;BS354&amp;","&amp;BT354&amp;")"</f>
        <v>InitUnitAdd('IK01',,,,,,,,,,)</v>
      </c>
      <c r="CR354" s="70" t="str">
        <f t="shared" ref="CR354:CR361" si="6311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InitEquipData('IK01',,"",,,,,'','','','','','',"ReplaceableTextures\\CommandButtons\\BTNSST02.blp")</v>
      </c>
      <c r="CU354" s="95" t="str">
        <f t="shared" si="6075"/>
        <v>|n</v>
      </c>
      <c r="CV354" s="61" t="str">
        <f t="shared" ref="CV354:CV417" si="6312">T354</f>
        <v>致命倍率|Cffffc926+150%|n|n|r|Cffff00bf【白虎】|r+|Cffff00bf【白虎】|r=|Cffffc926【神威虎爪】|n|n|r|Cff00ff7f点击穿戴或脱卸。|r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958</v>
      </c>
      <c r="C355" s="147" t="s">
        <v>959</v>
      </c>
      <c r="T355" s="152" t="s">
        <v>960</v>
      </c>
      <c r="U355" s="85" t="s">
        <v>961</v>
      </c>
      <c r="CN355" s="70" t="str">
        <f t="shared" si="6307"/>
        <v>InitUnitState('IK02',,,,,,,,,,)</v>
      </c>
      <c r="CO355" s="70" t="str">
        <f t="shared" si="6308"/>
        <v>InitUnitNormal('IK02',,,,,,,,,,)</v>
      </c>
      <c r="CP355" s="70" t="str">
        <f t="shared" si="6309"/>
        <v>InitUnitMagic('IK02',,,,,,,,,,)</v>
      </c>
      <c r="CQ355" s="70" t="str">
        <f t="shared" si="6310"/>
        <v>InitUnitAdd('IK02',,,,,,,,,,)</v>
      </c>
      <c r="CR355" s="70" t="str">
        <f t="shared" si="6311"/>
        <v>InitEquipData('IK02',,"",,,,,'','','','','','',"ReplaceableTextures\\CommandButtons\\BTNSST03.blp")</v>
      </c>
      <c r="CU355" s="95" t="str">
        <f t="shared" si="6075"/>
        <v>|n</v>
      </c>
      <c r="CV355" s="61" t="str">
        <f t="shared" si="6312"/>
        <v>最大生命|Cffffc926+10%|n|n|r|Cffff00bf【玄武】|r+|Cffff00bf【玄武】|r=|Cffffc926【佛陀舍利】|n|n|r|Cff00ff7f点击穿戴或脱卸。|r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4"/>
      <c r="B356" s="80" t="s">
        <v>962</v>
      </c>
      <c r="C356" s="147" t="s">
        <v>963</v>
      </c>
      <c r="T356" s="152" t="s">
        <v>964</v>
      </c>
      <c r="U356" s="85" t="s">
        <v>965</v>
      </c>
      <c r="CN356" s="70" t="str">
        <f t="shared" si="6307"/>
        <v>InitUnitState('IK03',,,,,,,,,,)</v>
      </c>
      <c r="CO356" s="70" t="str">
        <f t="shared" si="6308"/>
        <v>InitUnitNormal('IK03',,,,,,,,,,)</v>
      </c>
      <c r="CP356" s="70" t="str">
        <f t="shared" si="6309"/>
        <v>InitUnitMagic('IK03',,,,,,,,,,)</v>
      </c>
      <c r="CQ356" s="70" t="str">
        <f t="shared" si="6310"/>
        <v>InitUnitAdd('IK03',,,,,,,,,,)</v>
      </c>
      <c r="CR356" s="70" t="str">
        <f t="shared" si="6311"/>
        <v>InitEquipData('IK03',,"",,,,,'','','','','','',"ReplaceableTextures\\CommandButtons\\BTNSST04.blp")</v>
      </c>
      <c r="CU356" s="95" t="str">
        <f t="shared" si="6075"/>
        <v>|n</v>
      </c>
      <c r="CV356" s="61" t="str">
        <f t="shared" si="6312"/>
        <v>道兵伤害|Cffffc926+30%|n|n|r|Cffff00bf【帝魄】|r+|Cffff00bf【帝魄】|r=|Cffffc926【昊天帝玉】|n|n|r|Cff00ff7f点击穿戴或脱卸。|r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966</v>
      </c>
      <c r="C357" s="147" t="s">
        <v>967</v>
      </c>
      <c r="T357" s="152" t="s">
        <v>968</v>
      </c>
      <c r="U357" s="85" t="s">
        <v>969</v>
      </c>
      <c r="CN357" s="70" t="str">
        <f t="shared" si="6307"/>
        <v>InitUnitState('IK04',,,,,,,,,,)</v>
      </c>
      <c r="CO357" s="70" t="str">
        <f t="shared" si="6308"/>
        <v>InitUnitNormal('IK04',,,,,,,,,,)</v>
      </c>
      <c r="CP357" s="70" t="str">
        <f t="shared" si="6309"/>
        <v>InitUnitMagic('IK04',,,,,,,,,,)</v>
      </c>
      <c r="CQ357" s="70" t="str">
        <f t="shared" si="6310"/>
        <v>InitUnitAdd('IK04',,,,,,,,,,)</v>
      </c>
      <c r="CR357" s="70" t="str">
        <f t="shared" si="6311"/>
        <v>InitEquipData('IK04',,"",,,,,'','','','','','',"ReplaceableTextures\\CommandButtons\\BTNSST05.blp")</v>
      </c>
      <c r="CU357" s="95" t="str">
        <f t="shared" si="6075"/>
        <v>|n</v>
      </c>
      <c r="CV357" s="61" t="str">
        <f t="shared" si="6312"/>
        <v>攻击|Cffffc926+30000|r，攻击|Cffffc926+6%|n|n|r|Cffff00bf【青龙】|r+|Cffff00bf【青龙】|r=|Cffffc926【应龙珠】|n|n|r|Cff00ff7f点击穿戴或脱卸。|r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970</v>
      </c>
      <c r="C358" s="147" t="s">
        <v>971</v>
      </c>
      <c r="T358" s="152" t="s">
        <v>972</v>
      </c>
      <c r="U358" s="85" t="s">
        <v>973</v>
      </c>
      <c r="CN358" s="70" t="str">
        <f t="shared" si="6307"/>
        <v>InitUnitState('IK05',,,,,,,,,,)</v>
      </c>
      <c r="CO358" s="70" t="str">
        <f t="shared" si="6308"/>
        <v>InitUnitNormal('IK05',,,,,,,,,,)</v>
      </c>
      <c r="CP358" s="70" t="str">
        <f t="shared" si="6309"/>
        <v>InitUnitMagic('IK05',,,,,,,,,,)</v>
      </c>
      <c r="CQ358" s="70" t="str">
        <f t="shared" si="6310"/>
        <v>InitUnitAdd('IK05',,,,,,,,,,)</v>
      </c>
      <c r="CR358" s="70" t="str">
        <f t="shared" si="6311"/>
        <v>InitEquipData('IK05',,"",,,,,'','','','','','',"ReplaceableTextures\\CommandButtons\\BTNSST06.blp")</v>
      </c>
      <c r="CU358" s="95" t="str">
        <f t="shared" si="6075"/>
        <v>|n</v>
      </c>
      <c r="CV358" s="61" t="str">
        <f t="shared" si="6312"/>
        <v>护甲穿透|Cffffc926+80|n|n|r|Cffff00bf【白泽】|r+|Cffff00bf【白泽】|r=|Cffffc926【白泽之灵】|n|n|r|Cff00ff7f点击穿戴或脱卸。|r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974</v>
      </c>
      <c r="C359" s="147" t="s">
        <v>975</v>
      </c>
      <c r="T359" s="152" t="s">
        <v>976</v>
      </c>
      <c r="U359" s="85" t="s">
        <v>977</v>
      </c>
      <c r="CN359" s="70" t="str">
        <f t="shared" si="6307"/>
        <v>InitUnitState('IK06',,,,,,,,,,)</v>
      </c>
      <c r="CO359" s="70" t="str">
        <f t="shared" si="6308"/>
        <v>InitUnitNormal('IK06',,,,,,,,,,)</v>
      </c>
      <c r="CP359" s="70" t="str">
        <f t="shared" si="6309"/>
        <v>InitUnitMagic('IK06',,,,,,,,,,)</v>
      </c>
      <c r="CQ359" s="70" t="str">
        <f t="shared" si="6310"/>
        <v>InitUnitAdd('IK06',,,,,,,,,,)</v>
      </c>
      <c r="CR359" s="70" t="str">
        <f t="shared" si="6311"/>
        <v>InitEquipData('IK06',,"",,,,,'','','','','','',"ReplaceableTextures\\CommandButtons\\BTNSST07.blp")</v>
      </c>
      <c r="CU359" s="95" t="str">
        <f t="shared" si="6075"/>
        <v>|n</v>
      </c>
      <c r="CV359" s="61" t="str">
        <f t="shared" si="6312"/>
        <v>暴击伤害|Cffffc926+30%|n|n|r|Cffff00bf【麒麟】|r+|Cffff00bf【麒麟】|r=|Cffffc926【麒麟心】|n|n|r|Cff00ff7f点击穿戴或脱卸。|r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978</v>
      </c>
      <c r="C360" s="147" t="s">
        <v>979</v>
      </c>
      <c r="T360" s="152" t="s">
        <v>980</v>
      </c>
      <c r="U360" s="85" t="s">
        <v>981</v>
      </c>
      <c r="CN360" s="70" t="str">
        <f t="shared" si="6307"/>
        <v>InitUnitState('IK07',,,,,,,,,,)</v>
      </c>
      <c r="CO360" s="70" t="str">
        <f t="shared" si="6308"/>
        <v>InitUnitNormal('IK07',,,,,,,,,,)</v>
      </c>
      <c r="CP360" s="70" t="str">
        <f t="shared" si="6309"/>
        <v>InitUnitMagic('IK07',,,,,,,,,,)</v>
      </c>
      <c r="CQ360" s="70" t="str">
        <f t="shared" si="6310"/>
        <v>InitUnitAdd('IK07',,,,,,,,,,)</v>
      </c>
      <c r="CR360" s="70" t="str">
        <f t="shared" si="6311"/>
        <v>InitEquipData('IK07',,"",,,,,'','','','','','',"ReplaceableTextures\\CommandButtons\\BTNSST08.blp")</v>
      </c>
      <c r="CU360" s="95" t="str">
        <f t="shared" si="6075"/>
        <v>|n</v>
      </c>
      <c r="CV360" s="61" t="str">
        <f t="shared" si="6312"/>
        <v>护甲|Cffffc926+60|n|n|r|Cffff00bf【腾蛇】|r+|Cffff00bf【腾蛇】|r=|Cffffc926【腾蛇之牙】|n|n|r|Cff00ff7f点击穿戴或脱卸。|r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982</v>
      </c>
      <c r="C361" s="147" t="s">
        <v>983</v>
      </c>
      <c r="T361" s="152" t="s">
        <v>984</v>
      </c>
      <c r="U361" s="85" t="s">
        <v>985</v>
      </c>
      <c r="CN361" s="70" t="str">
        <f t="shared" si="6307"/>
        <v>InitUnitState('IK08',,,,,,,,,,)</v>
      </c>
      <c r="CO361" s="70" t="str">
        <f t="shared" si="6308"/>
        <v>InitUnitNormal('IK08',,,,,,,,,,)</v>
      </c>
      <c r="CP361" s="70" t="str">
        <f t="shared" si="6309"/>
        <v>InitUnitMagic('IK08',,,,,,,,,,)</v>
      </c>
      <c r="CQ361" s="70" t="str">
        <f t="shared" si="6310"/>
        <v>InitUnitAdd('IK08',,,,,,,,,,)</v>
      </c>
      <c r="CR361" s="70" t="str">
        <f t="shared" si="6311"/>
        <v>InitEquipData('IK08',,"",,,,,'','','','','','',"ReplaceableTextures\\CommandButtons\\BTNSST09.blp")</v>
      </c>
      <c r="CU361" s="95" t="str">
        <f t="shared" si="6075"/>
        <v>|n</v>
      </c>
      <c r="CV361" s="61" t="str">
        <f t="shared" si="6312"/>
        <v>业力|Cffffc926+30000|r，业力|Cffffc926+6%|n|n|r|Cffff00bf【朱雀】|r+|Cffff00bf【朱雀】|r=|Cffffc926【悟道碑石】|n|n|r|Cff00ff7f点击穿戴或脱卸。|r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3"/>
      <c r="B362" s="80" t="s">
        <v>986</v>
      </c>
      <c r="C362" s="148" t="s">
        <v>987</v>
      </c>
      <c r="T362" s="146" t="s">
        <v>988</v>
      </c>
      <c r="U362" s="85" t="s">
        <v>989</v>
      </c>
      <c r="CN362" s="70" t="str">
        <f t="shared" ref="CN362:CN441" si="6313">"InitUnitState('"&amp;B362&amp;"',"&amp;V362&amp;","&amp;W362&amp;","&amp;X362&amp;","&amp;Y362&amp;","&amp;Z362&amp;","&amp;AA362&amp;","&amp;AB362&amp;","&amp;AC362&amp;","&amp;AD362&amp;","&amp;AE362&amp;")"</f>
        <v>InitUnitState('IK1A',,,,,,,,,,)</v>
      </c>
      <c r="CO362" s="70" t="str">
        <f t="shared" ref="CO362:CO441" si="6314">"InitUnitNormal('"&amp;B362&amp;"',"&amp;AF362&amp;","&amp;AG362&amp;","&amp;AH362&amp;","&amp;AI362&amp;","&amp;AJ362&amp;","&amp;AK362&amp;","&amp;AL362&amp;","&amp;AM362&amp;","&amp;AN362&amp;","&amp;AO362&amp;")"</f>
        <v>InitUnitNormal('IK1A',,,,,,,,,,)</v>
      </c>
      <c r="CP362" s="70" t="str">
        <f t="shared" ref="CP362:CP441" si="6315">"InitUnitMagic('"&amp;B362&amp;"',"&amp;AP362&amp;","&amp;AQ362&amp;","&amp;AR362&amp;","&amp;AS362&amp;","&amp;AT362&amp;","&amp;AU362&amp;","&amp;AV362&amp;","&amp;AW362&amp;","&amp;BI362&amp;","&amp;BJ362&amp;")"</f>
        <v>InitUnitMagic('IK1A',,,,,,,,,,)</v>
      </c>
      <c r="CQ362" s="70" t="str">
        <f t="shared" ref="CQ362:CQ441" si="6316">"InitUnitAdd('"&amp;B362&amp;"',"&amp;BK362&amp;","&amp;BL362&amp;","&amp;BM362&amp;","&amp;BN362&amp;","&amp;BO362&amp;","&amp;BP362&amp;","&amp;BQ362&amp;","&amp;BR362&amp;","&amp;BS362&amp;","&amp;BT362&amp;")"</f>
        <v>InitUnitAdd('IK1A',,,,,,,,,,)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InitEquipData('IK1A',,"",,,,,'','','','','','',"ReplaceableTextures\\CommandButtons\\BTNSST10.blp")</v>
      </c>
      <c r="CU362" s="95" t="str">
        <f t="shared" ref="CU362:CU441" si="6317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61" t="str">
        <f t="shared" si="6312"/>
        <v>致命倍率|Cffffc926+300%|n|n|r|Cffaaaaaa○刻印槽 【空】|r|n|n|Cff00ff7f点击穿戴或脱卸。|r</v>
      </c>
      <c r="CW362" s="60"/>
      <c r="CX362" s="60"/>
      <c r="CY362" s="60"/>
      <c r="CZ362" s="60"/>
      <c r="DA362" s="60"/>
      <c r="DB362" s="71" t="str">
        <f t="shared" ref="DB362:DB441" si="6318">IF(V362="","","|n"&amp;DB$2&amp;"+"&amp;V362&amp;DB$1)</f>
        <v/>
      </c>
      <c r="DC362" s="71" t="str">
        <f t="shared" ref="DC362:DC441" si="6319">IF(W362="","","|n"&amp;DC$2&amp;"+"&amp;W362&amp;DC$1)</f>
        <v/>
      </c>
      <c r="DD362" s="71" t="str">
        <f t="shared" ref="DD362:DD441" si="6320">IF(X362="","","|n"&amp;DD$2&amp;"+"&amp;X362&amp;DD$1)</f>
        <v/>
      </c>
      <c r="DE362" s="71" t="str">
        <f t="shared" ref="DE362:DE441" si="6321">IF(Y362="","","|n"&amp;DE$2&amp;"+"&amp;Y362&amp;DE$1)</f>
        <v/>
      </c>
      <c r="DF362" s="71" t="str">
        <f t="shared" ref="DF362:DF441" si="6322">IF(Z362="","","|n"&amp;DF$2&amp;"+"&amp;Z362&amp;DF$1)</f>
        <v/>
      </c>
      <c r="DG362" s="71" t="str">
        <f t="shared" ref="DG362:DG441" si="6323">IF(AA362="","","|n"&amp;DG$2&amp;"+"&amp;AA362&amp;DG$1)</f>
        <v/>
      </c>
      <c r="DH362" s="71" t="str">
        <f t="shared" ref="DH362:DH441" si="6324">IF(AB362="","","|n"&amp;DH$2&amp;"+"&amp;AB362&amp;DH$1)</f>
        <v/>
      </c>
      <c r="DI362" s="71" t="str">
        <f t="shared" ref="DI362:DI441" si="6325">IF(AC362="","","|n"&amp;DI$2&amp;"+"&amp;AC362&amp;DI$1)</f>
        <v/>
      </c>
      <c r="DJ362" s="71" t="str">
        <f t="shared" ref="DJ362:DJ441" si="6326">IF(AD362="","","|n"&amp;DJ$2&amp;"+"&amp;AD362&amp;DJ$1)</f>
        <v/>
      </c>
      <c r="DK362" s="71" t="str">
        <f t="shared" ref="DK362:DK441" si="6327">IF(AE362="","","|n"&amp;DK$2&amp;"+"&amp;AE362&amp;DK$1)</f>
        <v/>
      </c>
      <c r="DL362" s="71" t="str">
        <f t="shared" ref="DL362:DL441" si="6328">IF(AF362="","","|n"&amp;DL$2&amp;"+"&amp;AF362&amp;DL$1)</f>
        <v/>
      </c>
      <c r="DM362" s="71" t="str">
        <f t="shared" ref="DM362:DM441" si="6329">IF(AG362="","","|n"&amp;DM$2&amp;"+"&amp;AG362&amp;DM$1)</f>
        <v/>
      </c>
      <c r="DN362" s="71" t="str">
        <f t="shared" ref="DN362:DN441" si="6330">IF(AH362="","","|n"&amp;DN$2&amp;"+"&amp;AH362&amp;DN$1)</f>
        <v/>
      </c>
      <c r="DO362" s="71" t="str">
        <f t="shared" ref="DO362:DO441" si="6331">IF(AI362="","","|n"&amp;DO$2&amp;"+"&amp;AI362&amp;DO$1)</f>
        <v/>
      </c>
      <c r="DP362" s="71" t="str">
        <f t="shared" ref="DP362:DP441" si="6332">IF(AJ362="","","|n"&amp;DP$2&amp;"+"&amp;AJ362&amp;DP$1)</f>
        <v/>
      </c>
      <c r="DQ362" s="71" t="str">
        <f t="shared" ref="DQ362:DQ441" si="6333">IF(AK362="","","|n"&amp;DQ$2&amp;"+"&amp;AK362&amp;DQ$1)</f>
        <v/>
      </c>
      <c r="DR362" s="71" t="str">
        <f t="shared" ref="DR362:DR441" si="6334">IF(AL362="","","|n"&amp;DR$2&amp;"+"&amp;AL362&amp;DR$1)</f>
        <v/>
      </c>
      <c r="DS362" s="71" t="str">
        <f t="shared" ref="DS362:DS441" si="6335">IF(AM362="","","|n"&amp;DS$2&amp;"+"&amp;AM362&amp;DS$1)</f>
        <v/>
      </c>
      <c r="DT362" s="71" t="str">
        <f t="shared" ref="DT362:DT441" si="6336">IF(AN362="","","|n"&amp;DT$2&amp;"+"&amp;AN362&amp;DT$1)</f>
        <v/>
      </c>
      <c r="DU362" s="71" t="str">
        <f t="shared" ref="DU362:DU441" si="6337">IF(AO362="","","|n"&amp;DU$2&amp;"+"&amp;AO362&amp;DU$1)</f>
        <v/>
      </c>
      <c r="DV362" s="71" t="str">
        <f t="shared" ref="DV362:DV441" si="6338">IF(AP362="","","|n"&amp;DV$2&amp;"+"&amp;AP362&amp;DV$1)</f>
        <v/>
      </c>
      <c r="DW362" s="71" t="str">
        <f t="shared" ref="DW362:DW441" si="6339">IF(AQ362="","","|n"&amp;DW$2&amp;"+"&amp;AQ362&amp;DW$1)</f>
        <v/>
      </c>
      <c r="DX362" s="71" t="str">
        <f t="shared" ref="DX362:DX441" si="6340">IF(AR362="","","|n"&amp;DX$2&amp;"+"&amp;AR362&amp;DX$1)</f>
        <v/>
      </c>
      <c r="DY362" s="71" t="str">
        <f t="shared" ref="DY362:DY441" si="6341">IF(AS362="","","|n"&amp;DY$2&amp;"+"&amp;AS362&amp;DY$1)</f>
        <v/>
      </c>
      <c r="DZ362" s="71" t="str">
        <f t="shared" ref="DZ362:DZ441" si="6342">IF(AT362="","","|n"&amp;DZ$2&amp;"+"&amp;AT362&amp;DZ$1)</f>
        <v/>
      </c>
      <c r="EA362" s="71" t="str">
        <f t="shared" ref="EA362:EA441" si="6343">IF(AU362="","","|n"&amp;EA$2&amp;"+"&amp;AU362&amp;EA$1)</f>
        <v/>
      </c>
      <c r="EB362" s="71" t="str">
        <f t="shared" ref="EB362:EB441" si="6344">IF(AV362="","","|n"&amp;EB$2&amp;"+"&amp;AV362&amp;EB$1)</f>
        <v/>
      </c>
      <c r="EC362" s="71" t="str">
        <f t="shared" ref="EC362:EC441" si="6345">IF(AW362="","","|n"&amp;EC$2&amp;"+"&amp;AW362&amp;EC$1)</f>
        <v/>
      </c>
      <c r="ED362" s="71" t="str">
        <f t="shared" ref="ED362:ED441" si="6346">IF(AX362="","","|n"&amp;ED$2&amp;"+"&amp;AX362&amp;ED$1)</f>
        <v/>
      </c>
      <c r="EE362" s="71" t="str">
        <f t="shared" ref="EE362:EE441" si="6347">IF(AY362="","","|n"&amp;EE$2&amp;"+"&amp;AY362&amp;EE$1)</f>
        <v/>
      </c>
      <c r="EF362" s="71" t="str">
        <f t="shared" ref="EF362:EF441" si="6348">IF(AZ362="","","|n"&amp;EF$2&amp;"+"&amp;AZ362&amp;EF$1)</f>
        <v/>
      </c>
      <c r="EG362" s="71" t="str">
        <f t="shared" ref="EG362:EG441" si="6349">IF(BA362="","","|n"&amp;EG$2&amp;"+"&amp;BA362&amp;EG$1)</f>
        <v/>
      </c>
      <c r="EH362" s="71" t="str">
        <f t="shared" ref="EH362:EH441" si="6350">IF(BB362="","","|n"&amp;EH$2&amp;"+"&amp;BB362&amp;EH$1)</f>
        <v/>
      </c>
      <c r="EI362" s="71" t="str">
        <f t="shared" ref="EI362:EI441" si="6351">IF(BC362="","","|n"&amp;EI$2&amp;"+"&amp;BC362&amp;EI$1)</f>
        <v/>
      </c>
      <c r="EJ362" s="71" t="str">
        <f t="shared" ref="EJ362:EJ441" si="6352">IF(BD362="","","|n"&amp;EJ$2&amp;"+"&amp;BD362&amp;EJ$1)</f>
        <v/>
      </c>
      <c r="EK362" s="71" t="str">
        <f t="shared" ref="EK362:EK441" si="6353">IF(BE362="","","|n"&amp;EK$2&amp;"+"&amp;BE362&amp;EK$1)</f>
        <v/>
      </c>
      <c r="EL362" s="71" t="str">
        <f t="shared" ref="EL362:EL441" si="6354">IF(BF362="","","|n"&amp;EL$2&amp;"+"&amp;BF362&amp;EL$1)</f>
        <v/>
      </c>
      <c r="EM362" s="71" t="str">
        <f t="shared" ref="EM362:EM441" si="6355">IF(BG362="","","|n"&amp;EM$2&amp;"+"&amp;BG362&amp;EM$1)</f>
        <v/>
      </c>
      <c r="EN362" s="71" t="str">
        <f t="shared" ref="EN362:EN441" si="6356">IF(BH362="","","|n"&amp;EN$2&amp;"+"&amp;BH362&amp;EN$1)</f>
        <v/>
      </c>
      <c r="EO362" s="71" t="str">
        <f t="shared" ref="EO362:EO441" si="6357">IF(BI362="","","|n"&amp;EO$2&amp;"+"&amp;BI362&amp;EO$1)</f>
        <v/>
      </c>
      <c r="EP362" s="71" t="str">
        <f t="shared" ref="EP362:EP441" si="6358">IF(BJ362="","","|n"&amp;EP$2&amp;"+"&amp;BJ362&amp;EP$1)</f>
        <v/>
      </c>
      <c r="EQ362" s="71" t="str">
        <f t="shared" ref="EQ362:EQ441" si="6359">IF(BK362="","","|n"&amp;EQ$2&amp;"+"&amp;BK362&amp;EQ$1)</f>
        <v/>
      </c>
      <c r="ER362" s="71" t="str">
        <f t="shared" ref="ER362:ER441" si="6360">IF(BL362="","","|n"&amp;ER$2&amp;"+"&amp;BL362&amp;ER$1)</f>
        <v/>
      </c>
      <c r="ES362" s="71" t="str">
        <f t="shared" ref="ES362:ES441" si="6361">IF(BM362="","","|n"&amp;ES$2&amp;"+"&amp;BM362&amp;ES$1)</f>
        <v/>
      </c>
      <c r="ET362" s="71" t="str">
        <f t="shared" ref="ET362:ET441" si="6362">IF(BN362="","","|n"&amp;ET$2&amp;"+"&amp;BN362&amp;ET$1)</f>
        <v/>
      </c>
      <c r="EU362" s="71" t="str">
        <f t="shared" ref="EU362:EU441" si="6363">IF(BO362="","","|n"&amp;EU$2&amp;"+"&amp;BO362&amp;EU$1)</f>
        <v/>
      </c>
      <c r="EV362" s="71" t="str">
        <f t="shared" ref="EV362:EV441" si="6364">IF(BP362="","","|n"&amp;EV$2&amp;"+"&amp;BP362&amp;EV$1)</f>
        <v/>
      </c>
      <c r="EW362" s="71" t="str">
        <f t="shared" ref="EW362:EW441" si="6365">IF(BQ362="","","|n"&amp;EW$2&amp;"+"&amp;BQ362&amp;EW$1)</f>
        <v/>
      </c>
      <c r="EX362" s="71" t="str">
        <f t="shared" ref="EX362:EX441" si="6366">IF(BR362="","","|n"&amp;EX$2&amp;"+"&amp;BR362&amp;EX$1)</f>
        <v/>
      </c>
      <c r="EY362" s="71" t="str">
        <f t="shared" ref="EY362:EY441" si="6367">IF(BS362="","","|n"&amp;EY$2&amp;"+"&amp;BS362&amp;EY$1)</f>
        <v/>
      </c>
      <c r="EZ362" s="71" t="str">
        <f t="shared" ref="EZ362:EZ441" si="6368">IF(BT362="","","|n"&amp;EZ$2&amp;"+"&amp;BT362&amp;EZ$1)</f>
        <v/>
      </c>
      <c r="FA362" s="71" t="str">
        <f t="shared" ref="FA362:FA441" si="6369">IF(BU362="","","|n"&amp;FA$2&amp;"+"&amp;BU362&amp;FA$1)</f>
        <v/>
      </c>
      <c r="FB362" s="71" t="str">
        <f t="shared" ref="FB362:FB441" si="6370">IF(BV362="","","|n"&amp;FB$2&amp;"+"&amp;BV362&amp;FB$1)</f>
        <v/>
      </c>
      <c r="FC362" s="71" t="str">
        <f t="shared" ref="FC362:FC441" si="6371">IF(BW362="","","|n"&amp;FC$2&amp;"+"&amp;BW362&amp;FC$1)</f>
        <v/>
      </c>
      <c r="FD362" s="71" t="str">
        <f t="shared" ref="FD362:FD441" si="6372">IF(BX362="","","|n"&amp;FD$2&amp;"+"&amp;BX362&amp;FD$1)</f>
        <v/>
      </c>
      <c r="FE362" s="71" t="str">
        <f t="shared" ref="FE362:FE441" si="6373">IF(BY362="","","|n"&amp;FE$2&amp;"+"&amp;BY362&amp;FE$1)</f>
        <v/>
      </c>
      <c r="FF362" s="71" t="str">
        <f t="shared" ref="FF362:FF441" si="6374">IF(BZ362="","","|n"&amp;FF$2&amp;"+"&amp;BZ362&amp;FF$1)</f>
        <v/>
      </c>
      <c r="FG362" s="71" t="str">
        <f t="shared" ref="FG362:FG441" si="6375">IF(CA362="","","|n"&amp;FG$2&amp;"+"&amp;CA362&amp;FG$1)</f>
        <v/>
      </c>
      <c r="FH362" s="71" t="str">
        <f t="shared" ref="FH362:FH441" si="6376">IF(CB362="","","|n"&amp;FH$2&amp;"+"&amp;CB362&amp;FH$1)</f>
        <v/>
      </c>
      <c r="FI362" s="71" t="str">
        <f t="shared" ref="FI362:FI441" si="6377">IF(CC362="","","|n"&amp;FI$2&amp;"+"&amp;CC362&amp;FI$1)</f>
        <v/>
      </c>
      <c r="FJ362" s="71" t="str">
        <f t="shared" ref="FJ362:FJ441" si="6378">IF(CD362="","","|n"&amp;FJ$2&amp;"+"&amp;CD362&amp;FJ$1)</f>
        <v/>
      </c>
      <c r="FK362" s="71" t="str">
        <f t="shared" ref="FK362:FK441" si="6379">IF(CE362="","","|n"&amp;FK$2&amp;"+"&amp;CE362&amp;FK$1)</f>
        <v/>
      </c>
      <c r="FL362" s="71" t="str">
        <f t="shared" ref="FL362:FL441" si="6380">IF(CF362="","","|n"&amp;FL$2&amp;"+"&amp;CF362&amp;FL$1)</f>
        <v/>
      </c>
      <c r="FM362" s="71" t="str">
        <f t="shared" ref="FM362:FM441" si="6381">IF(CG362="","","|n"&amp;FM$2&amp;"+"&amp;CG362&amp;FM$1)</f>
        <v/>
      </c>
      <c r="FN362" s="71" t="str">
        <f t="shared" ref="FN362:FN441" si="6382">IF(CH362="","","|n"&amp;FN$2&amp;"+"&amp;CH362&amp;FN$1)</f>
        <v/>
      </c>
      <c r="FO362" s="71" t="str">
        <f t="shared" ref="FO362:FO441" si="6383">IF(CI362="","","|n"&amp;FO$2&amp;"+"&amp;CI362&amp;FO$1)</f>
        <v/>
      </c>
      <c r="FP362" s="71" t="str">
        <f t="shared" ref="FP362:FP441" si="6384">IF(CJ362="","","|n"&amp;FP$2&amp;"+"&amp;CJ362&amp;FP$1)</f>
        <v/>
      </c>
      <c r="FQ362" s="71" t="str">
        <f t="shared" ref="FQ362:FQ441" si="6385">IF(CK362="","","|n"&amp;FQ$2&amp;"+"&amp;CK362&amp;FQ$1)</f>
        <v/>
      </c>
      <c r="FR362" s="71" t="str">
        <f t="shared" ref="FR362:FR441" si="6386">IF(CL362="","","|n"&amp;FR$2&amp;"+"&amp;CL362&amp;FR$1)</f>
        <v/>
      </c>
      <c r="FS362" s="71" t="str">
        <f t="shared" ref="FS362:FS441" si="6387">IF(CM362="","","|n"&amp;FS$2&amp;"+"&amp;CM362&amp;FS$1)</f>
        <v/>
      </c>
    </row>
    <row r="363" spans="1:175" ht="16.5">
      <c r="A363" s="133"/>
      <c r="B363" s="80" t="s">
        <v>990</v>
      </c>
      <c r="C363" s="148" t="s">
        <v>987</v>
      </c>
      <c r="K363" s="149"/>
      <c r="T363" s="146" t="s">
        <v>991</v>
      </c>
      <c r="U363" s="85" t="s">
        <v>989</v>
      </c>
      <c r="CN363" s="70" t="str">
        <f t="shared" ref="CN363:CN370" si="6388">"InitUnitState('"&amp;B363&amp;"',"&amp;V363&amp;","&amp;W363&amp;","&amp;X363&amp;","&amp;Y363&amp;","&amp;Z363&amp;","&amp;AA363&amp;","&amp;AB363&amp;","&amp;AC363&amp;","&amp;AD363&amp;","&amp;AE363&amp;")"</f>
        <v>InitUnitState('IK1B',,,,,,,,,,)</v>
      </c>
      <c r="CO363" s="70" t="str">
        <f t="shared" ref="CO363:CO370" si="6389">"InitUnitNormal('"&amp;B363&amp;"',"&amp;AF363&amp;","&amp;AG363&amp;","&amp;AH363&amp;","&amp;AI363&amp;","&amp;AJ363&amp;","&amp;AK363&amp;","&amp;AL363&amp;","&amp;AM363&amp;","&amp;AN363&amp;","&amp;AO363&amp;")"</f>
        <v>InitUnitNormal('IK1B',,,,,,,,,,)</v>
      </c>
      <c r="CP363" s="70" t="str">
        <f t="shared" ref="CP363:CP370" si="6390">"InitUnitMagic('"&amp;B363&amp;"',"&amp;AP363&amp;","&amp;AQ363&amp;","&amp;AR363&amp;","&amp;AS363&amp;","&amp;AT363&amp;","&amp;AU363&amp;","&amp;AV363&amp;","&amp;AW363&amp;","&amp;BI363&amp;","&amp;BJ363&amp;")"</f>
        <v>InitUnitMagic('IK1B',,,,,,,,,,)</v>
      </c>
      <c r="CQ363" s="70" t="str">
        <f t="shared" ref="CQ363:CQ370" si="6391">"InitUnitAdd('"&amp;B363&amp;"',"&amp;BK363&amp;","&amp;BL363&amp;","&amp;BM363&amp;","&amp;BN363&amp;","&amp;BO363&amp;","&amp;BP363&amp;","&amp;BQ363&amp;","&amp;BR363&amp;","&amp;BS363&amp;","&amp;BT363&amp;")"</f>
        <v>InitUnitAdd('IK1B',,,,,,,,,,)</v>
      </c>
      <c r="CR363" s="70" t="str">
        <f t="shared" ref="CR363:CR370" si="6392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InitEquipData('IK1B',,"",,,,,'','','','','','',"ReplaceableTextures\\CommandButtons\\BTNSST10.blp")</v>
      </c>
      <c r="CU363" s="95" t="str">
        <f t="shared" ref="CU363:CU370" si="6393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致命倍率|Cffffc926+300%|n|n|r|Cffaaaaaa○|CffFFD24D金之符印+1|r|r|n|n|Cff00ff7f点击穿戴或脱卸。|r</v>
      </c>
      <c r="CW363" s="60"/>
      <c r="CX363" s="60"/>
      <c r="CY363" s="60"/>
      <c r="CZ363" s="60"/>
      <c r="DA363" s="60"/>
      <c r="DB363" s="71" t="str">
        <f t="shared" ref="DB363:DB370" si="6394">IF(V363="","","|n"&amp;DB$2&amp;"+"&amp;V363&amp;DB$1)</f>
        <v/>
      </c>
      <c r="DC363" s="71" t="str">
        <f t="shared" ref="DC363:DC370" si="6395">IF(W363="","","|n"&amp;DC$2&amp;"+"&amp;W363&amp;DC$1)</f>
        <v/>
      </c>
      <c r="DD363" s="71" t="str">
        <f t="shared" ref="DD363:DD370" si="6396">IF(X363="","","|n"&amp;DD$2&amp;"+"&amp;X363&amp;DD$1)</f>
        <v/>
      </c>
      <c r="DE363" s="71" t="str">
        <f t="shared" ref="DE363:DE370" si="6397">IF(Y363="","","|n"&amp;DE$2&amp;"+"&amp;Y363&amp;DE$1)</f>
        <v/>
      </c>
      <c r="DF363" s="71" t="str">
        <f t="shared" ref="DF363:DF370" si="6398">IF(Z363="","","|n"&amp;DF$2&amp;"+"&amp;Z363&amp;DF$1)</f>
        <v/>
      </c>
      <c r="DG363" s="71" t="str">
        <f t="shared" ref="DG363:DG370" si="6399">IF(AA363="","","|n"&amp;DG$2&amp;"+"&amp;AA363&amp;DG$1)</f>
        <v/>
      </c>
      <c r="DH363" s="71" t="str">
        <f t="shared" ref="DH363:DH370" si="6400">IF(AB363="","","|n"&amp;DH$2&amp;"+"&amp;AB363&amp;DH$1)</f>
        <v/>
      </c>
      <c r="DI363" s="71" t="str">
        <f t="shared" ref="DI363:DI370" si="6401">IF(AC363="","","|n"&amp;DI$2&amp;"+"&amp;AC363&amp;DI$1)</f>
        <v/>
      </c>
      <c r="DJ363" s="71" t="str">
        <f t="shared" ref="DJ363:DJ370" si="6402">IF(AD363="","","|n"&amp;DJ$2&amp;"+"&amp;AD363&amp;DJ$1)</f>
        <v/>
      </c>
      <c r="DK363" s="71" t="str">
        <f t="shared" ref="DK363:DK370" si="6403">IF(AE363="","","|n"&amp;DK$2&amp;"+"&amp;AE363&amp;DK$1)</f>
        <v/>
      </c>
      <c r="DL363" s="71" t="str">
        <f t="shared" ref="DL363:DL370" si="6404">IF(AF363="","","|n"&amp;DL$2&amp;"+"&amp;AF363&amp;DL$1)</f>
        <v/>
      </c>
      <c r="DM363" s="71" t="str">
        <f t="shared" ref="DM363:DM370" si="6405">IF(AG363="","","|n"&amp;DM$2&amp;"+"&amp;AG363&amp;DM$1)</f>
        <v/>
      </c>
      <c r="DN363" s="71" t="str">
        <f t="shared" ref="DN363:DN370" si="6406">IF(AH363="","","|n"&amp;DN$2&amp;"+"&amp;AH363&amp;DN$1)</f>
        <v/>
      </c>
      <c r="DO363" s="71" t="str">
        <f t="shared" ref="DO363:DO370" si="6407">IF(AI363="","","|n"&amp;DO$2&amp;"+"&amp;AI363&amp;DO$1)</f>
        <v/>
      </c>
      <c r="DP363" s="71" t="str">
        <f t="shared" ref="DP363:DP370" si="6408">IF(AJ363="","","|n"&amp;DP$2&amp;"+"&amp;AJ363&amp;DP$1)</f>
        <v/>
      </c>
      <c r="DQ363" s="71" t="str">
        <f t="shared" ref="DQ363:DQ370" si="6409">IF(AK363="","","|n"&amp;DQ$2&amp;"+"&amp;AK363&amp;DQ$1)</f>
        <v/>
      </c>
      <c r="DR363" s="71" t="str">
        <f t="shared" ref="DR363:DR370" si="6410">IF(AL363="","","|n"&amp;DR$2&amp;"+"&amp;AL363&amp;DR$1)</f>
        <v/>
      </c>
      <c r="DS363" s="71" t="str">
        <f t="shared" ref="DS363:DS370" si="6411">IF(AM363="","","|n"&amp;DS$2&amp;"+"&amp;AM363&amp;DS$1)</f>
        <v/>
      </c>
      <c r="DT363" s="71" t="str">
        <f t="shared" ref="DT363:DT370" si="6412">IF(AN363="","","|n"&amp;DT$2&amp;"+"&amp;AN363&amp;DT$1)</f>
        <v/>
      </c>
      <c r="DU363" s="71" t="str">
        <f t="shared" ref="DU363:DU370" si="6413">IF(AO363="","","|n"&amp;DU$2&amp;"+"&amp;AO363&amp;DU$1)</f>
        <v/>
      </c>
      <c r="DV363" s="71" t="str">
        <f t="shared" ref="DV363:DV370" si="6414">IF(AP363="","","|n"&amp;DV$2&amp;"+"&amp;AP363&amp;DV$1)</f>
        <v/>
      </c>
      <c r="DW363" s="71" t="str">
        <f t="shared" ref="DW363:DW370" si="6415">IF(AQ363="","","|n"&amp;DW$2&amp;"+"&amp;AQ363&amp;DW$1)</f>
        <v/>
      </c>
      <c r="DX363" s="71" t="str">
        <f t="shared" ref="DX363:DX370" si="6416">IF(AR363="","","|n"&amp;DX$2&amp;"+"&amp;AR363&amp;DX$1)</f>
        <v/>
      </c>
      <c r="DY363" s="71" t="str">
        <f t="shared" ref="DY363:DY370" si="6417">IF(AS363="","","|n"&amp;DY$2&amp;"+"&amp;AS363&amp;DY$1)</f>
        <v/>
      </c>
      <c r="DZ363" s="71" t="str">
        <f t="shared" ref="DZ363:DZ370" si="6418">IF(AT363="","","|n"&amp;DZ$2&amp;"+"&amp;AT363&amp;DZ$1)</f>
        <v/>
      </c>
      <c r="EA363" s="71" t="str">
        <f t="shared" ref="EA363:EA370" si="6419">IF(AU363="","","|n"&amp;EA$2&amp;"+"&amp;AU363&amp;EA$1)</f>
        <v/>
      </c>
      <c r="EB363" s="71" t="str">
        <f t="shared" ref="EB363:EB370" si="6420">IF(AV363="","","|n"&amp;EB$2&amp;"+"&amp;AV363&amp;EB$1)</f>
        <v/>
      </c>
      <c r="EC363" s="71" t="str">
        <f t="shared" ref="EC363:EC370" si="6421">IF(AW363="","","|n"&amp;EC$2&amp;"+"&amp;AW363&amp;EC$1)</f>
        <v/>
      </c>
      <c r="ED363" s="71" t="str">
        <f t="shared" ref="ED363:ED370" si="6422">IF(AX363="","","|n"&amp;ED$2&amp;"+"&amp;AX363&amp;ED$1)</f>
        <v/>
      </c>
      <c r="EE363" s="71" t="str">
        <f t="shared" ref="EE363:EE370" si="6423">IF(AY363="","","|n"&amp;EE$2&amp;"+"&amp;AY363&amp;EE$1)</f>
        <v/>
      </c>
      <c r="EF363" s="71" t="str">
        <f t="shared" ref="EF363:EF370" si="6424">IF(AZ363="","","|n"&amp;EF$2&amp;"+"&amp;AZ363&amp;EF$1)</f>
        <v/>
      </c>
      <c r="EG363" s="71" t="str">
        <f t="shared" ref="EG363:EG370" si="6425">IF(BA363="","","|n"&amp;EG$2&amp;"+"&amp;BA363&amp;EG$1)</f>
        <v/>
      </c>
      <c r="EH363" s="71" t="str">
        <f t="shared" ref="EH363:EH370" si="6426">IF(BB363="","","|n"&amp;EH$2&amp;"+"&amp;BB363&amp;EH$1)</f>
        <v/>
      </c>
      <c r="EI363" s="71" t="str">
        <f t="shared" ref="EI363:EI370" si="6427">IF(BC363="","","|n"&amp;EI$2&amp;"+"&amp;BC363&amp;EI$1)</f>
        <v/>
      </c>
      <c r="EJ363" s="71" t="str">
        <f t="shared" ref="EJ363:EJ370" si="6428">IF(BD363="","","|n"&amp;EJ$2&amp;"+"&amp;BD363&amp;EJ$1)</f>
        <v/>
      </c>
      <c r="EK363" s="71" t="str">
        <f t="shared" ref="EK363:EK370" si="6429">IF(BE363="","","|n"&amp;EK$2&amp;"+"&amp;BE363&amp;EK$1)</f>
        <v/>
      </c>
      <c r="EL363" s="71" t="str">
        <f t="shared" ref="EL363:EL370" si="6430">IF(BF363="","","|n"&amp;EL$2&amp;"+"&amp;BF363&amp;EL$1)</f>
        <v/>
      </c>
      <c r="EM363" s="71" t="str">
        <f t="shared" ref="EM363:EM370" si="6431">IF(BG363="","","|n"&amp;EM$2&amp;"+"&amp;BG363&amp;EM$1)</f>
        <v/>
      </c>
      <c r="EN363" s="71" t="str">
        <f t="shared" ref="EN363:EN370" si="6432">IF(BH363="","","|n"&amp;EN$2&amp;"+"&amp;BH363&amp;EN$1)</f>
        <v/>
      </c>
      <c r="EO363" s="71" t="str">
        <f t="shared" ref="EO363:EO370" si="6433">IF(BI363="","","|n"&amp;EO$2&amp;"+"&amp;BI363&amp;EO$1)</f>
        <v/>
      </c>
      <c r="EP363" s="71" t="str">
        <f t="shared" ref="EP363:EP370" si="6434">IF(BJ363="","","|n"&amp;EP$2&amp;"+"&amp;BJ363&amp;EP$1)</f>
        <v/>
      </c>
      <c r="EQ363" s="71" t="str">
        <f t="shared" ref="EQ363:EQ370" si="6435">IF(BK363="","","|n"&amp;EQ$2&amp;"+"&amp;BK363&amp;EQ$1)</f>
        <v/>
      </c>
      <c r="ER363" s="71" t="str">
        <f t="shared" ref="ER363:ER370" si="6436">IF(BL363="","","|n"&amp;ER$2&amp;"+"&amp;BL363&amp;ER$1)</f>
        <v/>
      </c>
      <c r="ES363" s="71" t="str">
        <f t="shared" ref="ES363:ES370" si="6437">IF(BM363="","","|n"&amp;ES$2&amp;"+"&amp;BM363&amp;ES$1)</f>
        <v/>
      </c>
      <c r="ET363" s="71" t="str">
        <f t="shared" ref="ET363:ET370" si="6438">IF(BN363="","","|n"&amp;ET$2&amp;"+"&amp;BN363&amp;ET$1)</f>
        <v/>
      </c>
      <c r="EU363" s="71" t="str">
        <f t="shared" ref="EU363:EU370" si="6439">IF(BO363="","","|n"&amp;EU$2&amp;"+"&amp;BO363&amp;EU$1)</f>
        <v/>
      </c>
      <c r="EV363" s="71" t="str">
        <f t="shared" ref="EV363:EV370" si="6440">IF(BP363="","","|n"&amp;EV$2&amp;"+"&amp;BP363&amp;EV$1)</f>
        <v/>
      </c>
      <c r="EW363" s="71" t="str">
        <f t="shared" ref="EW363:EW370" si="6441">IF(BQ363="","","|n"&amp;EW$2&amp;"+"&amp;BQ363&amp;EW$1)</f>
        <v/>
      </c>
      <c r="EX363" s="71" t="str">
        <f t="shared" ref="EX363:EX370" si="6442">IF(BR363="","","|n"&amp;EX$2&amp;"+"&amp;BR363&amp;EX$1)</f>
        <v/>
      </c>
      <c r="EY363" s="71" t="str">
        <f t="shared" ref="EY363:EY370" si="6443">IF(BS363="","","|n"&amp;EY$2&amp;"+"&amp;BS363&amp;EY$1)</f>
        <v/>
      </c>
      <c r="EZ363" s="71" t="str">
        <f t="shared" ref="EZ363:EZ370" si="6444">IF(BT363="","","|n"&amp;EZ$2&amp;"+"&amp;BT363&amp;EZ$1)</f>
        <v/>
      </c>
      <c r="FA363" s="71" t="str">
        <f t="shared" ref="FA363:FA370" si="6445">IF(BU363="","","|n"&amp;FA$2&amp;"+"&amp;BU363&amp;FA$1)</f>
        <v/>
      </c>
      <c r="FB363" s="71" t="str">
        <f t="shared" ref="FB363:FB370" si="6446">IF(BV363="","","|n"&amp;FB$2&amp;"+"&amp;BV363&amp;FB$1)</f>
        <v/>
      </c>
      <c r="FC363" s="71" t="str">
        <f t="shared" ref="FC363:FC370" si="6447">IF(BW363="","","|n"&amp;FC$2&amp;"+"&amp;BW363&amp;FC$1)</f>
        <v/>
      </c>
      <c r="FD363" s="71" t="str">
        <f t="shared" ref="FD363:FD370" si="6448">IF(BX363="","","|n"&amp;FD$2&amp;"+"&amp;BX363&amp;FD$1)</f>
        <v/>
      </c>
      <c r="FE363" s="71" t="str">
        <f t="shared" ref="FE363:FE370" si="6449">IF(BY363="","","|n"&amp;FE$2&amp;"+"&amp;BY363&amp;FE$1)</f>
        <v/>
      </c>
      <c r="FF363" s="71" t="str">
        <f t="shared" ref="FF363:FF370" si="6450">IF(BZ363="","","|n"&amp;FF$2&amp;"+"&amp;BZ363&amp;FF$1)</f>
        <v/>
      </c>
      <c r="FG363" s="71" t="str">
        <f t="shared" ref="FG363:FG370" si="6451">IF(CA363="","","|n"&amp;FG$2&amp;"+"&amp;CA363&amp;FG$1)</f>
        <v/>
      </c>
      <c r="FH363" s="71" t="str">
        <f t="shared" ref="FH363:FH370" si="6452">IF(CB363="","","|n"&amp;FH$2&amp;"+"&amp;CB363&amp;FH$1)</f>
        <v/>
      </c>
      <c r="FI363" s="71" t="str">
        <f t="shared" ref="FI363:FI370" si="6453">IF(CC363="","","|n"&amp;FI$2&amp;"+"&amp;CC363&amp;FI$1)</f>
        <v/>
      </c>
      <c r="FJ363" s="71" t="str">
        <f t="shared" ref="FJ363:FJ370" si="6454">IF(CD363="","","|n"&amp;FJ$2&amp;"+"&amp;CD363&amp;FJ$1)</f>
        <v/>
      </c>
      <c r="FK363" s="71" t="str">
        <f t="shared" ref="FK363:FK370" si="6455">IF(CE363="","","|n"&amp;FK$2&amp;"+"&amp;CE363&amp;FK$1)</f>
        <v/>
      </c>
      <c r="FL363" s="71" t="str">
        <f t="shared" ref="FL363:FL370" si="6456">IF(CF363="","","|n"&amp;FL$2&amp;"+"&amp;CF363&amp;FL$1)</f>
        <v/>
      </c>
      <c r="FM363" s="71" t="str">
        <f t="shared" ref="FM363:FM370" si="6457">IF(CG363="","","|n"&amp;FM$2&amp;"+"&amp;CG363&amp;FM$1)</f>
        <v/>
      </c>
      <c r="FN363" s="71" t="str">
        <f t="shared" ref="FN363:FN370" si="6458">IF(CH363="","","|n"&amp;FN$2&amp;"+"&amp;CH363&amp;FN$1)</f>
        <v/>
      </c>
      <c r="FO363" s="71" t="str">
        <f t="shared" ref="FO363:FO370" si="6459">IF(CI363="","","|n"&amp;FO$2&amp;"+"&amp;CI363&amp;FO$1)</f>
        <v/>
      </c>
      <c r="FP363" s="71" t="str">
        <f t="shared" ref="FP363:FP370" si="6460">IF(CJ363="","","|n"&amp;FP$2&amp;"+"&amp;CJ363&amp;FP$1)</f>
        <v/>
      </c>
      <c r="FQ363" s="71" t="str">
        <f t="shared" ref="FQ363:FQ370" si="6461">IF(CK363="","","|n"&amp;FQ$2&amp;"+"&amp;CK363&amp;FQ$1)</f>
        <v/>
      </c>
      <c r="FR363" s="71" t="str">
        <f t="shared" ref="FR363:FR370" si="6462">IF(CL363="","","|n"&amp;FR$2&amp;"+"&amp;CL363&amp;FR$1)</f>
        <v/>
      </c>
      <c r="FS363" s="71" t="str">
        <f t="shared" ref="FS363:FS370" si="6463">IF(CM363="","","|n"&amp;FS$2&amp;"+"&amp;CM363&amp;FS$1)</f>
        <v/>
      </c>
    </row>
    <row r="364" spans="1:175" ht="16.5">
      <c r="A364" s="133"/>
      <c r="B364" s="80" t="s">
        <v>992</v>
      </c>
      <c r="C364" s="148" t="s">
        <v>987</v>
      </c>
      <c r="K364" s="150"/>
      <c r="T364" s="146" t="s">
        <v>993</v>
      </c>
      <c r="U364" s="85" t="s">
        <v>989</v>
      </c>
      <c r="CN364" s="70" t="str">
        <f t="shared" si="6388"/>
        <v>InitUnitState('IK1C',,,,,,,,,,)</v>
      </c>
      <c r="CO364" s="70" t="str">
        <f t="shared" si="6389"/>
        <v>InitUnitNormal('IK1C',,,,,,,,,,)</v>
      </c>
      <c r="CP364" s="70" t="str">
        <f t="shared" si="6390"/>
        <v>InitUnitMagic('IK1C',,,,,,,,,,)</v>
      </c>
      <c r="CQ364" s="70" t="str">
        <f t="shared" si="6391"/>
        <v>InitUnitAdd('IK1C',,,,,,,,,,)</v>
      </c>
      <c r="CR364" s="70" t="str">
        <f t="shared" si="6392"/>
        <v>InitEquipData('IK1C',,"",,,,,'','','','','','',"ReplaceableTextures\\CommandButtons\\BTNSST10.blp")</v>
      </c>
      <c r="CU364" s="95" t="str">
        <f t="shared" si="6393"/>
        <v>|n</v>
      </c>
      <c r="CV364" s="61" t="str">
        <f t="shared" si="6312"/>
        <v>致命倍率|Cffffc926+300%|n|n|r|Cffaaaaaa○|CffFFD24D木之符印+1|r|r|n|n|Cff00ff7f点击穿戴或脱卸。|r</v>
      </c>
      <c r="CW364" s="60"/>
      <c r="CX364" s="60"/>
      <c r="CY364" s="60"/>
      <c r="CZ364" s="60"/>
      <c r="DA364" s="60"/>
      <c r="DB364" s="71" t="str">
        <f t="shared" si="6394"/>
        <v/>
      </c>
      <c r="DC364" s="71" t="str">
        <f t="shared" si="6395"/>
        <v/>
      </c>
      <c r="DD364" s="71" t="str">
        <f t="shared" si="6396"/>
        <v/>
      </c>
      <c r="DE364" s="71" t="str">
        <f t="shared" si="6397"/>
        <v/>
      </c>
      <c r="DF364" s="71" t="str">
        <f t="shared" si="6398"/>
        <v/>
      </c>
      <c r="DG364" s="71" t="str">
        <f t="shared" si="6399"/>
        <v/>
      </c>
      <c r="DH364" s="71" t="str">
        <f t="shared" si="6400"/>
        <v/>
      </c>
      <c r="DI364" s="71" t="str">
        <f t="shared" si="6401"/>
        <v/>
      </c>
      <c r="DJ364" s="71" t="str">
        <f t="shared" si="6402"/>
        <v/>
      </c>
      <c r="DK364" s="71" t="str">
        <f t="shared" si="6403"/>
        <v/>
      </c>
      <c r="DL364" s="71" t="str">
        <f t="shared" si="6404"/>
        <v/>
      </c>
      <c r="DM364" s="71" t="str">
        <f t="shared" si="6405"/>
        <v/>
      </c>
      <c r="DN364" s="71" t="str">
        <f t="shared" si="6406"/>
        <v/>
      </c>
      <c r="DO364" s="71" t="str">
        <f t="shared" si="6407"/>
        <v/>
      </c>
      <c r="DP364" s="71" t="str">
        <f t="shared" si="6408"/>
        <v/>
      </c>
      <c r="DQ364" s="71" t="str">
        <f t="shared" si="6409"/>
        <v/>
      </c>
      <c r="DR364" s="71" t="str">
        <f t="shared" si="6410"/>
        <v/>
      </c>
      <c r="DS364" s="71" t="str">
        <f t="shared" si="6411"/>
        <v/>
      </c>
      <c r="DT364" s="71" t="str">
        <f t="shared" si="6412"/>
        <v/>
      </c>
      <c r="DU364" s="71" t="str">
        <f t="shared" si="6413"/>
        <v/>
      </c>
      <c r="DV364" s="71" t="str">
        <f t="shared" si="6414"/>
        <v/>
      </c>
      <c r="DW364" s="71" t="str">
        <f t="shared" si="6415"/>
        <v/>
      </c>
      <c r="DX364" s="71" t="str">
        <f t="shared" si="6416"/>
        <v/>
      </c>
      <c r="DY364" s="71" t="str">
        <f t="shared" si="6417"/>
        <v/>
      </c>
      <c r="DZ364" s="71" t="str">
        <f t="shared" si="6418"/>
        <v/>
      </c>
      <c r="EA364" s="71" t="str">
        <f t="shared" si="6419"/>
        <v/>
      </c>
      <c r="EB364" s="71" t="str">
        <f t="shared" si="6420"/>
        <v/>
      </c>
      <c r="EC364" s="71" t="str">
        <f t="shared" si="6421"/>
        <v/>
      </c>
      <c r="ED364" s="71" t="str">
        <f t="shared" si="6422"/>
        <v/>
      </c>
      <c r="EE364" s="71" t="str">
        <f t="shared" si="6423"/>
        <v/>
      </c>
      <c r="EF364" s="71" t="str">
        <f t="shared" si="6424"/>
        <v/>
      </c>
      <c r="EG364" s="71" t="str">
        <f t="shared" si="6425"/>
        <v/>
      </c>
      <c r="EH364" s="71" t="str">
        <f t="shared" si="6426"/>
        <v/>
      </c>
      <c r="EI364" s="71" t="str">
        <f t="shared" si="6427"/>
        <v/>
      </c>
      <c r="EJ364" s="71" t="str">
        <f t="shared" si="6428"/>
        <v/>
      </c>
      <c r="EK364" s="71" t="str">
        <f t="shared" si="6429"/>
        <v/>
      </c>
      <c r="EL364" s="71" t="str">
        <f t="shared" si="6430"/>
        <v/>
      </c>
      <c r="EM364" s="71" t="str">
        <f t="shared" si="6431"/>
        <v/>
      </c>
      <c r="EN364" s="71" t="str">
        <f t="shared" si="6432"/>
        <v/>
      </c>
      <c r="EO364" s="71" t="str">
        <f t="shared" si="6433"/>
        <v/>
      </c>
      <c r="EP364" s="71" t="str">
        <f t="shared" si="6434"/>
        <v/>
      </c>
      <c r="EQ364" s="71" t="str">
        <f t="shared" si="6435"/>
        <v/>
      </c>
      <c r="ER364" s="71" t="str">
        <f t="shared" si="6436"/>
        <v/>
      </c>
      <c r="ES364" s="71" t="str">
        <f t="shared" si="6437"/>
        <v/>
      </c>
      <c r="ET364" s="71" t="str">
        <f t="shared" si="6438"/>
        <v/>
      </c>
      <c r="EU364" s="71" t="str">
        <f t="shared" si="6439"/>
        <v/>
      </c>
      <c r="EV364" s="71" t="str">
        <f t="shared" si="6440"/>
        <v/>
      </c>
      <c r="EW364" s="71" t="str">
        <f t="shared" si="6441"/>
        <v/>
      </c>
      <c r="EX364" s="71" t="str">
        <f t="shared" si="6442"/>
        <v/>
      </c>
      <c r="EY364" s="71" t="str">
        <f t="shared" si="6443"/>
        <v/>
      </c>
      <c r="EZ364" s="71" t="str">
        <f t="shared" si="6444"/>
        <v/>
      </c>
      <c r="FA364" s="71" t="str">
        <f t="shared" si="6445"/>
        <v/>
      </c>
      <c r="FB364" s="71" t="str">
        <f t="shared" si="6446"/>
        <v/>
      </c>
      <c r="FC364" s="71" t="str">
        <f t="shared" si="6447"/>
        <v/>
      </c>
      <c r="FD364" s="71" t="str">
        <f t="shared" si="6448"/>
        <v/>
      </c>
      <c r="FE364" s="71" t="str">
        <f t="shared" si="6449"/>
        <v/>
      </c>
      <c r="FF364" s="71" t="str">
        <f t="shared" si="6450"/>
        <v/>
      </c>
      <c r="FG364" s="71" t="str">
        <f t="shared" si="6451"/>
        <v/>
      </c>
      <c r="FH364" s="71" t="str">
        <f t="shared" si="6452"/>
        <v/>
      </c>
      <c r="FI364" s="71" t="str">
        <f t="shared" si="6453"/>
        <v/>
      </c>
      <c r="FJ364" s="71" t="str">
        <f t="shared" si="6454"/>
        <v/>
      </c>
      <c r="FK364" s="71" t="str">
        <f t="shared" si="6455"/>
        <v/>
      </c>
      <c r="FL364" s="71" t="str">
        <f t="shared" si="6456"/>
        <v/>
      </c>
      <c r="FM364" s="71" t="str">
        <f t="shared" si="6457"/>
        <v/>
      </c>
      <c r="FN364" s="71" t="str">
        <f t="shared" si="6458"/>
        <v/>
      </c>
      <c r="FO364" s="71" t="str">
        <f t="shared" si="6459"/>
        <v/>
      </c>
      <c r="FP364" s="71" t="str">
        <f t="shared" si="6460"/>
        <v/>
      </c>
      <c r="FQ364" s="71" t="str">
        <f t="shared" si="6461"/>
        <v/>
      </c>
      <c r="FR364" s="71" t="str">
        <f t="shared" si="6462"/>
        <v/>
      </c>
      <c r="FS364" s="71" t="str">
        <f t="shared" si="6463"/>
        <v/>
      </c>
    </row>
    <row r="365" spans="1:175" ht="16.5">
      <c r="A365" s="133"/>
      <c r="B365" s="80" t="s">
        <v>994</v>
      </c>
      <c r="C365" s="148" t="s">
        <v>987</v>
      </c>
      <c r="K365" s="150"/>
      <c r="T365" s="146" t="s">
        <v>995</v>
      </c>
      <c r="U365" s="85" t="s">
        <v>989</v>
      </c>
      <c r="CN365" s="70" t="str">
        <f t="shared" si="6388"/>
        <v>InitUnitState('IK1D',,,,,,,,,,)</v>
      </c>
      <c r="CO365" s="70" t="str">
        <f t="shared" si="6389"/>
        <v>InitUnitNormal('IK1D',,,,,,,,,,)</v>
      </c>
      <c r="CP365" s="70" t="str">
        <f t="shared" si="6390"/>
        <v>InitUnitMagic('IK1D',,,,,,,,,,)</v>
      </c>
      <c r="CQ365" s="70" t="str">
        <f t="shared" si="6391"/>
        <v>InitUnitAdd('IK1D',,,,,,,,,,)</v>
      </c>
      <c r="CR365" s="70" t="str">
        <f t="shared" si="6392"/>
        <v>InitEquipData('IK1D',,"",,,,,'','','','','','',"ReplaceableTextures\\CommandButtons\\BTNSST10.blp")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致命倍率|Cffffc926+300%|n|n|r|Cffaaaaaa○|CffFFD24D水之符印+1|r|r|n|n|Cff00ff7f点击穿戴或脱卸。|r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996</v>
      </c>
      <c r="C366" s="148" t="s">
        <v>987</v>
      </c>
      <c r="K366" s="150"/>
      <c r="T366" s="146" t="s">
        <v>997</v>
      </c>
      <c r="U366" s="85" t="s">
        <v>989</v>
      </c>
      <c r="CN366" s="70" t="str">
        <f t="shared" si="6388"/>
        <v>InitUnitState('IK1E',,,,,,,,,,)</v>
      </c>
      <c r="CO366" s="70" t="str">
        <f t="shared" si="6389"/>
        <v>InitUnitNormal('IK1E',,,,,,,,,,)</v>
      </c>
      <c r="CP366" s="70" t="str">
        <f t="shared" si="6390"/>
        <v>InitUnitMagic('IK1E',,,,,,,,,,)</v>
      </c>
      <c r="CQ366" s="70" t="str">
        <f t="shared" si="6391"/>
        <v>InitUnitAdd('IK1E',,,,,,,,,,)</v>
      </c>
      <c r="CR366" s="70" t="str">
        <f t="shared" si="6392"/>
        <v>InitEquipData('IK1E',,"",,,,,'','','','','','',"ReplaceableTextures\\CommandButtons\\BTNSST10.blp")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致命倍率|Cffffc926+300%|n|n|r|Cffaaaaaa○|CffFFD24D火之符印+1|r|r|n|n|Cff00ff7f点击穿戴或脱卸。|r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998</v>
      </c>
      <c r="C367" s="148" t="s">
        <v>987</v>
      </c>
      <c r="K367" s="150"/>
      <c r="T367" s="146" t="s">
        <v>999</v>
      </c>
      <c r="U367" s="85" t="s">
        <v>989</v>
      </c>
      <c r="CN367" s="70" t="str">
        <f t="shared" si="6388"/>
        <v>InitUnitState('IK1F',,,,,,,,,,)</v>
      </c>
      <c r="CO367" s="70" t="str">
        <f t="shared" si="6389"/>
        <v>InitUnitNormal('IK1F',,,,,,,,,,)</v>
      </c>
      <c r="CP367" s="70" t="str">
        <f t="shared" si="6390"/>
        <v>InitUnitMagic('IK1F',,,,,,,,,,)</v>
      </c>
      <c r="CQ367" s="70" t="str">
        <f t="shared" si="6391"/>
        <v>InitUnitAdd('IK1F',,,,,,,,,,)</v>
      </c>
      <c r="CR367" s="70" t="str">
        <f t="shared" si="6392"/>
        <v>InitEquipData('IK1F',,"",,,,,'','','','','','',"ReplaceableTextures\\CommandButtons\\BTNSST10.blp")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致命倍率|Cffffc926+300%|n|n|r|Cffaaaaaa○|CffFFD24D土之符印+1|r|r|n|n|Cff00ff7f点击穿戴或脱卸。|r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1000</v>
      </c>
      <c r="C368" s="148" t="s">
        <v>987</v>
      </c>
      <c r="K368" s="150"/>
      <c r="T368" s="146" t="s">
        <v>1001</v>
      </c>
      <c r="U368" s="85" t="s">
        <v>989</v>
      </c>
      <c r="CN368" s="70" t="str">
        <f t="shared" si="6388"/>
        <v>InitUnitState('IK1G',,,,,,,,,,)</v>
      </c>
      <c r="CO368" s="70" t="str">
        <f t="shared" si="6389"/>
        <v>InitUnitNormal('IK1G',,,,,,,,,,)</v>
      </c>
      <c r="CP368" s="70" t="str">
        <f t="shared" si="6390"/>
        <v>InitUnitMagic('IK1G',,,,,,,,,,)</v>
      </c>
      <c r="CQ368" s="70" t="str">
        <f t="shared" si="6391"/>
        <v>InitUnitAdd('IK1G',,,,,,,,,,)</v>
      </c>
      <c r="CR368" s="70" t="str">
        <f t="shared" si="6392"/>
        <v>InitEquipData('IK1G',,"",,,,,'','','','','','',"ReplaceableTextures\\CommandButtons\\BTNSST10.blp")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致命倍率|Cffffc926+300%|n|n|r|Cffaaaaaa○|CffFFD24D光之符印+1|r|r|n|n|Cff00ff7f点击穿戴或脱卸。|r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1002</v>
      </c>
      <c r="C369" s="148" t="s">
        <v>987</v>
      </c>
      <c r="K369" s="150"/>
      <c r="T369" s="146" t="s">
        <v>1003</v>
      </c>
      <c r="U369" s="85" t="s">
        <v>989</v>
      </c>
      <c r="CN369" s="70" t="str">
        <f t="shared" si="6388"/>
        <v>InitUnitState('IK1H',,,,,,,,,,)</v>
      </c>
      <c r="CO369" s="70" t="str">
        <f t="shared" si="6389"/>
        <v>InitUnitNormal('IK1H',,,,,,,,,,)</v>
      </c>
      <c r="CP369" s="70" t="str">
        <f t="shared" si="6390"/>
        <v>InitUnitMagic('IK1H',,,,,,,,,,)</v>
      </c>
      <c r="CQ369" s="70" t="str">
        <f t="shared" si="6391"/>
        <v>InitUnitAdd('IK1H',,,,,,,,,,)</v>
      </c>
      <c r="CR369" s="70" t="str">
        <f t="shared" si="6392"/>
        <v>InitEquipData('IK1H',,"",,,,,'','','','','','',"ReplaceableTextures\\CommandButtons\\BTNSST10.blp")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致命倍率|Cffffc926+300%|n|n|r|Cffaaaaaa○|CffFFD24D雷之符印+1|r|r|n|n|Cff00ff7f点击穿戴或脱卸。|r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1004</v>
      </c>
      <c r="C370" s="148" t="s">
        <v>987</v>
      </c>
      <c r="K370" s="151"/>
      <c r="T370" s="146" t="s">
        <v>1005</v>
      </c>
      <c r="U370" s="85" t="s">
        <v>989</v>
      </c>
      <c r="CN370" s="70" t="str">
        <f t="shared" si="6388"/>
        <v>InitUnitState('IK1I',,,,,,,,,,)</v>
      </c>
      <c r="CO370" s="70" t="str">
        <f t="shared" si="6389"/>
        <v>InitUnitNormal('IK1I',,,,,,,,,,)</v>
      </c>
      <c r="CP370" s="70" t="str">
        <f t="shared" si="6390"/>
        <v>InitUnitMagic('IK1I',,,,,,,,,,)</v>
      </c>
      <c r="CQ370" s="70" t="str">
        <f t="shared" si="6391"/>
        <v>InitUnitAdd('IK1I',,,,,,,,,,)</v>
      </c>
      <c r="CR370" s="70" t="str">
        <f t="shared" si="6392"/>
        <v>InitEquipData('IK1I',,"",,,,,'','','','','','',"ReplaceableTextures\\CommandButtons\\BTNSST10.blp")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致命倍率|Cffffc926+300%|n|n|r|Cffaaaaaa○|CffFFD24D暗之符印+1|r|r|n|n|Cff00ff7f点击穿戴或脱卸。|r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1006</v>
      </c>
      <c r="C371" s="147" t="s">
        <v>1007</v>
      </c>
      <c r="T371" s="152" t="s">
        <v>1008</v>
      </c>
      <c r="U371" s="85" t="s">
        <v>1009</v>
      </c>
      <c r="CN371" s="70" t="str">
        <f t="shared" si="6313"/>
        <v>InitUnitState('IK2A',,,,,,,,,,)</v>
      </c>
      <c r="CO371" s="70" t="str">
        <f t="shared" si="6314"/>
        <v>InitUnitNormal('IK2A',,,,,,,,,,)</v>
      </c>
      <c r="CP371" s="70" t="str">
        <f t="shared" si="6315"/>
        <v>InitUnitMagic('IK2A',,,,,,,,,,)</v>
      </c>
      <c r="CQ371" s="70" t="str">
        <f t="shared" si="6316"/>
        <v>InitUnitAdd('IK2A',,,,,,,,,,)</v>
      </c>
      <c r="CR371" s="70" t="str">
        <f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InitEquipData('IK2A',,"",,,,,'','','','','','',"ReplaceableTextures\\CommandButtons\\BTNSST11.blp")</v>
      </c>
      <c r="CU371" s="95" t="str">
        <f t="shared" si="6317"/>
        <v>|n</v>
      </c>
      <c r="CV371" s="61" t="str">
        <f t="shared" si="6312"/>
        <v>最大生命|Cffffc926+20%|n|n|r|Cffaaaaaa○刻印槽 【空】|r|n|n|Cff00ff7f点击穿戴或脱卸。|r</v>
      </c>
      <c r="CW371" s="60"/>
      <c r="CX371" s="60"/>
      <c r="CY371" s="60"/>
      <c r="CZ371" s="60"/>
      <c r="DA371" s="60"/>
      <c r="DB371" s="71" t="str">
        <f t="shared" si="6318"/>
        <v/>
      </c>
      <c r="DC371" s="71" t="str">
        <f t="shared" si="6319"/>
        <v/>
      </c>
      <c r="DD371" s="71" t="str">
        <f t="shared" si="6320"/>
        <v/>
      </c>
      <c r="DE371" s="71" t="str">
        <f t="shared" si="6321"/>
        <v/>
      </c>
      <c r="DF371" s="71" t="str">
        <f t="shared" si="6322"/>
        <v/>
      </c>
      <c r="DG371" s="71" t="str">
        <f t="shared" si="6323"/>
        <v/>
      </c>
      <c r="DH371" s="71" t="str">
        <f t="shared" si="6324"/>
        <v/>
      </c>
      <c r="DI371" s="71" t="str">
        <f t="shared" si="6325"/>
        <v/>
      </c>
      <c r="DJ371" s="71" t="str">
        <f t="shared" si="6326"/>
        <v/>
      </c>
      <c r="DK371" s="71" t="str">
        <f t="shared" si="6327"/>
        <v/>
      </c>
      <c r="DL371" s="71" t="str">
        <f t="shared" si="6328"/>
        <v/>
      </c>
      <c r="DM371" s="71" t="str">
        <f t="shared" si="6329"/>
        <v/>
      </c>
      <c r="DN371" s="71" t="str">
        <f t="shared" si="6330"/>
        <v/>
      </c>
      <c r="DO371" s="71" t="str">
        <f t="shared" si="6331"/>
        <v/>
      </c>
      <c r="DP371" s="71" t="str">
        <f t="shared" si="6332"/>
        <v/>
      </c>
      <c r="DQ371" s="71" t="str">
        <f t="shared" si="6333"/>
        <v/>
      </c>
      <c r="DR371" s="71" t="str">
        <f t="shared" si="6334"/>
        <v/>
      </c>
      <c r="DS371" s="71" t="str">
        <f t="shared" si="6335"/>
        <v/>
      </c>
      <c r="DT371" s="71" t="str">
        <f t="shared" si="6336"/>
        <v/>
      </c>
      <c r="DU371" s="71" t="str">
        <f t="shared" si="6337"/>
        <v/>
      </c>
      <c r="DV371" s="71" t="str">
        <f t="shared" si="6338"/>
        <v/>
      </c>
      <c r="DW371" s="71" t="str">
        <f t="shared" si="6339"/>
        <v/>
      </c>
      <c r="DX371" s="71" t="str">
        <f t="shared" si="6340"/>
        <v/>
      </c>
      <c r="DY371" s="71" t="str">
        <f t="shared" si="6341"/>
        <v/>
      </c>
      <c r="DZ371" s="71" t="str">
        <f t="shared" si="6342"/>
        <v/>
      </c>
      <c r="EA371" s="71" t="str">
        <f t="shared" si="6343"/>
        <v/>
      </c>
      <c r="EB371" s="71" t="str">
        <f t="shared" si="6344"/>
        <v/>
      </c>
      <c r="EC371" s="71" t="str">
        <f t="shared" si="6345"/>
        <v/>
      </c>
      <c r="ED371" s="71" t="str">
        <f t="shared" si="6346"/>
        <v/>
      </c>
      <c r="EE371" s="71" t="str">
        <f t="shared" si="6347"/>
        <v/>
      </c>
      <c r="EF371" s="71" t="str">
        <f t="shared" si="6348"/>
        <v/>
      </c>
      <c r="EG371" s="71" t="str">
        <f t="shared" si="6349"/>
        <v/>
      </c>
      <c r="EH371" s="71" t="str">
        <f t="shared" si="6350"/>
        <v/>
      </c>
      <c r="EI371" s="71" t="str">
        <f t="shared" si="6351"/>
        <v/>
      </c>
      <c r="EJ371" s="71" t="str">
        <f t="shared" si="6352"/>
        <v/>
      </c>
      <c r="EK371" s="71" t="str">
        <f t="shared" si="6353"/>
        <v/>
      </c>
      <c r="EL371" s="71" t="str">
        <f t="shared" si="6354"/>
        <v/>
      </c>
      <c r="EM371" s="71" t="str">
        <f t="shared" si="6355"/>
        <v/>
      </c>
      <c r="EN371" s="71" t="str">
        <f t="shared" si="6356"/>
        <v/>
      </c>
      <c r="EO371" s="71" t="str">
        <f t="shared" si="6357"/>
        <v/>
      </c>
      <c r="EP371" s="71" t="str">
        <f t="shared" si="6358"/>
        <v/>
      </c>
      <c r="EQ371" s="71" t="str">
        <f t="shared" si="6359"/>
        <v/>
      </c>
      <c r="ER371" s="71" t="str">
        <f t="shared" si="6360"/>
        <v/>
      </c>
      <c r="ES371" s="71" t="str">
        <f t="shared" si="6361"/>
        <v/>
      </c>
      <c r="ET371" s="71" t="str">
        <f t="shared" si="6362"/>
        <v/>
      </c>
      <c r="EU371" s="71" t="str">
        <f t="shared" si="6363"/>
        <v/>
      </c>
      <c r="EV371" s="71" t="str">
        <f t="shared" si="6364"/>
        <v/>
      </c>
      <c r="EW371" s="71" t="str">
        <f t="shared" si="6365"/>
        <v/>
      </c>
      <c r="EX371" s="71" t="str">
        <f t="shared" si="6366"/>
        <v/>
      </c>
      <c r="EY371" s="71" t="str">
        <f t="shared" si="6367"/>
        <v/>
      </c>
      <c r="EZ371" s="71" t="str">
        <f t="shared" si="6368"/>
        <v/>
      </c>
      <c r="FA371" s="71" t="str">
        <f t="shared" si="6369"/>
        <v/>
      </c>
      <c r="FB371" s="71" t="str">
        <f t="shared" si="6370"/>
        <v/>
      </c>
      <c r="FC371" s="71" t="str">
        <f t="shared" si="6371"/>
        <v/>
      </c>
      <c r="FD371" s="71" t="str">
        <f t="shared" si="6372"/>
        <v/>
      </c>
      <c r="FE371" s="71" t="str">
        <f t="shared" si="6373"/>
        <v/>
      </c>
      <c r="FF371" s="71" t="str">
        <f t="shared" si="6374"/>
        <v/>
      </c>
      <c r="FG371" s="71" t="str">
        <f t="shared" si="6375"/>
        <v/>
      </c>
      <c r="FH371" s="71" t="str">
        <f t="shared" si="6376"/>
        <v/>
      </c>
      <c r="FI371" s="71" t="str">
        <f t="shared" si="6377"/>
        <v/>
      </c>
      <c r="FJ371" s="71" t="str">
        <f t="shared" si="6378"/>
        <v/>
      </c>
      <c r="FK371" s="71" t="str">
        <f t="shared" si="6379"/>
        <v/>
      </c>
      <c r="FL371" s="71" t="str">
        <f t="shared" si="6380"/>
        <v/>
      </c>
      <c r="FM371" s="71" t="str">
        <f t="shared" si="6381"/>
        <v/>
      </c>
      <c r="FN371" s="71" t="str">
        <f t="shared" si="6382"/>
        <v/>
      </c>
      <c r="FO371" s="71" t="str">
        <f t="shared" si="6383"/>
        <v/>
      </c>
      <c r="FP371" s="71" t="str">
        <f t="shared" si="6384"/>
        <v/>
      </c>
      <c r="FQ371" s="71" t="str">
        <f t="shared" si="6385"/>
        <v/>
      </c>
      <c r="FR371" s="71" t="str">
        <f t="shared" si="6386"/>
        <v/>
      </c>
      <c r="FS371" s="71" t="str">
        <f t="shared" si="6387"/>
        <v/>
      </c>
    </row>
    <row r="372" spans="1:175" ht="16.5">
      <c r="A372" s="133"/>
      <c r="B372" s="80" t="s">
        <v>1010</v>
      </c>
      <c r="C372" s="147" t="s">
        <v>1007</v>
      </c>
      <c r="K372" s="149"/>
      <c r="T372" s="152" t="s">
        <v>1011</v>
      </c>
      <c r="U372" s="85" t="s">
        <v>1009</v>
      </c>
      <c r="CN372" s="70" t="str">
        <f t="shared" ref="CN372:CN379" si="6464">"InitUnitState('"&amp;B372&amp;"',"&amp;V372&amp;","&amp;W372&amp;","&amp;X372&amp;","&amp;Y372&amp;","&amp;Z372&amp;","&amp;AA372&amp;","&amp;AB372&amp;","&amp;AC372&amp;","&amp;AD372&amp;","&amp;AE372&amp;")"</f>
        <v>InitUnitState('IK2B',,,,,,,,,,)</v>
      </c>
      <c r="CO372" s="70" t="str">
        <f t="shared" ref="CO372:CO379" si="6465">"InitUnitNormal('"&amp;B372&amp;"',"&amp;AF372&amp;","&amp;AG372&amp;","&amp;AH372&amp;","&amp;AI372&amp;","&amp;AJ372&amp;","&amp;AK372&amp;","&amp;AL372&amp;","&amp;AM372&amp;","&amp;AN372&amp;","&amp;AO372&amp;")"</f>
        <v>InitUnitNormal('IK2B',,,,,,,,,,)</v>
      </c>
      <c r="CP372" s="70" t="str">
        <f t="shared" ref="CP372:CP379" si="6466">"InitUnitMagic('"&amp;B372&amp;"',"&amp;AP372&amp;","&amp;AQ372&amp;","&amp;AR372&amp;","&amp;AS372&amp;","&amp;AT372&amp;","&amp;AU372&amp;","&amp;AV372&amp;","&amp;AW372&amp;","&amp;BI372&amp;","&amp;BJ372&amp;")"</f>
        <v>InitUnitMagic('IK2B',,,,,,,,,,)</v>
      </c>
      <c r="CQ372" s="70" t="str">
        <f t="shared" ref="CQ372:CQ379" si="6467">"InitUnitAdd('"&amp;B372&amp;"',"&amp;BK372&amp;","&amp;BL372&amp;","&amp;BM372&amp;","&amp;BN372&amp;","&amp;BO372&amp;","&amp;BP372&amp;","&amp;BQ372&amp;","&amp;BR372&amp;","&amp;BS372&amp;","&amp;BT372&amp;")"</f>
        <v>InitUnitAdd('IK2B',,,,,,,,,,)</v>
      </c>
      <c r="CR372" s="70" t="str">
        <f t="shared" ref="CR372:CR379" si="6468"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InitEquipData('IK2B',,"",,,,,'','','','','','',"ReplaceableTextures\\CommandButtons\\BTNSST11.blp")</v>
      </c>
      <c r="CU372" s="95" t="str">
        <f t="shared" ref="CU372:CU379" si="6469">CONCATENATE(DB372,DC372,DD372,DE372,DF372,DG372,DH372,DI372,DJ372,DK372,DL372,DM372,DN372,DO372,DP372,DQ372,DR372,DS372,DT372,DU372,DV372,DW372,DX372,DY372,DZ372,EA372,EB372,EC372,ED372,EE372,EF372,EG372,EH372,EI372,EJ372,EK372,EL372,EM372,EN372,EO372,EP372&amp;"|n")</f>
        <v>|n</v>
      </c>
      <c r="CV372" s="61" t="str">
        <f t="shared" si="6312"/>
        <v>最大生命|Cffffc926+20%|n|n|r|Cffaaaaaa○|CffFFD24D金之符印+1|r|r|n|n|Cff00ff7f点击穿戴或脱卸。|r</v>
      </c>
      <c r="CW372" s="60"/>
      <c r="CX372" s="60"/>
      <c r="CY372" s="60"/>
      <c r="CZ372" s="60"/>
      <c r="DA372" s="60"/>
      <c r="DB372" s="71" t="str">
        <f t="shared" ref="DB372:DB379" si="6470">IF(V372="","","|n"&amp;DB$2&amp;"+"&amp;V372&amp;DB$1)</f>
        <v/>
      </c>
      <c r="DC372" s="71" t="str">
        <f t="shared" ref="DC372:DC379" si="6471">IF(W372="","","|n"&amp;DC$2&amp;"+"&amp;W372&amp;DC$1)</f>
        <v/>
      </c>
      <c r="DD372" s="71" t="str">
        <f t="shared" ref="DD372:DD379" si="6472">IF(X372="","","|n"&amp;DD$2&amp;"+"&amp;X372&amp;DD$1)</f>
        <v/>
      </c>
      <c r="DE372" s="71" t="str">
        <f t="shared" ref="DE372:DE379" si="6473">IF(Y372="","","|n"&amp;DE$2&amp;"+"&amp;Y372&amp;DE$1)</f>
        <v/>
      </c>
      <c r="DF372" s="71" t="str">
        <f t="shared" ref="DF372:DF379" si="6474">IF(Z372="","","|n"&amp;DF$2&amp;"+"&amp;Z372&amp;DF$1)</f>
        <v/>
      </c>
      <c r="DG372" s="71" t="str">
        <f t="shared" ref="DG372:DG379" si="6475">IF(AA372="","","|n"&amp;DG$2&amp;"+"&amp;AA372&amp;DG$1)</f>
        <v/>
      </c>
      <c r="DH372" s="71" t="str">
        <f t="shared" ref="DH372:DH379" si="6476">IF(AB372="","","|n"&amp;DH$2&amp;"+"&amp;AB372&amp;DH$1)</f>
        <v/>
      </c>
      <c r="DI372" s="71" t="str">
        <f t="shared" ref="DI372:DI379" si="6477">IF(AC372="","","|n"&amp;DI$2&amp;"+"&amp;AC372&amp;DI$1)</f>
        <v/>
      </c>
      <c r="DJ372" s="71" t="str">
        <f t="shared" ref="DJ372:DJ379" si="6478">IF(AD372="","","|n"&amp;DJ$2&amp;"+"&amp;AD372&amp;DJ$1)</f>
        <v/>
      </c>
      <c r="DK372" s="71" t="str">
        <f t="shared" ref="DK372:DK379" si="6479">IF(AE372="","","|n"&amp;DK$2&amp;"+"&amp;AE372&amp;DK$1)</f>
        <v/>
      </c>
      <c r="DL372" s="71" t="str">
        <f t="shared" ref="DL372:DL379" si="6480">IF(AF372="","","|n"&amp;DL$2&amp;"+"&amp;AF372&amp;DL$1)</f>
        <v/>
      </c>
      <c r="DM372" s="71" t="str">
        <f t="shared" ref="DM372:DM379" si="6481">IF(AG372="","","|n"&amp;DM$2&amp;"+"&amp;AG372&amp;DM$1)</f>
        <v/>
      </c>
      <c r="DN372" s="71" t="str">
        <f t="shared" ref="DN372:DN379" si="6482">IF(AH372="","","|n"&amp;DN$2&amp;"+"&amp;AH372&amp;DN$1)</f>
        <v/>
      </c>
      <c r="DO372" s="71" t="str">
        <f t="shared" ref="DO372:DO379" si="6483">IF(AI372="","","|n"&amp;DO$2&amp;"+"&amp;AI372&amp;DO$1)</f>
        <v/>
      </c>
      <c r="DP372" s="71" t="str">
        <f t="shared" ref="DP372:DP379" si="6484">IF(AJ372="","","|n"&amp;DP$2&amp;"+"&amp;AJ372&amp;DP$1)</f>
        <v/>
      </c>
      <c r="DQ372" s="71" t="str">
        <f t="shared" ref="DQ372:DQ379" si="6485">IF(AK372="","","|n"&amp;DQ$2&amp;"+"&amp;AK372&amp;DQ$1)</f>
        <v/>
      </c>
      <c r="DR372" s="71" t="str">
        <f t="shared" ref="DR372:DR379" si="6486">IF(AL372="","","|n"&amp;DR$2&amp;"+"&amp;AL372&amp;DR$1)</f>
        <v/>
      </c>
      <c r="DS372" s="71" t="str">
        <f t="shared" ref="DS372:DS379" si="6487">IF(AM372="","","|n"&amp;DS$2&amp;"+"&amp;AM372&amp;DS$1)</f>
        <v/>
      </c>
      <c r="DT372" s="71" t="str">
        <f t="shared" ref="DT372:DT379" si="6488">IF(AN372="","","|n"&amp;DT$2&amp;"+"&amp;AN372&amp;DT$1)</f>
        <v/>
      </c>
      <c r="DU372" s="71" t="str">
        <f t="shared" ref="DU372:DU379" si="6489">IF(AO372="","","|n"&amp;DU$2&amp;"+"&amp;AO372&amp;DU$1)</f>
        <v/>
      </c>
      <c r="DV372" s="71" t="str">
        <f t="shared" ref="DV372:DV379" si="6490">IF(AP372="","","|n"&amp;DV$2&amp;"+"&amp;AP372&amp;DV$1)</f>
        <v/>
      </c>
      <c r="DW372" s="71" t="str">
        <f t="shared" ref="DW372:DW379" si="6491">IF(AQ372="","","|n"&amp;DW$2&amp;"+"&amp;AQ372&amp;DW$1)</f>
        <v/>
      </c>
      <c r="DX372" s="71" t="str">
        <f t="shared" ref="DX372:DX379" si="6492">IF(AR372="","","|n"&amp;DX$2&amp;"+"&amp;AR372&amp;DX$1)</f>
        <v/>
      </c>
      <c r="DY372" s="71" t="str">
        <f t="shared" ref="DY372:DY379" si="6493">IF(AS372="","","|n"&amp;DY$2&amp;"+"&amp;AS372&amp;DY$1)</f>
        <v/>
      </c>
      <c r="DZ372" s="71" t="str">
        <f t="shared" ref="DZ372:DZ379" si="6494">IF(AT372="","","|n"&amp;DZ$2&amp;"+"&amp;AT372&amp;DZ$1)</f>
        <v/>
      </c>
      <c r="EA372" s="71" t="str">
        <f t="shared" ref="EA372:EA379" si="6495">IF(AU372="","","|n"&amp;EA$2&amp;"+"&amp;AU372&amp;EA$1)</f>
        <v/>
      </c>
      <c r="EB372" s="71" t="str">
        <f t="shared" ref="EB372:EB379" si="6496">IF(AV372="","","|n"&amp;EB$2&amp;"+"&amp;AV372&amp;EB$1)</f>
        <v/>
      </c>
      <c r="EC372" s="71" t="str">
        <f t="shared" ref="EC372:EC379" si="6497">IF(AW372="","","|n"&amp;EC$2&amp;"+"&amp;AW372&amp;EC$1)</f>
        <v/>
      </c>
      <c r="ED372" s="71" t="str">
        <f t="shared" ref="ED372:ED379" si="6498">IF(AX372="","","|n"&amp;ED$2&amp;"+"&amp;AX372&amp;ED$1)</f>
        <v/>
      </c>
      <c r="EE372" s="71" t="str">
        <f t="shared" ref="EE372:EE379" si="6499">IF(AY372="","","|n"&amp;EE$2&amp;"+"&amp;AY372&amp;EE$1)</f>
        <v/>
      </c>
      <c r="EF372" s="71" t="str">
        <f t="shared" ref="EF372:EF379" si="6500">IF(AZ372="","","|n"&amp;EF$2&amp;"+"&amp;AZ372&amp;EF$1)</f>
        <v/>
      </c>
      <c r="EG372" s="71" t="str">
        <f t="shared" ref="EG372:EG379" si="6501">IF(BA372="","","|n"&amp;EG$2&amp;"+"&amp;BA372&amp;EG$1)</f>
        <v/>
      </c>
      <c r="EH372" s="71" t="str">
        <f t="shared" ref="EH372:EH379" si="6502">IF(BB372="","","|n"&amp;EH$2&amp;"+"&amp;BB372&amp;EH$1)</f>
        <v/>
      </c>
      <c r="EI372" s="71" t="str">
        <f t="shared" ref="EI372:EI379" si="6503">IF(BC372="","","|n"&amp;EI$2&amp;"+"&amp;BC372&amp;EI$1)</f>
        <v/>
      </c>
      <c r="EJ372" s="71" t="str">
        <f t="shared" ref="EJ372:EJ379" si="6504">IF(BD372="","","|n"&amp;EJ$2&amp;"+"&amp;BD372&amp;EJ$1)</f>
        <v/>
      </c>
      <c r="EK372" s="71" t="str">
        <f t="shared" ref="EK372:EK379" si="6505">IF(BE372="","","|n"&amp;EK$2&amp;"+"&amp;BE372&amp;EK$1)</f>
        <v/>
      </c>
      <c r="EL372" s="71" t="str">
        <f t="shared" ref="EL372:EL379" si="6506">IF(BF372="","","|n"&amp;EL$2&amp;"+"&amp;BF372&amp;EL$1)</f>
        <v/>
      </c>
      <c r="EM372" s="71" t="str">
        <f t="shared" ref="EM372:EM379" si="6507">IF(BG372="","","|n"&amp;EM$2&amp;"+"&amp;BG372&amp;EM$1)</f>
        <v/>
      </c>
      <c r="EN372" s="71" t="str">
        <f t="shared" ref="EN372:EN379" si="6508">IF(BH372="","","|n"&amp;EN$2&amp;"+"&amp;BH372&amp;EN$1)</f>
        <v/>
      </c>
      <c r="EO372" s="71" t="str">
        <f t="shared" ref="EO372:EO379" si="6509">IF(BI372="","","|n"&amp;EO$2&amp;"+"&amp;BI372&amp;EO$1)</f>
        <v/>
      </c>
      <c r="EP372" s="71" t="str">
        <f t="shared" ref="EP372:EP379" si="6510">IF(BJ372="","","|n"&amp;EP$2&amp;"+"&amp;BJ372&amp;EP$1)</f>
        <v/>
      </c>
      <c r="EQ372" s="71" t="str">
        <f t="shared" ref="EQ372:EQ379" si="6511">IF(BK372="","","|n"&amp;EQ$2&amp;"+"&amp;BK372&amp;EQ$1)</f>
        <v/>
      </c>
      <c r="ER372" s="71" t="str">
        <f t="shared" ref="ER372:ER379" si="6512">IF(BL372="","","|n"&amp;ER$2&amp;"+"&amp;BL372&amp;ER$1)</f>
        <v/>
      </c>
      <c r="ES372" s="71" t="str">
        <f t="shared" ref="ES372:ES379" si="6513">IF(BM372="","","|n"&amp;ES$2&amp;"+"&amp;BM372&amp;ES$1)</f>
        <v/>
      </c>
      <c r="ET372" s="71" t="str">
        <f t="shared" ref="ET372:ET379" si="6514">IF(BN372="","","|n"&amp;ET$2&amp;"+"&amp;BN372&amp;ET$1)</f>
        <v/>
      </c>
      <c r="EU372" s="71" t="str">
        <f t="shared" ref="EU372:EU379" si="6515">IF(BO372="","","|n"&amp;EU$2&amp;"+"&amp;BO372&amp;EU$1)</f>
        <v/>
      </c>
      <c r="EV372" s="71" t="str">
        <f t="shared" ref="EV372:EV379" si="6516">IF(BP372="","","|n"&amp;EV$2&amp;"+"&amp;BP372&amp;EV$1)</f>
        <v/>
      </c>
      <c r="EW372" s="71" t="str">
        <f t="shared" ref="EW372:EW379" si="6517">IF(BQ372="","","|n"&amp;EW$2&amp;"+"&amp;BQ372&amp;EW$1)</f>
        <v/>
      </c>
      <c r="EX372" s="71" t="str">
        <f t="shared" ref="EX372:EX379" si="6518">IF(BR372="","","|n"&amp;EX$2&amp;"+"&amp;BR372&amp;EX$1)</f>
        <v/>
      </c>
      <c r="EY372" s="71" t="str">
        <f t="shared" ref="EY372:EY379" si="6519">IF(BS372="","","|n"&amp;EY$2&amp;"+"&amp;BS372&amp;EY$1)</f>
        <v/>
      </c>
      <c r="EZ372" s="71" t="str">
        <f t="shared" ref="EZ372:EZ379" si="6520">IF(BT372="","","|n"&amp;EZ$2&amp;"+"&amp;BT372&amp;EZ$1)</f>
        <v/>
      </c>
      <c r="FA372" s="71" t="str">
        <f t="shared" ref="FA372:FA379" si="6521">IF(BU372="","","|n"&amp;FA$2&amp;"+"&amp;BU372&amp;FA$1)</f>
        <v/>
      </c>
      <c r="FB372" s="71" t="str">
        <f t="shared" ref="FB372:FB379" si="6522">IF(BV372="","","|n"&amp;FB$2&amp;"+"&amp;BV372&amp;FB$1)</f>
        <v/>
      </c>
      <c r="FC372" s="71" t="str">
        <f t="shared" ref="FC372:FC379" si="6523">IF(BW372="","","|n"&amp;FC$2&amp;"+"&amp;BW372&amp;FC$1)</f>
        <v/>
      </c>
      <c r="FD372" s="71" t="str">
        <f t="shared" ref="FD372:FD379" si="6524">IF(BX372="","","|n"&amp;FD$2&amp;"+"&amp;BX372&amp;FD$1)</f>
        <v/>
      </c>
      <c r="FE372" s="71" t="str">
        <f t="shared" ref="FE372:FE379" si="6525">IF(BY372="","","|n"&amp;FE$2&amp;"+"&amp;BY372&amp;FE$1)</f>
        <v/>
      </c>
      <c r="FF372" s="71" t="str">
        <f t="shared" ref="FF372:FF379" si="6526">IF(BZ372="","","|n"&amp;FF$2&amp;"+"&amp;BZ372&amp;FF$1)</f>
        <v/>
      </c>
      <c r="FG372" s="71" t="str">
        <f t="shared" ref="FG372:FG379" si="6527">IF(CA372="","","|n"&amp;FG$2&amp;"+"&amp;CA372&amp;FG$1)</f>
        <v/>
      </c>
      <c r="FH372" s="71" t="str">
        <f t="shared" ref="FH372:FH379" si="6528">IF(CB372="","","|n"&amp;FH$2&amp;"+"&amp;CB372&amp;FH$1)</f>
        <v/>
      </c>
      <c r="FI372" s="71" t="str">
        <f t="shared" ref="FI372:FI379" si="6529">IF(CC372="","","|n"&amp;FI$2&amp;"+"&amp;CC372&amp;FI$1)</f>
        <v/>
      </c>
      <c r="FJ372" s="71" t="str">
        <f t="shared" ref="FJ372:FJ379" si="6530">IF(CD372="","","|n"&amp;FJ$2&amp;"+"&amp;CD372&amp;FJ$1)</f>
        <v/>
      </c>
      <c r="FK372" s="71" t="str">
        <f t="shared" ref="FK372:FK379" si="6531">IF(CE372="","","|n"&amp;FK$2&amp;"+"&amp;CE372&amp;FK$1)</f>
        <v/>
      </c>
      <c r="FL372" s="71" t="str">
        <f t="shared" ref="FL372:FL379" si="6532">IF(CF372="","","|n"&amp;FL$2&amp;"+"&amp;CF372&amp;FL$1)</f>
        <v/>
      </c>
      <c r="FM372" s="71" t="str">
        <f t="shared" ref="FM372:FM379" si="6533">IF(CG372="","","|n"&amp;FM$2&amp;"+"&amp;CG372&amp;FM$1)</f>
        <v/>
      </c>
      <c r="FN372" s="71" t="str">
        <f t="shared" ref="FN372:FN379" si="6534">IF(CH372="","","|n"&amp;FN$2&amp;"+"&amp;CH372&amp;FN$1)</f>
        <v/>
      </c>
      <c r="FO372" s="71" t="str">
        <f t="shared" ref="FO372:FO379" si="6535">IF(CI372="","","|n"&amp;FO$2&amp;"+"&amp;CI372&amp;FO$1)</f>
        <v/>
      </c>
      <c r="FP372" s="71" t="str">
        <f t="shared" ref="FP372:FP379" si="6536">IF(CJ372="","","|n"&amp;FP$2&amp;"+"&amp;CJ372&amp;FP$1)</f>
        <v/>
      </c>
      <c r="FQ372" s="71" t="str">
        <f t="shared" ref="FQ372:FQ379" si="6537">IF(CK372="","","|n"&amp;FQ$2&amp;"+"&amp;CK372&amp;FQ$1)</f>
        <v/>
      </c>
      <c r="FR372" s="71" t="str">
        <f t="shared" ref="FR372:FR379" si="6538">IF(CL372="","","|n"&amp;FR$2&amp;"+"&amp;CL372&amp;FR$1)</f>
        <v/>
      </c>
      <c r="FS372" s="71" t="str">
        <f t="shared" ref="FS372:FS379" si="6539">IF(CM372="","","|n"&amp;FS$2&amp;"+"&amp;CM372&amp;FS$1)</f>
        <v/>
      </c>
    </row>
    <row r="373" spans="1:175" ht="16.5">
      <c r="A373" s="133"/>
      <c r="B373" s="80" t="s">
        <v>1012</v>
      </c>
      <c r="C373" s="147" t="s">
        <v>1007</v>
      </c>
      <c r="K373" s="150"/>
      <c r="T373" s="152" t="s">
        <v>1013</v>
      </c>
      <c r="U373" s="85" t="s">
        <v>1009</v>
      </c>
      <c r="CN373" s="70" t="str">
        <f t="shared" si="6464"/>
        <v>InitUnitState('IK2C',,,,,,,,,,)</v>
      </c>
      <c r="CO373" s="70" t="str">
        <f t="shared" si="6465"/>
        <v>InitUnitNormal('IK2C',,,,,,,,,,)</v>
      </c>
      <c r="CP373" s="70" t="str">
        <f t="shared" si="6466"/>
        <v>InitUnitMagic('IK2C',,,,,,,,,,)</v>
      </c>
      <c r="CQ373" s="70" t="str">
        <f t="shared" si="6467"/>
        <v>InitUnitAdd('IK2C',,,,,,,,,,)</v>
      </c>
      <c r="CR373" s="70" t="str">
        <f t="shared" si="6468"/>
        <v>InitEquipData('IK2C',,"",,,,,'','','','','','',"ReplaceableTextures\\CommandButtons\\BTNSST11.blp")</v>
      </c>
      <c r="CU373" s="95" t="str">
        <f t="shared" si="6469"/>
        <v>|n</v>
      </c>
      <c r="CV373" s="61" t="str">
        <f t="shared" si="6312"/>
        <v>最大生命|Cffffc926+20%|n|n|r|Cffaaaaaa○|CffFFD24D木之符印+1|r|r|n|n|Cff00ff7f点击穿戴或脱卸。|r</v>
      </c>
      <c r="CW373" s="60"/>
      <c r="CX373" s="60"/>
      <c r="CY373" s="60"/>
      <c r="CZ373" s="60"/>
      <c r="DA373" s="60"/>
      <c r="DB373" s="71" t="str">
        <f t="shared" si="6470"/>
        <v/>
      </c>
      <c r="DC373" s="71" t="str">
        <f t="shared" si="6471"/>
        <v/>
      </c>
      <c r="DD373" s="71" t="str">
        <f t="shared" si="6472"/>
        <v/>
      </c>
      <c r="DE373" s="71" t="str">
        <f t="shared" si="6473"/>
        <v/>
      </c>
      <c r="DF373" s="71" t="str">
        <f t="shared" si="6474"/>
        <v/>
      </c>
      <c r="DG373" s="71" t="str">
        <f t="shared" si="6475"/>
        <v/>
      </c>
      <c r="DH373" s="71" t="str">
        <f t="shared" si="6476"/>
        <v/>
      </c>
      <c r="DI373" s="71" t="str">
        <f t="shared" si="6477"/>
        <v/>
      </c>
      <c r="DJ373" s="71" t="str">
        <f t="shared" si="6478"/>
        <v/>
      </c>
      <c r="DK373" s="71" t="str">
        <f t="shared" si="6479"/>
        <v/>
      </c>
      <c r="DL373" s="71" t="str">
        <f t="shared" si="6480"/>
        <v/>
      </c>
      <c r="DM373" s="71" t="str">
        <f t="shared" si="6481"/>
        <v/>
      </c>
      <c r="DN373" s="71" t="str">
        <f t="shared" si="6482"/>
        <v/>
      </c>
      <c r="DO373" s="71" t="str">
        <f t="shared" si="6483"/>
        <v/>
      </c>
      <c r="DP373" s="71" t="str">
        <f t="shared" si="6484"/>
        <v/>
      </c>
      <c r="DQ373" s="71" t="str">
        <f t="shared" si="6485"/>
        <v/>
      </c>
      <c r="DR373" s="71" t="str">
        <f t="shared" si="6486"/>
        <v/>
      </c>
      <c r="DS373" s="71" t="str">
        <f t="shared" si="6487"/>
        <v/>
      </c>
      <c r="DT373" s="71" t="str">
        <f t="shared" si="6488"/>
        <v/>
      </c>
      <c r="DU373" s="71" t="str">
        <f t="shared" si="6489"/>
        <v/>
      </c>
      <c r="DV373" s="71" t="str">
        <f t="shared" si="6490"/>
        <v/>
      </c>
      <c r="DW373" s="71" t="str">
        <f t="shared" si="6491"/>
        <v/>
      </c>
      <c r="DX373" s="71" t="str">
        <f t="shared" si="6492"/>
        <v/>
      </c>
      <c r="DY373" s="71" t="str">
        <f t="shared" si="6493"/>
        <v/>
      </c>
      <c r="DZ373" s="71" t="str">
        <f t="shared" si="6494"/>
        <v/>
      </c>
      <c r="EA373" s="71" t="str">
        <f t="shared" si="6495"/>
        <v/>
      </c>
      <c r="EB373" s="71" t="str">
        <f t="shared" si="6496"/>
        <v/>
      </c>
      <c r="EC373" s="71" t="str">
        <f t="shared" si="6497"/>
        <v/>
      </c>
      <c r="ED373" s="71" t="str">
        <f t="shared" si="6498"/>
        <v/>
      </c>
      <c r="EE373" s="71" t="str">
        <f t="shared" si="6499"/>
        <v/>
      </c>
      <c r="EF373" s="71" t="str">
        <f t="shared" si="6500"/>
        <v/>
      </c>
      <c r="EG373" s="71" t="str">
        <f t="shared" si="6501"/>
        <v/>
      </c>
      <c r="EH373" s="71" t="str">
        <f t="shared" si="6502"/>
        <v/>
      </c>
      <c r="EI373" s="71" t="str">
        <f t="shared" si="6503"/>
        <v/>
      </c>
      <c r="EJ373" s="71" t="str">
        <f t="shared" si="6504"/>
        <v/>
      </c>
      <c r="EK373" s="71" t="str">
        <f t="shared" si="6505"/>
        <v/>
      </c>
      <c r="EL373" s="71" t="str">
        <f t="shared" si="6506"/>
        <v/>
      </c>
      <c r="EM373" s="71" t="str">
        <f t="shared" si="6507"/>
        <v/>
      </c>
      <c r="EN373" s="71" t="str">
        <f t="shared" si="6508"/>
        <v/>
      </c>
      <c r="EO373" s="71" t="str">
        <f t="shared" si="6509"/>
        <v/>
      </c>
      <c r="EP373" s="71" t="str">
        <f t="shared" si="6510"/>
        <v/>
      </c>
      <c r="EQ373" s="71" t="str">
        <f t="shared" si="6511"/>
        <v/>
      </c>
      <c r="ER373" s="71" t="str">
        <f t="shared" si="6512"/>
        <v/>
      </c>
      <c r="ES373" s="71" t="str">
        <f t="shared" si="6513"/>
        <v/>
      </c>
      <c r="ET373" s="71" t="str">
        <f t="shared" si="6514"/>
        <v/>
      </c>
      <c r="EU373" s="71" t="str">
        <f t="shared" si="6515"/>
        <v/>
      </c>
      <c r="EV373" s="71" t="str">
        <f t="shared" si="6516"/>
        <v/>
      </c>
      <c r="EW373" s="71" t="str">
        <f t="shared" si="6517"/>
        <v/>
      </c>
      <c r="EX373" s="71" t="str">
        <f t="shared" si="6518"/>
        <v/>
      </c>
      <c r="EY373" s="71" t="str">
        <f t="shared" si="6519"/>
        <v/>
      </c>
      <c r="EZ373" s="71" t="str">
        <f t="shared" si="6520"/>
        <v/>
      </c>
      <c r="FA373" s="71" t="str">
        <f t="shared" si="6521"/>
        <v/>
      </c>
      <c r="FB373" s="71" t="str">
        <f t="shared" si="6522"/>
        <v/>
      </c>
      <c r="FC373" s="71" t="str">
        <f t="shared" si="6523"/>
        <v/>
      </c>
      <c r="FD373" s="71" t="str">
        <f t="shared" si="6524"/>
        <v/>
      </c>
      <c r="FE373" s="71" t="str">
        <f t="shared" si="6525"/>
        <v/>
      </c>
      <c r="FF373" s="71" t="str">
        <f t="shared" si="6526"/>
        <v/>
      </c>
      <c r="FG373" s="71" t="str">
        <f t="shared" si="6527"/>
        <v/>
      </c>
      <c r="FH373" s="71" t="str">
        <f t="shared" si="6528"/>
        <v/>
      </c>
      <c r="FI373" s="71" t="str">
        <f t="shared" si="6529"/>
        <v/>
      </c>
      <c r="FJ373" s="71" t="str">
        <f t="shared" si="6530"/>
        <v/>
      </c>
      <c r="FK373" s="71" t="str">
        <f t="shared" si="6531"/>
        <v/>
      </c>
      <c r="FL373" s="71" t="str">
        <f t="shared" si="6532"/>
        <v/>
      </c>
      <c r="FM373" s="71" t="str">
        <f t="shared" si="6533"/>
        <v/>
      </c>
      <c r="FN373" s="71" t="str">
        <f t="shared" si="6534"/>
        <v/>
      </c>
      <c r="FO373" s="71" t="str">
        <f t="shared" si="6535"/>
        <v/>
      </c>
      <c r="FP373" s="71" t="str">
        <f t="shared" si="6536"/>
        <v/>
      </c>
      <c r="FQ373" s="71" t="str">
        <f t="shared" si="6537"/>
        <v/>
      </c>
      <c r="FR373" s="71" t="str">
        <f t="shared" si="6538"/>
        <v/>
      </c>
      <c r="FS373" s="71" t="str">
        <f t="shared" si="6539"/>
        <v/>
      </c>
    </row>
    <row r="374" spans="1:175" ht="16.5">
      <c r="A374" s="133"/>
      <c r="B374" s="80" t="s">
        <v>1014</v>
      </c>
      <c r="C374" s="147" t="s">
        <v>1007</v>
      </c>
      <c r="K374" s="150"/>
      <c r="T374" s="152" t="s">
        <v>1015</v>
      </c>
      <c r="U374" s="85" t="s">
        <v>1009</v>
      </c>
      <c r="CN374" s="70" t="str">
        <f t="shared" si="6464"/>
        <v>InitUnitState('IK2D',,,,,,,,,,)</v>
      </c>
      <c r="CO374" s="70" t="str">
        <f t="shared" si="6465"/>
        <v>InitUnitNormal('IK2D',,,,,,,,,,)</v>
      </c>
      <c r="CP374" s="70" t="str">
        <f t="shared" si="6466"/>
        <v>InitUnitMagic('IK2D',,,,,,,,,,)</v>
      </c>
      <c r="CQ374" s="70" t="str">
        <f t="shared" si="6467"/>
        <v>InitUnitAdd('IK2D',,,,,,,,,,)</v>
      </c>
      <c r="CR374" s="70" t="str">
        <f t="shared" si="6468"/>
        <v>InitEquipData('IK2D',,"",,,,,'','','','','','',"ReplaceableTextures\\CommandButtons\\BTNSST11.blp")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最大生命|Cffffc926+20%|n|n|r|Cffaaaaaa○|CffFFD24D水之符印+1|r|r|n|n|Cff00ff7f点击穿戴或脱卸。|r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1016</v>
      </c>
      <c r="C375" s="147" t="s">
        <v>1007</v>
      </c>
      <c r="K375" s="150"/>
      <c r="T375" s="152" t="s">
        <v>1017</v>
      </c>
      <c r="U375" s="85" t="s">
        <v>1009</v>
      </c>
      <c r="CN375" s="70" t="str">
        <f t="shared" si="6464"/>
        <v>InitUnitState('IK2E',,,,,,,,,,)</v>
      </c>
      <c r="CO375" s="70" t="str">
        <f t="shared" si="6465"/>
        <v>InitUnitNormal('IK2E',,,,,,,,,,)</v>
      </c>
      <c r="CP375" s="70" t="str">
        <f t="shared" si="6466"/>
        <v>InitUnitMagic('IK2E',,,,,,,,,,)</v>
      </c>
      <c r="CQ375" s="70" t="str">
        <f t="shared" si="6467"/>
        <v>InitUnitAdd('IK2E',,,,,,,,,,)</v>
      </c>
      <c r="CR375" s="70" t="str">
        <f t="shared" si="6468"/>
        <v>InitEquipData('IK2E',,"",,,,,'','','','','','',"ReplaceableTextures\\CommandButtons\\BTNSST11.blp")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最大生命|Cffffc926+20%|n|n|r|Cffaaaaaa○|CffFFD24D火之符印+1|r|r|n|n|Cff00ff7f点击穿戴或脱卸。|r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1018</v>
      </c>
      <c r="C376" s="147" t="s">
        <v>1007</v>
      </c>
      <c r="K376" s="150"/>
      <c r="T376" s="152" t="s">
        <v>1019</v>
      </c>
      <c r="U376" s="85" t="s">
        <v>1009</v>
      </c>
      <c r="CN376" s="70" t="str">
        <f t="shared" si="6464"/>
        <v>InitUnitState('IK2F',,,,,,,,,,)</v>
      </c>
      <c r="CO376" s="70" t="str">
        <f t="shared" si="6465"/>
        <v>InitUnitNormal('IK2F',,,,,,,,,,)</v>
      </c>
      <c r="CP376" s="70" t="str">
        <f t="shared" si="6466"/>
        <v>InitUnitMagic('IK2F',,,,,,,,,,)</v>
      </c>
      <c r="CQ376" s="70" t="str">
        <f t="shared" si="6467"/>
        <v>InitUnitAdd('IK2F',,,,,,,,,,)</v>
      </c>
      <c r="CR376" s="70" t="str">
        <f t="shared" si="6468"/>
        <v>InitEquipData('IK2F',,"",,,,,'','','','','','',"ReplaceableTextures\\CommandButtons\\BTNSST11.blp")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最大生命|Cffffc926+20%|n|n|r|Cffaaaaaa○|CffFFD24D土之符印+1|r|r|n|n|Cff00ff7f点击穿戴或脱卸。|r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1020</v>
      </c>
      <c r="C377" s="147" t="s">
        <v>1007</v>
      </c>
      <c r="K377" s="150"/>
      <c r="T377" s="152" t="s">
        <v>1021</v>
      </c>
      <c r="U377" s="85" t="s">
        <v>1009</v>
      </c>
      <c r="CN377" s="70" t="str">
        <f t="shared" si="6464"/>
        <v>InitUnitState('IK2G',,,,,,,,,,)</v>
      </c>
      <c r="CO377" s="70" t="str">
        <f t="shared" si="6465"/>
        <v>InitUnitNormal('IK2G',,,,,,,,,,)</v>
      </c>
      <c r="CP377" s="70" t="str">
        <f t="shared" si="6466"/>
        <v>InitUnitMagic('IK2G',,,,,,,,,,)</v>
      </c>
      <c r="CQ377" s="70" t="str">
        <f t="shared" si="6467"/>
        <v>InitUnitAdd('IK2G',,,,,,,,,,)</v>
      </c>
      <c r="CR377" s="70" t="str">
        <f t="shared" si="6468"/>
        <v>InitEquipData('IK2G',,"",,,,,'','','','','','',"ReplaceableTextures\\CommandButtons\\BTNSST11.blp")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最大生命|Cffffc926+20%|n|n|r|Cffaaaaaa○|CffFFD24D光之符印+1|r|r|n|n|Cff00ff7f点击穿戴或脱卸。|r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1022</v>
      </c>
      <c r="C378" s="147" t="s">
        <v>1007</v>
      </c>
      <c r="K378" s="150"/>
      <c r="T378" s="152" t="s">
        <v>1023</v>
      </c>
      <c r="U378" s="85" t="s">
        <v>1009</v>
      </c>
      <c r="CN378" s="70" t="str">
        <f t="shared" si="6464"/>
        <v>InitUnitState('IK2H',,,,,,,,,,)</v>
      </c>
      <c r="CO378" s="70" t="str">
        <f t="shared" si="6465"/>
        <v>InitUnitNormal('IK2H',,,,,,,,,,)</v>
      </c>
      <c r="CP378" s="70" t="str">
        <f t="shared" si="6466"/>
        <v>InitUnitMagic('IK2H',,,,,,,,,,)</v>
      </c>
      <c r="CQ378" s="70" t="str">
        <f t="shared" si="6467"/>
        <v>InitUnitAdd('IK2H',,,,,,,,,,)</v>
      </c>
      <c r="CR378" s="70" t="str">
        <f t="shared" si="6468"/>
        <v>InitEquipData('IK2H',,"",,,,,'','','','','','',"ReplaceableTextures\\CommandButtons\\BTNSST11.blp")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最大生命|Cffffc926+20%|n|n|r|Cffaaaaaa○|CffFFD24D雷之符印+1|r|r|n|n|Cff00ff7f点击穿戴或脱卸。|r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1024</v>
      </c>
      <c r="C379" s="147" t="s">
        <v>1007</v>
      </c>
      <c r="K379" s="151"/>
      <c r="T379" s="152" t="s">
        <v>1025</v>
      </c>
      <c r="U379" s="85" t="s">
        <v>1009</v>
      </c>
      <c r="CN379" s="70" t="str">
        <f t="shared" si="6464"/>
        <v>InitUnitState('IK2I',,,,,,,,,,)</v>
      </c>
      <c r="CO379" s="70" t="str">
        <f t="shared" si="6465"/>
        <v>InitUnitNormal('IK2I',,,,,,,,,,)</v>
      </c>
      <c r="CP379" s="70" t="str">
        <f t="shared" si="6466"/>
        <v>InitUnitMagic('IK2I',,,,,,,,,,)</v>
      </c>
      <c r="CQ379" s="70" t="str">
        <f t="shared" si="6467"/>
        <v>InitUnitAdd('IK2I',,,,,,,,,,)</v>
      </c>
      <c r="CR379" s="70" t="str">
        <f t="shared" si="6468"/>
        <v>InitEquipData('IK2I',,"",,,,,'','','','','','',"ReplaceableTextures\\CommandButtons\\BTNSST11.blp")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最大生命|Cffffc926+20%|n|n|r|Cffaaaaaa○|CffFFD24D暗之符印+1|r|r|n|n|Cff00ff7f点击穿戴或脱卸。|r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4"/>
      <c r="B380" s="80" t="s">
        <v>1026</v>
      </c>
      <c r="C380" s="147" t="s">
        <v>1027</v>
      </c>
      <c r="T380" s="152" t="s">
        <v>1028</v>
      </c>
      <c r="U380" s="85" t="s">
        <v>1029</v>
      </c>
      <c r="CN380" s="70" t="str">
        <f t="shared" si="6313"/>
        <v>InitUnitState('IK3A',,,,,,,,,,)</v>
      </c>
      <c r="CO380" s="70" t="str">
        <f t="shared" si="6314"/>
        <v>InitUnitNormal('IK3A',,,,,,,,,,)</v>
      </c>
      <c r="CP380" s="70" t="str">
        <f t="shared" si="6315"/>
        <v>InitUnitMagic('IK3A',,,,,,,,,,)</v>
      </c>
      <c r="CQ380" s="70" t="str">
        <f t="shared" si="6316"/>
        <v>InitUnitAdd('IK3A',,,,,,,,,,)</v>
      </c>
      <c r="CR380" s="70" t="str">
        <f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InitEquipData('IK3A',,"",,,,,'','','','','','',"ReplaceableTextures\\CommandButtons\\BTNSST12.blp")</v>
      </c>
      <c r="CU380" s="95" t="str">
        <f t="shared" si="6317"/>
        <v>|n</v>
      </c>
      <c r="CV380" s="61" t="str">
        <f t="shared" si="6312"/>
        <v>道兵伤害|Cffffc926+60%|n|n|r|Cffaaaaaa○刻印槽 【空】|r|n|n|Cff00ff7f点击穿戴或脱卸。|r</v>
      </c>
      <c r="CW380" s="60"/>
      <c r="CX380" s="60"/>
      <c r="CY380" s="60"/>
      <c r="CZ380" s="60"/>
      <c r="DA380" s="60"/>
      <c r="DB380" s="71" t="str">
        <f t="shared" si="6318"/>
        <v/>
      </c>
      <c r="DC380" s="71" t="str">
        <f t="shared" si="6319"/>
        <v/>
      </c>
      <c r="DD380" s="71" t="str">
        <f t="shared" si="6320"/>
        <v/>
      </c>
      <c r="DE380" s="71" t="str">
        <f t="shared" si="6321"/>
        <v/>
      </c>
      <c r="DF380" s="71" t="str">
        <f t="shared" si="6322"/>
        <v/>
      </c>
      <c r="DG380" s="71" t="str">
        <f t="shared" si="6323"/>
        <v/>
      </c>
      <c r="DH380" s="71" t="str">
        <f t="shared" si="6324"/>
        <v/>
      </c>
      <c r="DI380" s="71" t="str">
        <f t="shared" si="6325"/>
        <v/>
      </c>
      <c r="DJ380" s="71" t="str">
        <f t="shared" si="6326"/>
        <v/>
      </c>
      <c r="DK380" s="71" t="str">
        <f t="shared" si="6327"/>
        <v/>
      </c>
      <c r="DL380" s="71" t="str">
        <f t="shared" si="6328"/>
        <v/>
      </c>
      <c r="DM380" s="71" t="str">
        <f t="shared" si="6329"/>
        <v/>
      </c>
      <c r="DN380" s="71" t="str">
        <f t="shared" si="6330"/>
        <v/>
      </c>
      <c r="DO380" s="71" t="str">
        <f t="shared" si="6331"/>
        <v/>
      </c>
      <c r="DP380" s="71" t="str">
        <f t="shared" si="6332"/>
        <v/>
      </c>
      <c r="DQ380" s="71" t="str">
        <f t="shared" si="6333"/>
        <v/>
      </c>
      <c r="DR380" s="71" t="str">
        <f t="shared" si="6334"/>
        <v/>
      </c>
      <c r="DS380" s="71" t="str">
        <f t="shared" si="6335"/>
        <v/>
      </c>
      <c r="DT380" s="71" t="str">
        <f t="shared" si="6336"/>
        <v/>
      </c>
      <c r="DU380" s="71" t="str">
        <f t="shared" si="6337"/>
        <v/>
      </c>
      <c r="DV380" s="71" t="str">
        <f t="shared" si="6338"/>
        <v/>
      </c>
      <c r="DW380" s="71" t="str">
        <f t="shared" si="6339"/>
        <v/>
      </c>
      <c r="DX380" s="71" t="str">
        <f t="shared" si="6340"/>
        <v/>
      </c>
      <c r="DY380" s="71" t="str">
        <f t="shared" si="6341"/>
        <v/>
      </c>
      <c r="DZ380" s="71" t="str">
        <f t="shared" si="6342"/>
        <v/>
      </c>
      <c r="EA380" s="71" t="str">
        <f t="shared" si="6343"/>
        <v/>
      </c>
      <c r="EB380" s="71" t="str">
        <f t="shared" si="6344"/>
        <v/>
      </c>
      <c r="EC380" s="71" t="str">
        <f t="shared" si="6345"/>
        <v/>
      </c>
      <c r="ED380" s="71" t="str">
        <f t="shared" si="6346"/>
        <v/>
      </c>
      <c r="EE380" s="71" t="str">
        <f t="shared" si="6347"/>
        <v/>
      </c>
      <c r="EF380" s="71" t="str">
        <f t="shared" si="6348"/>
        <v/>
      </c>
      <c r="EG380" s="71" t="str">
        <f t="shared" si="6349"/>
        <v/>
      </c>
      <c r="EH380" s="71" t="str">
        <f t="shared" si="6350"/>
        <v/>
      </c>
      <c r="EI380" s="71" t="str">
        <f t="shared" si="6351"/>
        <v/>
      </c>
      <c r="EJ380" s="71" t="str">
        <f t="shared" si="6352"/>
        <v/>
      </c>
      <c r="EK380" s="71" t="str">
        <f t="shared" si="6353"/>
        <v/>
      </c>
      <c r="EL380" s="71" t="str">
        <f t="shared" si="6354"/>
        <v/>
      </c>
      <c r="EM380" s="71" t="str">
        <f t="shared" si="6355"/>
        <v/>
      </c>
      <c r="EN380" s="71" t="str">
        <f t="shared" si="6356"/>
        <v/>
      </c>
      <c r="EO380" s="71" t="str">
        <f t="shared" si="6357"/>
        <v/>
      </c>
      <c r="EP380" s="71" t="str">
        <f t="shared" si="6358"/>
        <v/>
      </c>
      <c r="EQ380" s="71" t="str">
        <f t="shared" si="6359"/>
        <v/>
      </c>
      <c r="ER380" s="71" t="str">
        <f t="shared" si="6360"/>
        <v/>
      </c>
      <c r="ES380" s="71" t="str">
        <f t="shared" si="6361"/>
        <v/>
      </c>
      <c r="ET380" s="71" t="str">
        <f t="shared" si="6362"/>
        <v/>
      </c>
      <c r="EU380" s="71" t="str">
        <f t="shared" si="6363"/>
        <v/>
      </c>
      <c r="EV380" s="71" t="str">
        <f t="shared" si="6364"/>
        <v/>
      </c>
      <c r="EW380" s="71" t="str">
        <f t="shared" si="6365"/>
        <v/>
      </c>
      <c r="EX380" s="71" t="str">
        <f t="shared" si="6366"/>
        <v/>
      </c>
      <c r="EY380" s="71" t="str">
        <f t="shared" si="6367"/>
        <v/>
      </c>
      <c r="EZ380" s="71" t="str">
        <f t="shared" si="6368"/>
        <v/>
      </c>
      <c r="FA380" s="71" t="str">
        <f t="shared" si="6369"/>
        <v/>
      </c>
      <c r="FB380" s="71" t="str">
        <f t="shared" si="6370"/>
        <v/>
      </c>
      <c r="FC380" s="71" t="str">
        <f t="shared" si="6371"/>
        <v/>
      </c>
      <c r="FD380" s="71" t="str">
        <f t="shared" si="6372"/>
        <v/>
      </c>
      <c r="FE380" s="71" t="str">
        <f t="shared" si="6373"/>
        <v/>
      </c>
      <c r="FF380" s="71" t="str">
        <f t="shared" si="6374"/>
        <v/>
      </c>
      <c r="FG380" s="71" t="str">
        <f t="shared" si="6375"/>
        <v/>
      </c>
      <c r="FH380" s="71" t="str">
        <f t="shared" si="6376"/>
        <v/>
      </c>
      <c r="FI380" s="71" t="str">
        <f t="shared" si="6377"/>
        <v/>
      </c>
      <c r="FJ380" s="71" t="str">
        <f t="shared" si="6378"/>
        <v/>
      </c>
      <c r="FK380" s="71" t="str">
        <f t="shared" si="6379"/>
        <v/>
      </c>
      <c r="FL380" s="71" t="str">
        <f t="shared" si="6380"/>
        <v/>
      </c>
      <c r="FM380" s="71" t="str">
        <f t="shared" si="6381"/>
        <v/>
      </c>
      <c r="FN380" s="71" t="str">
        <f t="shared" si="6382"/>
        <v/>
      </c>
      <c r="FO380" s="71" t="str">
        <f t="shared" si="6383"/>
        <v/>
      </c>
      <c r="FP380" s="71" t="str">
        <f t="shared" si="6384"/>
        <v/>
      </c>
      <c r="FQ380" s="71" t="str">
        <f t="shared" si="6385"/>
        <v/>
      </c>
      <c r="FR380" s="71" t="str">
        <f t="shared" si="6386"/>
        <v/>
      </c>
      <c r="FS380" s="71" t="str">
        <f t="shared" si="6387"/>
        <v/>
      </c>
    </row>
    <row r="381" spans="1:175" ht="16.5">
      <c r="A381" s="134"/>
      <c r="B381" s="80" t="s">
        <v>1030</v>
      </c>
      <c r="C381" s="147" t="s">
        <v>1027</v>
      </c>
      <c r="K381" s="149"/>
      <c r="T381" s="152" t="s">
        <v>1031</v>
      </c>
      <c r="U381" s="85" t="s">
        <v>1029</v>
      </c>
      <c r="CN381" s="70" t="str">
        <f t="shared" ref="CN381:CN388" si="6540">"InitUnitState('"&amp;B381&amp;"',"&amp;V381&amp;","&amp;W381&amp;","&amp;X381&amp;","&amp;Y381&amp;","&amp;Z381&amp;","&amp;AA381&amp;","&amp;AB381&amp;","&amp;AC381&amp;","&amp;AD381&amp;","&amp;AE381&amp;")"</f>
        <v>InitUnitState('IK3B',,,,,,,,,,)</v>
      </c>
      <c r="CO381" s="70" t="str">
        <f t="shared" ref="CO381:CO388" si="6541">"InitUnitNormal('"&amp;B381&amp;"',"&amp;AF381&amp;","&amp;AG381&amp;","&amp;AH381&amp;","&amp;AI381&amp;","&amp;AJ381&amp;","&amp;AK381&amp;","&amp;AL381&amp;","&amp;AM381&amp;","&amp;AN381&amp;","&amp;AO381&amp;")"</f>
        <v>InitUnitNormal('IK3B',,,,,,,,,,)</v>
      </c>
      <c r="CP381" s="70" t="str">
        <f t="shared" ref="CP381:CP388" si="6542">"InitUnitMagic('"&amp;B381&amp;"',"&amp;AP381&amp;","&amp;AQ381&amp;","&amp;AR381&amp;","&amp;AS381&amp;","&amp;AT381&amp;","&amp;AU381&amp;","&amp;AV381&amp;","&amp;AW381&amp;","&amp;BI381&amp;","&amp;BJ381&amp;")"</f>
        <v>InitUnitMagic('IK3B',,,,,,,,,,)</v>
      </c>
      <c r="CQ381" s="70" t="str">
        <f t="shared" ref="CQ381:CQ388" si="6543">"InitUnitAdd('"&amp;B381&amp;"',"&amp;BK381&amp;","&amp;BL381&amp;","&amp;BM381&amp;","&amp;BN381&amp;","&amp;BO381&amp;","&amp;BP381&amp;","&amp;BQ381&amp;","&amp;BR381&amp;","&amp;BS381&amp;","&amp;BT381&amp;")"</f>
        <v>InitUnitAdd('IK3B',,,,,,,,,,)</v>
      </c>
      <c r="CR381" s="70" t="str">
        <f t="shared" ref="CR381:CR388" si="6544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InitEquipData('IK3B',,"",,,,,'','','','','','',"ReplaceableTextures\\CommandButtons\\BTNSST12.blp")</v>
      </c>
      <c r="CU381" s="95" t="str">
        <f t="shared" ref="CU381:CU388" si="6545">CONCATENATE(DB381,DC381,DD381,DE381,DF381,DG381,DH381,DI381,DJ381,DK381,DL381,DM381,DN381,DO381,DP381,DQ381,DR381,DS381,DT381,DU381,DV381,DW381,DX381,DY381,DZ381,EA381,EB381,EC381,ED381,EE381,EF381,EG381,EH381,EI381,EJ381,EK381,EL381,EM381,EN381,EO381,EP381&amp;"|n")</f>
        <v>|n</v>
      </c>
      <c r="CV381" s="61" t="str">
        <f t="shared" si="6312"/>
        <v>道兵伤害|Cffffc926+60%|n|n|r|Cffaaaaaa○|CffFFD24D金之符印+1|r|r|n|n|Cff00ff7f点击穿戴或脱卸。|r</v>
      </c>
      <c r="CW381" s="60"/>
      <c r="CX381" s="60"/>
      <c r="CY381" s="60"/>
      <c r="CZ381" s="60"/>
      <c r="DA381" s="60"/>
      <c r="DB381" s="71" t="str">
        <f t="shared" ref="DB381:DB388" si="6546">IF(V381="","","|n"&amp;DB$2&amp;"+"&amp;V381&amp;DB$1)</f>
        <v/>
      </c>
      <c r="DC381" s="71" t="str">
        <f t="shared" ref="DC381:DC388" si="6547">IF(W381="","","|n"&amp;DC$2&amp;"+"&amp;W381&amp;DC$1)</f>
        <v/>
      </c>
      <c r="DD381" s="71" t="str">
        <f t="shared" ref="DD381:DD388" si="6548">IF(X381="","","|n"&amp;DD$2&amp;"+"&amp;X381&amp;DD$1)</f>
        <v/>
      </c>
      <c r="DE381" s="71" t="str">
        <f t="shared" ref="DE381:DE388" si="6549">IF(Y381="","","|n"&amp;DE$2&amp;"+"&amp;Y381&amp;DE$1)</f>
        <v/>
      </c>
      <c r="DF381" s="71" t="str">
        <f t="shared" ref="DF381:DF388" si="6550">IF(Z381="","","|n"&amp;DF$2&amp;"+"&amp;Z381&amp;DF$1)</f>
        <v/>
      </c>
      <c r="DG381" s="71" t="str">
        <f t="shared" ref="DG381:DG388" si="6551">IF(AA381="","","|n"&amp;DG$2&amp;"+"&amp;AA381&amp;DG$1)</f>
        <v/>
      </c>
      <c r="DH381" s="71" t="str">
        <f t="shared" ref="DH381:DH388" si="6552">IF(AB381="","","|n"&amp;DH$2&amp;"+"&amp;AB381&amp;DH$1)</f>
        <v/>
      </c>
      <c r="DI381" s="71" t="str">
        <f t="shared" ref="DI381:DI388" si="6553">IF(AC381="","","|n"&amp;DI$2&amp;"+"&amp;AC381&amp;DI$1)</f>
        <v/>
      </c>
      <c r="DJ381" s="71" t="str">
        <f t="shared" ref="DJ381:DJ388" si="6554">IF(AD381="","","|n"&amp;DJ$2&amp;"+"&amp;AD381&amp;DJ$1)</f>
        <v/>
      </c>
      <c r="DK381" s="71" t="str">
        <f t="shared" ref="DK381:DK388" si="6555">IF(AE381="","","|n"&amp;DK$2&amp;"+"&amp;AE381&amp;DK$1)</f>
        <v/>
      </c>
      <c r="DL381" s="71" t="str">
        <f t="shared" ref="DL381:DL388" si="6556">IF(AF381="","","|n"&amp;DL$2&amp;"+"&amp;AF381&amp;DL$1)</f>
        <v/>
      </c>
      <c r="DM381" s="71" t="str">
        <f t="shared" ref="DM381:DM388" si="6557">IF(AG381="","","|n"&amp;DM$2&amp;"+"&amp;AG381&amp;DM$1)</f>
        <v/>
      </c>
      <c r="DN381" s="71" t="str">
        <f t="shared" ref="DN381:DN388" si="6558">IF(AH381="","","|n"&amp;DN$2&amp;"+"&amp;AH381&amp;DN$1)</f>
        <v/>
      </c>
      <c r="DO381" s="71" t="str">
        <f t="shared" ref="DO381:DO388" si="6559">IF(AI381="","","|n"&amp;DO$2&amp;"+"&amp;AI381&amp;DO$1)</f>
        <v/>
      </c>
      <c r="DP381" s="71" t="str">
        <f t="shared" ref="DP381:DP388" si="6560">IF(AJ381="","","|n"&amp;DP$2&amp;"+"&amp;AJ381&amp;DP$1)</f>
        <v/>
      </c>
      <c r="DQ381" s="71" t="str">
        <f t="shared" ref="DQ381:DQ388" si="6561">IF(AK381="","","|n"&amp;DQ$2&amp;"+"&amp;AK381&amp;DQ$1)</f>
        <v/>
      </c>
      <c r="DR381" s="71" t="str">
        <f t="shared" ref="DR381:DR388" si="6562">IF(AL381="","","|n"&amp;DR$2&amp;"+"&amp;AL381&amp;DR$1)</f>
        <v/>
      </c>
      <c r="DS381" s="71" t="str">
        <f t="shared" ref="DS381:DS388" si="6563">IF(AM381="","","|n"&amp;DS$2&amp;"+"&amp;AM381&amp;DS$1)</f>
        <v/>
      </c>
      <c r="DT381" s="71" t="str">
        <f t="shared" ref="DT381:DT388" si="6564">IF(AN381="","","|n"&amp;DT$2&amp;"+"&amp;AN381&amp;DT$1)</f>
        <v/>
      </c>
      <c r="DU381" s="71" t="str">
        <f t="shared" ref="DU381:DU388" si="6565">IF(AO381="","","|n"&amp;DU$2&amp;"+"&amp;AO381&amp;DU$1)</f>
        <v/>
      </c>
      <c r="DV381" s="71" t="str">
        <f t="shared" ref="DV381:DV388" si="6566">IF(AP381="","","|n"&amp;DV$2&amp;"+"&amp;AP381&amp;DV$1)</f>
        <v/>
      </c>
      <c r="DW381" s="71" t="str">
        <f t="shared" ref="DW381:DW388" si="6567">IF(AQ381="","","|n"&amp;DW$2&amp;"+"&amp;AQ381&amp;DW$1)</f>
        <v/>
      </c>
      <c r="DX381" s="71" t="str">
        <f t="shared" ref="DX381:DX388" si="6568">IF(AR381="","","|n"&amp;DX$2&amp;"+"&amp;AR381&amp;DX$1)</f>
        <v/>
      </c>
      <c r="DY381" s="71" t="str">
        <f t="shared" ref="DY381:DY388" si="6569">IF(AS381="","","|n"&amp;DY$2&amp;"+"&amp;AS381&amp;DY$1)</f>
        <v/>
      </c>
      <c r="DZ381" s="71" t="str">
        <f t="shared" ref="DZ381:DZ388" si="6570">IF(AT381="","","|n"&amp;DZ$2&amp;"+"&amp;AT381&amp;DZ$1)</f>
        <v/>
      </c>
      <c r="EA381" s="71" t="str">
        <f t="shared" ref="EA381:EA388" si="6571">IF(AU381="","","|n"&amp;EA$2&amp;"+"&amp;AU381&amp;EA$1)</f>
        <v/>
      </c>
      <c r="EB381" s="71" t="str">
        <f t="shared" ref="EB381:EB388" si="6572">IF(AV381="","","|n"&amp;EB$2&amp;"+"&amp;AV381&amp;EB$1)</f>
        <v/>
      </c>
      <c r="EC381" s="71" t="str">
        <f t="shared" ref="EC381:EC388" si="6573">IF(AW381="","","|n"&amp;EC$2&amp;"+"&amp;AW381&amp;EC$1)</f>
        <v/>
      </c>
      <c r="ED381" s="71" t="str">
        <f t="shared" ref="ED381:ED388" si="6574">IF(AX381="","","|n"&amp;ED$2&amp;"+"&amp;AX381&amp;ED$1)</f>
        <v/>
      </c>
      <c r="EE381" s="71" t="str">
        <f t="shared" ref="EE381:EE388" si="6575">IF(AY381="","","|n"&amp;EE$2&amp;"+"&amp;AY381&amp;EE$1)</f>
        <v/>
      </c>
      <c r="EF381" s="71" t="str">
        <f t="shared" ref="EF381:EF388" si="6576">IF(AZ381="","","|n"&amp;EF$2&amp;"+"&amp;AZ381&amp;EF$1)</f>
        <v/>
      </c>
      <c r="EG381" s="71" t="str">
        <f t="shared" ref="EG381:EG388" si="6577">IF(BA381="","","|n"&amp;EG$2&amp;"+"&amp;BA381&amp;EG$1)</f>
        <v/>
      </c>
      <c r="EH381" s="71" t="str">
        <f t="shared" ref="EH381:EH388" si="6578">IF(BB381="","","|n"&amp;EH$2&amp;"+"&amp;BB381&amp;EH$1)</f>
        <v/>
      </c>
      <c r="EI381" s="71" t="str">
        <f t="shared" ref="EI381:EI388" si="6579">IF(BC381="","","|n"&amp;EI$2&amp;"+"&amp;BC381&amp;EI$1)</f>
        <v/>
      </c>
      <c r="EJ381" s="71" t="str">
        <f t="shared" ref="EJ381:EJ388" si="6580">IF(BD381="","","|n"&amp;EJ$2&amp;"+"&amp;BD381&amp;EJ$1)</f>
        <v/>
      </c>
      <c r="EK381" s="71" t="str">
        <f t="shared" ref="EK381:EK388" si="6581">IF(BE381="","","|n"&amp;EK$2&amp;"+"&amp;BE381&amp;EK$1)</f>
        <v/>
      </c>
      <c r="EL381" s="71" t="str">
        <f t="shared" ref="EL381:EL388" si="6582">IF(BF381="","","|n"&amp;EL$2&amp;"+"&amp;BF381&amp;EL$1)</f>
        <v/>
      </c>
      <c r="EM381" s="71" t="str">
        <f t="shared" ref="EM381:EM388" si="6583">IF(BG381="","","|n"&amp;EM$2&amp;"+"&amp;BG381&amp;EM$1)</f>
        <v/>
      </c>
      <c r="EN381" s="71" t="str">
        <f t="shared" ref="EN381:EN388" si="6584">IF(BH381="","","|n"&amp;EN$2&amp;"+"&amp;BH381&amp;EN$1)</f>
        <v/>
      </c>
      <c r="EO381" s="71" t="str">
        <f t="shared" ref="EO381:EO388" si="6585">IF(BI381="","","|n"&amp;EO$2&amp;"+"&amp;BI381&amp;EO$1)</f>
        <v/>
      </c>
      <c r="EP381" s="71" t="str">
        <f t="shared" ref="EP381:EP388" si="6586">IF(BJ381="","","|n"&amp;EP$2&amp;"+"&amp;BJ381&amp;EP$1)</f>
        <v/>
      </c>
      <c r="EQ381" s="71" t="str">
        <f t="shared" ref="EQ381:EQ388" si="6587">IF(BK381="","","|n"&amp;EQ$2&amp;"+"&amp;BK381&amp;EQ$1)</f>
        <v/>
      </c>
      <c r="ER381" s="71" t="str">
        <f t="shared" ref="ER381:ER388" si="6588">IF(BL381="","","|n"&amp;ER$2&amp;"+"&amp;BL381&amp;ER$1)</f>
        <v/>
      </c>
      <c r="ES381" s="71" t="str">
        <f t="shared" ref="ES381:ES388" si="6589">IF(BM381="","","|n"&amp;ES$2&amp;"+"&amp;BM381&amp;ES$1)</f>
        <v/>
      </c>
      <c r="ET381" s="71" t="str">
        <f t="shared" ref="ET381:ET388" si="6590">IF(BN381="","","|n"&amp;ET$2&amp;"+"&amp;BN381&amp;ET$1)</f>
        <v/>
      </c>
      <c r="EU381" s="71" t="str">
        <f t="shared" ref="EU381:EU388" si="6591">IF(BO381="","","|n"&amp;EU$2&amp;"+"&amp;BO381&amp;EU$1)</f>
        <v/>
      </c>
      <c r="EV381" s="71" t="str">
        <f t="shared" ref="EV381:EV388" si="6592">IF(BP381="","","|n"&amp;EV$2&amp;"+"&amp;BP381&amp;EV$1)</f>
        <v/>
      </c>
      <c r="EW381" s="71" t="str">
        <f t="shared" ref="EW381:EW388" si="6593">IF(BQ381="","","|n"&amp;EW$2&amp;"+"&amp;BQ381&amp;EW$1)</f>
        <v/>
      </c>
      <c r="EX381" s="71" t="str">
        <f t="shared" ref="EX381:EX388" si="6594">IF(BR381="","","|n"&amp;EX$2&amp;"+"&amp;BR381&amp;EX$1)</f>
        <v/>
      </c>
      <c r="EY381" s="71" t="str">
        <f t="shared" ref="EY381:EY388" si="6595">IF(BS381="","","|n"&amp;EY$2&amp;"+"&amp;BS381&amp;EY$1)</f>
        <v/>
      </c>
      <c r="EZ381" s="71" t="str">
        <f t="shared" ref="EZ381:EZ388" si="6596">IF(BT381="","","|n"&amp;EZ$2&amp;"+"&amp;BT381&amp;EZ$1)</f>
        <v/>
      </c>
      <c r="FA381" s="71" t="str">
        <f t="shared" ref="FA381:FA388" si="6597">IF(BU381="","","|n"&amp;FA$2&amp;"+"&amp;BU381&amp;FA$1)</f>
        <v/>
      </c>
      <c r="FB381" s="71" t="str">
        <f t="shared" ref="FB381:FB388" si="6598">IF(BV381="","","|n"&amp;FB$2&amp;"+"&amp;BV381&amp;FB$1)</f>
        <v/>
      </c>
      <c r="FC381" s="71" t="str">
        <f t="shared" ref="FC381:FC388" si="6599">IF(BW381="","","|n"&amp;FC$2&amp;"+"&amp;BW381&amp;FC$1)</f>
        <v/>
      </c>
      <c r="FD381" s="71" t="str">
        <f t="shared" ref="FD381:FD388" si="6600">IF(BX381="","","|n"&amp;FD$2&amp;"+"&amp;BX381&amp;FD$1)</f>
        <v/>
      </c>
      <c r="FE381" s="71" t="str">
        <f t="shared" ref="FE381:FE388" si="6601">IF(BY381="","","|n"&amp;FE$2&amp;"+"&amp;BY381&amp;FE$1)</f>
        <v/>
      </c>
      <c r="FF381" s="71" t="str">
        <f t="shared" ref="FF381:FF388" si="6602">IF(BZ381="","","|n"&amp;FF$2&amp;"+"&amp;BZ381&amp;FF$1)</f>
        <v/>
      </c>
      <c r="FG381" s="71" t="str">
        <f t="shared" ref="FG381:FG388" si="6603">IF(CA381="","","|n"&amp;FG$2&amp;"+"&amp;CA381&amp;FG$1)</f>
        <v/>
      </c>
      <c r="FH381" s="71" t="str">
        <f t="shared" ref="FH381:FH388" si="6604">IF(CB381="","","|n"&amp;FH$2&amp;"+"&amp;CB381&amp;FH$1)</f>
        <v/>
      </c>
      <c r="FI381" s="71" t="str">
        <f t="shared" ref="FI381:FI388" si="6605">IF(CC381="","","|n"&amp;FI$2&amp;"+"&amp;CC381&amp;FI$1)</f>
        <v/>
      </c>
      <c r="FJ381" s="71" t="str">
        <f t="shared" ref="FJ381:FJ388" si="6606">IF(CD381="","","|n"&amp;FJ$2&amp;"+"&amp;CD381&amp;FJ$1)</f>
        <v/>
      </c>
      <c r="FK381" s="71" t="str">
        <f t="shared" ref="FK381:FK388" si="6607">IF(CE381="","","|n"&amp;FK$2&amp;"+"&amp;CE381&amp;FK$1)</f>
        <v/>
      </c>
      <c r="FL381" s="71" t="str">
        <f t="shared" ref="FL381:FL388" si="6608">IF(CF381="","","|n"&amp;FL$2&amp;"+"&amp;CF381&amp;FL$1)</f>
        <v/>
      </c>
      <c r="FM381" s="71" t="str">
        <f t="shared" ref="FM381:FM388" si="6609">IF(CG381="","","|n"&amp;FM$2&amp;"+"&amp;CG381&amp;FM$1)</f>
        <v/>
      </c>
      <c r="FN381" s="71" t="str">
        <f t="shared" ref="FN381:FN388" si="6610">IF(CH381="","","|n"&amp;FN$2&amp;"+"&amp;CH381&amp;FN$1)</f>
        <v/>
      </c>
      <c r="FO381" s="71" t="str">
        <f t="shared" ref="FO381:FO388" si="6611">IF(CI381="","","|n"&amp;FO$2&amp;"+"&amp;CI381&amp;FO$1)</f>
        <v/>
      </c>
      <c r="FP381" s="71" t="str">
        <f t="shared" ref="FP381:FP388" si="6612">IF(CJ381="","","|n"&amp;FP$2&amp;"+"&amp;CJ381&amp;FP$1)</f>
        <v/>
      </c>
      <c r="FQ381" s="71" t="str">
        <f t="shared" ref="FQ381:FQ388" si="6613">IF(CK381="","","|n"&amp;FQ$2&amp;"+"&amp;CK381&amp;FQ$1)</f>
        <v/>
      </c>
      <c r="FR381" s="71" t="str">
        <f t="shared" ref="FR381:FR388" si="6614">IF(CL381="","","|n"&amp;FR$2&amp;"+"&amp;CL381&amp;FR$1)</f>
        <v/>
      </c>
      <c r="FS381" s="71" t="str">
        <f t="shared" ref="FS381:FS388" si="6615">IF(CM381="","","|n"&amp;FS$2&amp;"+"&amp;CM381&amp;FS$1)</f>
        <v/>
      </c>
    </row>
    <row r="382" spans="1:175" ht="16.5">
      <c r="A382" s="134"/>
      <c r="B382" s="80" t="s">
        <v>1032</v>
      </c>
      <c r="C382" s="147" t="s">
        <v>1027</v>
      </c>
      <c r="K382" s="150"/>
      <c r="T382" s="152" t="s">
        <v>1033</v>
      </c>
      <c r="U382" s="85" t="s">
        <v>1029</v>
      </c>
      <c r="CN382" s="70" t="str">
        <f t="shared" si="6540"/>
        <v>InitUnitState('IK3C',,,,,,,,,,)</v>
      </c>
      <c r="CO382" s="70" t="str">
        <f t="shared" si="6541"/>
        <v>InitUnitNormal('IK3C',,,,,,,,,,)</v>
      </c>
      <c r="CP382" s="70" t="str">
        <f t="shared" si="6542"/>
        <v>InitUnitMagic('IK3C',,,,,,,,,,)</v>
      </c>
      <c r="CQ382" s="70" t="str">
        <f t="shared" si="6543"/>
        <v>InitUnitAdd('IK3C',,,,,,,,,,)</v>
      </c>
      <c r="CR382" s="70" t="str">
        <f t="shared" si="6544"/>
        <v>InitEquipData('IK3C',,"",,,,,'','','','','','',"ReplaceableTextures\\CommandButtons\\BTNSST12.blp")</v>
      </c>
      <c r="CU382" s="95" t="str">
        <f t="shared" si="6545"/>
        <v>|n</v>
      </c>
      <c r="CV382" s="61" t="str">
        <f t="shared" si="6312"/>
        <v>道兵伤害|Cffffc926+60%|n|n|r|Cffaaaaaa○|CffFFD24D木之符印+1|r|r|n|n|Cff00ff7f点击穿戴或脱卸。|r</v>
      </c>
      <c r="CW382" s="60"/>
      <c r="CX382" s="60"/>
      <c r="CY382" s="60"/>
      <c r="CZ382" s="60"/>
      <c r="DA382" s="60"/>
      <c r="DB382" s="71" t="str">
        <f t="shared" si="6546"/>
        <v/>
      </c>
      <c r="DC382" s="71" t="str">
        <f t="shared" si="6547"/>
        <v/>
      </c>
      <c r="DD382" s="71" t="str">
        <f t="shared" si="6548"/>
        <v/>
      </c>
      <c r="DE382" s="71" t="str">
        <f t="shared" si="6549"/>
        <v/>
      </c>
      <c r="DF382" s="71" t="str">
        <f t="shared" si="6550"/>
        <v/>
      </c>
      <c r="DG382" s="71" t="str">
        <f t="shared" si="6551"/>
        <v/>
      </c>
      <c r="DH382" s="71" t="str">
        <f t="shared" si="6552"/>
        <v/>
      </c>
      <c r="DI382" s="71" t="str">
        <f t="shared" si="6553"/>
        <v/>
      </c>
      <c r="DJ382" s="71" t="str">
        <f t="shared" si="6554"/>
        <v/>
      </c>
      <c r="DK382" s="71" t="str">
        <f t="shared" si="6555"/>
        <v/>
      </c>
      <c r="DL382" s="71" t="str">
        <f t="shared" si="6556"/>
        <v/>
      </c>
      <c r="DM382" s="71" t="str">
        <f t="shared" si="6557"/>
        <v/>
      </c>
      <c r="DN382" s="71" t="str">
        <f t="shared" si="6558"/>
        <v/>
      </c>
      <c r="DO382" s="71" t="str">
        <f t="shared" si="6559"/>
        <v/>
      </c>
      <c r="DP382" s="71" t="str">
        <f t="shared" si="6560"/>
        <v/>
      </c>
      <c r="DQ382" s="71" t="str">
        <f t="shared" si="6561"/>
        <v/>
      </c>
      <c r="DR382" s="71" t="str">
        <f t="shared" si="6562"/>
        <v/>
      </c>
      <c r="DS382" s="71" t="str">
        <f t="shared" si="6563"/>
        <v/>
      </c>
      <c r="DT382" s="71" t="str">
        <f t="shared" si="6564"/>
        <v/>
      </c>
      <c r="DU382" s="71" t="str">
        <f t="shared" si="6565"/>
        <v/>
      </c>
      <c r="DV382" s="71" t="str">
        <f t="shared" si="6566"/>
        <v/>
      </c>
      <c r="DW382" s="71" t="str">
        <f t="shared" si="6567"/>
        <v/>
      </c>
      <c r="DX382" s="71" t="str">
        <f t="shared" si="6568"/>
        <v/>
      </c>
      <c r="DY382" s="71" t="str">
        <f t="shared" si="6569"/>
        <v/>
      </c>
      <c r="DZ382" s="71" t="str">
        <f t="shared" si="6570"/>
        <v/>
      </c>
      <c r="EA382" s="71" t="str">
        <f t="shared" si="6571"/>
        <v/>
      </c>
      <c r="EB382" s="71" t="str">
        <f t="shared" si="6572"/>
        <v/>
      </c>
      <c r="EC382" s="71" t="str">
        <f t="shared" si="6573"/>
        <v/>
      </c>
      <c r="ED382" s="71" t="str">
        <f t="shared" si="6574"/>
        <v/>
      </c>
      <c r="EE382" s="71" t="str">
        <f t="shared" si="6575"/>
        <v/>
      </c>
      <c r="EF382" s="71" t="str">
        <f t="shared" si="6576"/>
        <v/>
      </c>
      <c r="EG382" s="71" t="str">
        <f t="shared" si="6577"/>
        <v/>
      </c>
      <c r="EH382" s="71" t="str">
        <f t="shared" si="6578"/>
        <v/>
      </c>
      <c r="EI382" s="71" t="str">
        <f t="shared" si="6579"/>
        <v/>
      </c>
      <c r="EJ382" s="71" t="str">
        <f t="shared" si="6580"/>
        <v/>
      </c>
      <c r="EK382" s="71" t="str">
        <f t="shared" si="6581"/>
        <v/>
      </c>
      <c r="EL382" s="71" t="str">
        <f t="shared" si="6582"/>
        <v/>
      </c>
      <c r="EM382" s="71" t="str">
        <f t="shared" si="6583"/>
        <v/>
      </c>
      <c r="EN382" s="71" t="str">
        <f t="shared" si="6584"/>
        <v/>
      </c>
      <c r="EO382" s="71" t="str">
        <f t="shared" si="6585"/>
        <v/>
      </c>
      <c r="EP382" s="71" t="str">
        <f t="shared" si="6586"/>
        <v/>
      </c>
      <c r="EQ382" s="71" t="str">
        <f t="shared" si="6587"/>
        <v/>
      </c>
      <c r="ER382" s="71" t="str">
        <f t="shared" si="6588"/>
        <v/>
      </c>
      <c r="ES382" s="71" t="str">
        <f t="shared" si="6589"/>
        <v/>
      </c>
      <c r="ET382" s="71" t="str">
        <f t="shared" si="6590"/>
        <v/>
      </c>
      <c r="EU382" s="71" t="str">
        <f t="shared" si="6591"/>
        <v/>
      </c>
      <c r="EV382" s="71" t="str">
        <f t="shared" si="6592"/>
        <v/>
      </c>
      <c r="EW382" s="71" t="str">
        <f t="shared" si="6593"/>
        <v/>
      </c>
      <c r="EX382" s="71" t="str">
        <f t="shared" si="6594"/>
        <v/>
      </c>
      <c r="EY382" s="71" t="str">
        <f t="shared" si="6595"/>
        <v/>
      </c>
      <c r="EZ382" s="71" t="str">
        <f t="shared" si="6596"/>
        <v/>
      </c>
      <c r="FA382" s="71" t="str">
        <f t="shared" si="6597"/>
        <v/>
      </c>
      <c r="FB382" s="71" t="str">
        <f t="shared" si="6598"/>
        <v/>
      </c>
      <c r="FC382" s="71" t="str">
        <f t="shared" si="6599"/>
        <v/>
      </c>
      <c r="FD382" s="71" t="str">
        <f t="shared" si="6600"/>
        <v/>
      </c>
      <c r="FE382" s="71" t="str">
        <f t="shared" si="6601"/>
        <v/>
      </c>
      <c r="FF382" s="71" t="str">
        <f t="shared" si="6602"/>
        <v/>
      </c>
      <c r="FG382" s="71" t="str">
        <f t="shared" si="6603"/>
        <v/>
      </c>
      <c r="FH382" s="71" t="str">
        <f t="shared" si="6604"/>
        <v/>
      </c>
      <c r="FI382" s="71" t="str">
        <f t="shared" si="6605"/>
        <v/>
      </c>
      <c r="FJ382" s="71" t="str">
        <f t="shared" si="6606"/>
        <v/>
      </c>
      <c r="FK382" s="71" t="str">
        <f t="shared" si="6607"/>
        <v/>
      </c>
      <c r="FL382" s="71" t="str">
        <f t="shared" si="6608"/>
        <v/>
      </c>
      <c r="FM382" s="71" t="str">
        <f t="shared" si="6609"/>
        <v/>
      </c>
      <c r="FN382" s="71" t="str">
        <f t="shared" si="6610"/>
        <v/>
      </c>
      <c r="FO382" s="71" t="str">
        <f t="shared" si="6611"/>
        <v/>
      </c>
      <c r="FP382" s="71" t="str">
        <f t="shared" si="6612"/>
        <v/>
      </c>
      <c r="FQ382" s="71" t="str">
        <f t="shared" si="6613"/>
        <v/>
      </c>
      <c r="FR382" s="71" t="str">
        <f t="shared" si="6614"/>
        <v/>
      </c>
      <c r="FS382" s="71" t="str">
        <f t="shared" si="6615"/>
        <v/>
      </c>
    </row>
    <row r="383" spans="1:175" ht="16.5">
      <c r="A383" s="134"/>
      <c r="B383" s="80" t="s">
        <v>1034</v>
      </c>
      <c r="C383" s="147" t="s">
        <v>1027</v>
      </c>
      <c r="K383" s="150"/>
      <c r="T383" s="152" t="s">
        <v>1035</v>
      </c>
      <c r="U383" s="85" t="s">
        <v>1029</v>
      </c>
      <c r="CN383" s="70" t="str">
        <f t="shared" si="6540"/>
        <v>InitUnitState('IK3D',,,,,,,,,,)</v>
      </c>
      <c r="CO383" s="70" t="str">
        <f t="shared" si="6541"/>
        <v>InitUnitNormal('IK3D',,,,,,,,,,)</v>
      </c>
      <c r="CP383" s="70" t="str">
        <f t="shared" si="6542"/>
        <v>InitUnitMagic('IK3D',,,,,,,,,,)</v>
      </c>
      <c r="CQ383" s="70" t="str">
        <f t="shared" si="6543"/>
        <v>InitUnitAdd('IK3D',,,,,,,,,,)</v>
      </c>
      <c r="CR383" s="70" t="str">
        <f t="shared" si="6544"/>
        <v>InitEquipData('IK3D',,"",,,,,'','','','','','',"ReplaceableTextures\\CommandButtons\\BTNSST12.blp")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道兵伤害|Cffffc926+60%|n|n|r|Cffaaaaaa○|CffFFD24D水之符印+1|r|r|n|n|Cff00ff7f点击穿戴或脱卸。|r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1036</v>
      </c>
      <c r="C384" s="147" t="s">
        <v>1027</v>
      </c>
      <c r="K384" s="150"/>
      <c r="T384" s="152" t="s">
        <v>1037</v>
      </c>
      <c r="U384" s="85" t="s">
        <v>1029</v>
      </c>
      <c r="CN384" s="70" t="str">
        <f t="shared" si="6540"/>
        <v>InitUnitState('IK3E',,,,,,,,,,)</v>
      </c>
      <c r="CO384" s="70" t="str">
        <f t="shared" si="6541"/>
        <v>InitUnitNormal('IK3E',,,,,,,,,,)</v>
      </c>
      <c r="CP384" s="70" t="str">
        <f t="shared" si="6542"/>
        <v>InitUnitMagic('IK3E',,,,,,,,,,)</v>
      </c>
      <c r="CQ384" s="70" t="str">
        <f t="shared" si="6543"/>
        <v>InitUnitAdd('IK3E',,,,,,,,,,)</v>
      </c>
      <c r="CR384" s="70" t="str">
        <f t="shared" si="6544"/>
        <v>InitEquipData('IK3E',,"",,,,,'','','','','','',"ReplaceableTextures\\CommandButtons\\BTNSST12.blp")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道兵伤害|Cffffc926+60%|n|n|r|Cffaaaaaa○|CffFFD24D火之符印+1|r|r|n|n|Cff00ff7f点击穿戴或脱卸。|r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1038</v>
      </c>
      <c r="C385" s="147" t="s">
        <v>1027</v>
      </c>
      <c r="K385" s="150"/>
      <c r="T385" s="152" t="s">
        <v>1039</v>
      </c>
      <c r="U385" s="85" t="s">
        <v>1029</v>
      </c>
      <c r="CN385" s="70" t="str">
        <f t="shared" si="6540"/>
        <v>InitUnitState('IK3F',,,,,,,,,,)</v>
      </c>
      <c r="CO385" s="70" t="str">
        <f t="shared" si="6541"/>
        <v>InitUnitNormal('IK3F',,,,,,,,,,)</v>
      </c>
      <c r="CP385" s="70" t="str">
        <f t="shared" si="6542"/>
        <v>InitUnitMagic('IK3F',,,,,,,,,,)</v>
      </c>
      <c r="CQ385" s="70" t="str">
        <f t="shared" si="6543"/>
        <v>InitUnitAdd('IK3F',,,,,,,,,,)</v>
      </c>
      <c r="CR385" s="70" t="str">
        <f t="shared" si="6544"/>
        <v>InitEquipData('IK3F',,"",,,,,'','','','','','',"ReplaceableTextures\\CommandButtons\\BTNSST12.blp")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道兵伤害|Cffffc926+60%|n|n|r|Cffaaaaaa○|CffFFD24D土之符印+1|r|r|n|n|Cff00ff7f点击穿戴或脱卸。|r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1040</v>
      </c>
      <c r="C386" s="147" t="s">
        <v>1027</v>
      </c>
      <c r="K386" s="150"/>
      <c r="T386" s="152" t="s">
        <v>1041</v>
      </c>
      <c r="U386" s="85" t="s">
        <v>1029</v>
      </c>
      <c r="CN386" s="70" t="str">
        <f t="shared" si="6540"/>
        <v>InitUnitState('IK3G',,,,,,,,,,)</v>
      </c>
      <c r="CO386" s="70" t="str">
        <f t="shared" si="6541"/>
        <v>InitUnitNormal('IK3G',,,,,,,,,,)</v>
      </c>
      <c r="CP386" s="70" t="str">
        <f t="shared" si="6542"/>
        <v>InitUnitMagic('IK3G',,,,,,,,,,)</v>
      </c>
      <c r="CQ386" s="70" t="str">
        <f t="shared" si="6543"/>
        <v>InitUnitAdd('IK3G',,,,,,,,,,)</v>
      </c>
      <c r="CR386" s="70" t="str">
        <f t="shared" si="6544"/>
        <v>InitEquipData('IK3G',,"",,,,,'','','','','','',"ReplaceableTextures\\CommandButtons\\BTNSST12.blp")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道兵伤害|Cffffc926+60%|n|n|r|Cffaaaaaa○|CffFFD24D光之符印+1|r|r|n|n|Cff00ff7f点击穿戴或脱卸。|r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1042</v>
      </c>
      <c r="C387" s="147" t="s">
        <v>1027</v>
      </c>
      <c r="K387" s="150"/>
      <c r="T387" s="152" t="s">
        <v>1043</v>
      </c>
      <c r="U387" s="85" t="s">
        <v>1029</v>
      </c>
      <c r="CN387" s="70" t="str">
        <f t="shared" si="6540"/>
        <v>InitUnitState('IK3H',,,,,,,,,,)</v>
      </c>
      <c r="CO387" s="70" t="str">
        <f t="shared" si="6541"/>
        <v>InitUnitNormal('IK3H',,,,,,,,,,)</v>
      </c>
      <c r="CP387" s="70" t="str">
        <f t="shared" si="6542"/>
        <v>InitUnitMagic('IK3H',,,,,,,,,,)</v>
      </c>
      <c r="CQ387" s="70" t="str">
        <f t="shared" si="6543"/>
        <v>InitUnitAdd('IK3H',,,,,,,,,,)</v>
      </c>
      <c r="CR387" s="70" t="str">
        <f t="shared" si="6544"/>
        <v>InitEquipData('IK3H',,"",,,,,'','','','','','',"ReplaceableTextures\\CommandButtons\\BTNSST12.blp")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道兵伤害|Cffffc926+60%|n|n|r|Cffaaaaaa○|CffFFD24D雷之符印+1|r|r|n|n|Cff00ff7f点击穿戴或脱卸。|r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1044</v>
      </c>
      <c r="C388" s="147" t="s">
        <v>1027</v>
      </c>
      <c r="K388" s="151"/>
      <c r="T388" s="152" t="s">
        <v>1045</v>
      </c>
      <c r="U388" s="85" t="s">
        <v>1029</v>
      </c>
      <c r="CN388" s="70" t="str">
        <f t="shared" si="6540"/>
        <v>InitUnitState('IK3I',,,,,,,,,,)</v>
      </c>
      <c r="CO388" s="70" t="str">
        <f t="shared" si="6541"/>
        <v>InitUnitNormal('IK3I',,,,,,,,,,)</v>
      </c>
      <c r="CP388" s="70" t="str">
        <f t="shared" si="6542"/>
        <v>InitUnitMagic('IK3I',,,,,,,,,,)</v>
      </c>
      <c r="CQ388" s="70" t="str">
        <f t="shared" si="6543"/>
        <v>InitUnitAdd('IK3I',,,,,,,,,,)</v>
      </c>
      <c r="CR388" s="70" t="str">
        <f t="shared" si="6544"/>
        <v>InitEquipData('IK3I',,"",,,,,'','','','','','',"ReplaceableTextures\\CommandButtons\\BTNSST12.blp")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道兵伤害|Cffffc926+60%|n|n|r|Cffaaaaaa○|CffFFD24D暗之符印+1|r|r|n|n|Cff00ff7f点击穿戴或脱卸。|r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1046</v>
      </c>
      <c r="C389" s="147" t="s">
        <v>1047</v>
      </c>
      <c r="T389" s="152" t="s">
        <v>1048</v>
      </c>
      <c r="U389" s="85" t="s">
        <v>1049</v>
      </c>
      <c r="CN389" s="70" t="str">
        <f t="shared" si="6313"/>
        <v>InitUnitState('IK4A',,,,,,,,,,)</v>
      </c>
      <c r="CO389" s="70" t="str">
        <f t="shared" si="6314"/>
        <v>InitUnitNormal('IK4A',,,,,,,,,,)</v>
      </c>
      <c r="CP389" s="70" t="str">
        <f t="shared" si="6315"/>
        <v>InitUnitMagic('IK4A',,,,,,,,,,)</v>
      </c>
      <c r="CQ389" s="70" t="str">
        <f t="shared" si="6316"/>
        <v>InitUnitAdd('IK4A',,,,,,,,,,)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InitEquipData('IK4A',,"",,,,,'','','','','','',"ReplaceableTextures\\CommandButtons\\BTNSST13.blp")</v>
      </c>
      <c r="CU389" s="95" t="str">
        <f t="shared" si="6317"/>
        <v>|n</v>
      </c>
      <c r="CV389" s="61" t="str">
        <f t="shared" si="6312"/>
        <v>攻击|Cffffc926+50000|r，攻击|Cffffc926+12%|n|n|r|Cffaaaaaa○刻印槽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si="6318"/>
        <v/>
      </c>
      <c r="DC389" s="71" t="str">
        <f t="shared" si="6319"/>
        <v/>
      </c>
      <c r="DD389" s="71" t="str">
        <f t="shared" si="6320"/>
        <v/>
      </c>
      <c r="DE389" s="71" t="str">
        <f t="shared" si="6321"/>
        <v/>
      </c>
      <c r="DF389" s="71" t="str">
        <f t="shared" si="6322"/>
        <v/>
      </c>
      <c r="DG389" s="71" t="str">
        <f t="shared" si="6323"/>
        <v/>
      </c>
      <c r="DH389" s="71" t="str">
        <f t="shared" si="6324"/>
        <v/>
      </c>
      <c r="DI389" s="71" t="str">
        <f t="shared" si="6325"/>
        <v/>
      </c>
      <c r="DJ389" s="71" t="str">
        <f t="shared" si="6326"/>
        <v/>
      </c>
      <c r="DK389" s="71" t="str">
        <f t="shared" si="6327"/>
        <v/>
      </c>
      <c r="DL389" s="71" t="str">
        <f t="shared" si="6328"/>
        <v/>
      </c>
      <c r="DM389" s="71" t="str">
        <f t="shared" si="6329"/>
        <v/>
      </c>
      <c r="DN389" s="71" t="str">
        <f t="shared" si="6330"/>
        <v/>
      </c>
      <c r="DO389" s="71" t="str">
        <f t="shared" si="6331"/>
        <v/>
      </c>
      <c r="DP389" s="71" t="str">
        <f t="shared" si="6332"/>
        <v/>
      </c>
      <c r="DQ389" s="71" t="str">
        <f t="shared" si="6333"/>
        <v/>
      </c>
      <c r="DR389" s="71" t="str">
        <f t="shared" si="6334"/>
        <v/>
      </c>
      <c r="DS389" s="71" t="str">
        <f t="shared" si="6335"/>
        <v/>
      </c>
      <c r="DT389" s="71" t="str">
        <f t="shared" si="6336"/>
        <v/>
      </c>
      <c r="DU389" s="71" t="str">
        <f t="shared" si="6337"/>
        <v/>
      </c>
      <c r="DV389" s="71" t="str">
        <f t="shared" si="6338"/>
        <v/>
      </c>
      <c r="DW389" s="71" t="str">
        <f t="shared" si="6339"/>
        <v/>
      </c>
      <c r="DX389" s="71" t="str">
        <f t="shared" si="6340"/>
        <v/>
      </c>
      <c r="DY389" s="71" t="str">
        <f t="shared" si="6341"/>
        <v/>
      </c>
      <c r="DZ389" s="71" t="str">
        <f t="shared" si="6342"/>
        <v/>
      </c>
      <c r="EA389" s="71" t="str">
        <f t="shared" si="6343"/>
        <v/>
      </c>
      <c r="EB389" s="71" t="str">
        <f t="shared" si="6344"/>
        <v/>
      </c>
      <c r="EC389" s="71" t="str">
        <f t="shared" si="6345"/>
        <v/>
      </c>
      <c r="ED389" s="71" t="str">
        <f t="shared" si="6346"/>
        <v/>
      </c>
      <c r="EE389" s="71" t="str">
        <f t="shared" si="6347"/>
        <v/>
      </c>
      <c r="EF389" s="71" t="str">
        <f t="shared" si="6348"/>
        <v/>
      </c>
      <c r="EG389" s="71" t="str">
        <f t="shared" si="6349"/>
        <v/>
      </c>
      <c r="EH389" s="71" t="str">
        <f t="shared" si="6350"/>
        <v/>
      </c>
      <c r="EI389" s="71" t="str">
        <f t="shared" si="6351"/>
        <v/>
      </c>
      <c r="EJ389" s="71" t="str">
        <f t="shared" si="6352"/>
        <v/>
      </c>
      <c r="EK389" s="71" t="str">
        <f t="shared" si="6353"/>
        <v/>
      </c>
      <c r="EL389" s="71" t="str">
        <f t="shared" si="6354"/>
        <v/>
      </c>
      <c r="EM389" s="71" t="str">
        <f t="shared" si="6355"/>
        <v/>
      </c>
      <c r="EN389" s="71" t="str">
        <f t="shared" si="6356"/>
        <v/>
      </c>
      <c r="EO389" s="71" t="str">
        <f t="shared" si="6357"/>
        <v/>
      </c>
      <c r="EP389" s="71" t="str">
        <f t="shared" si="6358"/>
        <v/>
      </c>
      <c r="EQ389" s="71" t="str">
        <f t="shared" si="6359"/>
        <v/>
      </c>
      <c r="ER389" s="71" t="str">
        <f t="shared" si="6360"/>
        <v/>
      </c>
      <c r="ES389" s="71" t="str">
        <f t="shared" si="6361"/>
        <v/>
      </c>
      <c r="ET389" s="71" t="str">
        <f t="shared" si="6362"/>
        <v/>
      </c>
      <c r="EU389" s="71" t="str">
        <f t="shared" si="6363"/>
        <v/>
      </c>
      <c r="EV389" s="71" t="str">
        <f t="shared" si="6364"/>
        <v/>
      </c>
      <c r="EW389" s="71" t="str">
        <f t="shared" si="6365"/>
        <v/>
      </c>
      <c r="EX389" s="71" t="str">
        <f t="shared" si="6366"/>
        <v/>
      </c>
      <c r="EY389" s="71" t="str">
        <f t="shared" si="6367"/>
        <v/>
      </c>
      <c r="EZ389" s="71" t="str">
        <f t="shared" si="6368"/>
        <v/>
      </c>
      <c r="FA389" s="71" t="str">
        <f t="shared" si="6369"/>
        <v/>
      </c>
      <c r="FB389" s="71" t="str">
        <f t="shared" si="6370"/>
        <v/>
      </c>
      <c r="FC389" s="71" t="str">
        <f t="shared" si="6371"/>
        <v/>
      </c>
      <c r="FD389" s="71" t="str">
        <f t="shared" si="6372"/>
        <v/>
      </c>
      <c r="FE389" s="71" t="str">
        <f t="shared" si="6373"/>
        <v/>
      </c>
      <c r="FF389" s="71" t="str">
        <f t="shared" si="6374"/>
        <v/>
      </c>
      <c r="FG389" s="71" t="str">
        <f t="shared" si="6375"/>
        <v/>
      </c>
      <c r="FH389" s="71" t="str">
        <f t="shared" si="6376"/>
        <v/>
      </c>
      <c r="FI389" s="71" t="str">
        <f t="shared" si="6377"/>
        <v/>
      </c>
      <c r="FJ389" s="71" t="str">
        <f t="shared" si="6378"/>
        <v/>
      </c>
      <c r="FK389" s="71" t="str">
        <f t="shared" si="6379"/>
        <v/>
      </c>
      <c r="FL389" s="71" t="str">
        <f t="shared" si="6380"/>
        <v/>
      </c>
      <c r="FM389" s="71" t="str">
        <f t="shared" si="6381"/>
        <v/>
      </c>
      <c r="FN389" s="71" t="str">
        <f t="shared" si="6382"/>
        <v/>
      </c>
      <c r="FO389" s="71" t="str">
        <f t="shared" si="6383"/>
        <v/>
      </c>
      <c r="FP389" s="71" t="str">
        <f t="shared" si="6384"/>
        <v/>
      </c>
      <c r="FQ389" s="71" t="str">
        <f t="shared" si="6385"/>
        <v/>
      </c>
      <c r="FR389" s="71" t="str">
        <f t="shared" si="6386"/>
        <v/>
      </c>
      <c r="FS389" s="71" t="str">
        <f t="shared" si="6387"/>
        <v/>
      </c>
    </row>
    <row r="390" spans="1:175" ht="16.5">
      <c r="A390" s="134"/>
      <c r="B390" s="80" t="s">
        <v>1050</v>
      </c>
      <c r="C390" s="147" t="s">
        <v>1047</v>
      </c>
      <c r="K390" s="149"/>
      <c r="T390" s="152" t="s">
        <v>1051</v>
      </c>
      <c r="U390" s="85" t="s">
        <v>1049</v>
      </c>
      <c r="CN390" s="70" t="str">
        <f t="shared" ref="CN390:CN397" si="6616">"InitUnitState('"&amp;B390&amp;"',"&amp;V390&amp;","&amp;W390&amp;","&amp;X390&amp;","&amp;Y390&amp;","&amp;Z390&amp;","&amp;AA390&amp;","&amp;AB390&amp;","&amp;AC390&amp;","&amp;AD390&amp;","&amp;AE390&amp;")"</f>
        <v>InitUnitState('IK4B',,,,,,,,,,)</v>
      </c>
      <c r="CO390" s="70" t="str">
        <f t="shared" ref="CO390:CO397" si="6617">"InitUnitNormal('"&amp;B390&amp;"',"&amp;AF390&amp;","&amp;AG390&amp;","&amp;AH390&amp;","&amp;AI390&amp;","&amp;AJ390&amp;","&amp;AK390&amp;","&amp;AL390&amp;","&amp;AM390&amp;","&amp;AN390&amp;","&amp;AO390&amp;")"</f>
        <v>InitUnitNormal('IK4B',,,,,,,,,,)</v>
      </c>
      <c r="CP390" s="70" t="str">
        <f t="shared" ref="CP390:CP397" si="6618">"InitUnitMagic('"&amp;B390&amp;"',"&amp;AP390&amp;","&amp;AQ390&amp;","&amp;AR390&amp;","&amp;AS390&amp;","&amp;AT390&amp;","&amp;AU390&amp;","&amp;AV390&amp;","&amp;AW390&amp;","&amp;BI390&amp;","&amp;BJ390&amp;")"</f>
        <v>InitUnitMagic('IK4B',,,,,,,,,,)</v>
      </c>
      <c r="CQ390" s="70" t="str">
        <f t="shared" ref="CQ390:CQ397" si="6619">"InitUnitAdd('"&amp;B390&amp;"',"&amp;BK390&amp;","&amp;BL390&amp;","&amp;BM390&amp;","&amp;BN390&amp;","&amp;BO390&amp;","&amp;BP390&amp;","&amp;BQ390&amp;","&amp;BR390&amp;","&amp;BS390&amp;","&amp;BT390&amp;")"</f>
        <v>InitUnitAdd('IK4B',,,,,,,,,,)</v>
      </c>
      <c r="CR390" s="70" t="str">
        <f t="shared" ref="CR390:CR397" si="6620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InitEquipData('IK4B',,"",,,,,'','','','','','',"ReplaceableTextures\\CommandButtons\\BTNSST13.blp")</v>
      </c>
      <c r="CU390" s="95" t="str">
        <f t="shared" ref="CU390:CU397" si="6621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312"/>
        <v>攻击|Cffffc926+50000|r，攻击|Cffffc926+12%|n|n|r|Cffaaaaaa○|CffFFD24D金之符印+1|r|r|n|n|Cff00ff7f点击穿戴或脱卸。|r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622">IF(V390="","","|n"&amp;DB$2&amp;"+"&amp;V390&amp;DB$1)</f>
        <v/>
      </c>
      <c r="DC390" s="71" t="str">
        <f t="shared" ref="DC390:DC397" si="6623">IF(W390="","","|n"&amp;DC$2&amp;"+"&amp;W390&amp;DC$1)</f>
        <v/>
      </c>
      <c r="DD390" s="71" t="str">
        <f t="shared" ref="DD390:DD397" si="6624">IF(X390="","","|n"&amp;DD$2&amp;"+"&amp;X390&amp;DD$1)</f>
        <v/>
      </c>
      <c r="DE390" s="71" t="str">
        <f t="shared" ref="DE390:DE397" si="6625">IF(Y390="","","|n"&amp;DE$2&amp;"+"&amp;Y390&amp;DE$1)</f>
        <v/>
      </c>
      <c r="DF390" s="71" t="str">
        <f t="shared" ref="DF390:DF397" si="6626">IF(Z390="","","|n"&amp;DF$2&amp;"+"&amp;Z390&amp;DF$1)</f>
        <v/>
      </c>
      <c r="DG390" s="71" t="str">
        <f t="shared" ref="DG390:DG397" si="6627">IF(AA390="","","|n"&amp;DG$2&amp;"+"&amp;AA390&amp;DG$1)</f>
        <v/>
      </c>
      <c r="DH390" s="71" t="str">
        <f t="shared" ref="DH390:DH397" si="6628">IF(AB390="","","|n"&amp;DH$2&amp;"+"&amp;AB390&amp;DH$1)</f>
        <v/>
      </c>
      <c r="DI390" s="71" t="str">
        <f t="shared" ref="DI390:DI397" si="6629">IF(AC390="","","|n"&amp;DI$2&amp;"+"&amp;AC390&amp;DI$1)</f>
        <v/>
      </c>
      <c r="DJ390" s="71" t="str">
        <f t="shared" ref="DJ390:DJ397" si="6630">IF(AD390="","","|n"&amp;DJ$2&amp;"+"&amp;AD390&amp;DJ$1)</f>
        <v/>
      </c>
      <c r="DK390" s="71" t="str">
        <f t="shared" ref="DK390:DK397" si="6631">IF(AE390="","","|n"&amp;DK$2&amp;"+"&amp;AE390&amp;DK$1)</f>
        <v/>
      </c>
      <c r="DL390" s="71" t="str">
        <f t="shared" ref="DL390:DL397" si="6632">IF(AF390="","","|n"&amp;DL$2&amp;"+"&amp;AF390&amp;DL$1)</f>
        <v/>
      </c>
      <c r="DM390" s="71" t="str">
        <f t="shared" ref="DM390:DM397" si="6633">IF(AG390="","","|n"&amp;DM$2&amp;"+"&amp;AG390&amp;DM$1)</f>
        <v/>
      </c>
      <c r="DN390" s="71" t="str">
        <f t="shared" ref="DN390:DN397" si="6634">IF(AH390="","","|n"&amp;DN$2&amp;"+"&amp;AH390&amp;DN$1)</f>
        <v/>
      </c>
      <c r="DO390" s="71" t="str">
        <f t="shared" ref="DO390:DO397" si="6635">IF(AI390="","","|n"&amp;DO$2&amp;"+"&amp;AI390&amp;DO$1)</f>
        <v/>
      </c>
      <c r="DP390" s="71" t="str">
        <f t="shared" ref="DP390:DP397" si="6636">IF(AJ390="","","|n"&amp;DP$2&amp;"+"&amp;AJ390&amp;DP$1)</f>
        <v/>
      </c>
      <c r="DQ390" s="71" t="str">
        <f t="shared" ref="DQ390:DQ397" si="6637">IF(AK390="","","|n"&amp;DQ$2&amp;"+"&amp;AK390&amp;DQ$1)</f>
        <v/>
      </c>
      <c r="DR390" s="71" t="str">
        <f t="shared" ref="DR390:DR397" si="6638">IF(AL390="","","|n"&amp;DR$2&amp;"+"&amp;AL390&amp;DR$1)</f>
        <v/>
      </c>
      <c r="DS390" s="71" t="str">
        <f t="shared" ref="DS390:DS397" si="6639">IF(AM390="","","|n"&amp;DS$2&amp;"+"&amp;AM390&amp;DS$1)</f>
        <v/>
      </c>
      <c r="DT390" s="71" t="str">
        <f t="shared" ref="DT390:DT397" si="6640">IF(AN390="","","|n"&amp;DT$2&amp;"+"&amp;AN390&amp;DT$1)</f>
        <v/>
      </c>
      <c r="DU390" s="71" t="str">
        <f t="shared" ref="DU390:DU397" si="6641">IF(AO390="","","|n"&amp;DU$2&amp;"+"&amp;AO390&amp;DU$1)</f>
        <v/>
      </c>
      <c r="DV390" s="71" t="str">
        <f t="shared" ref="DV390:DV397" si="6642">IF(AP390="","","|n"&amp;DV$2&amp;"+"&amp;AP390&amp;DV$1)</f>
        <v/>
      </c>
      <c r="DW390" s="71" t="str">
        <f t="shared" ref="DW390:DW397" si="6643">IF(AQ390="","","|n"&amp;DW$2&amp;"+"&amp;AQ390&amp;DW$1)</f>
        <v/>
      </c>
      <c r="DX390" s="71" t="str">
        <f t="shared" ref="DX390:DX397" si="6644">IF(AR390="","","|n"&amp;DX$2&amp;"+"&amp;AR390&amp;DX$1)</f>
        <v/>
      </c>
      <c r="DY390" s="71" t="str">
        <f t="shared" ref="DY390:DY397" si="6645">IF(AS390="","","|n"&amp;DY$2&amp;"+"&amp;AS390&amp;DY$1)</f>
        <v/>
      </c>
      <c r="DZ390" s="71" t="str">
        <f t="shared" ref="DZ390:DZ397" si="6646">IF(AT390="","","|n"&amp;DZ$2&amp;"+"&amp;AT390&amp;DZ$1)</f>
        <v/>
      </c>
      <c r="EA390" s="71" t="str">
        <f t="shared" ref="EA390:EA397" si="6647">IF(AU390="","","|n"&amp;EA$2&amp;"+"&amp;AU390&amp;EA$1)</f>
        <v/>
      </c>
      <c r="EB390" s="71" t="str">
        <f t="shared" ref="EB390:EB397" si="6648">IF(AV390="","","|n"&amp;EB$2&amp;"+"&amp;AV390&amp;EB$1)</f>
        <v/>
      </c>
      <c r="EC390" s="71" t="str">
        <f t="shared" ref="EC390:EC397" si="6649">IF(AW390="","","|n"&amp;EC$2&amp;"+"&amp;AW390&amp;EC$1)</f>
        <v/>
      </c>
      <c r="ED390" s="71" t="str">
        <f t="shared" ref="ED390:ED397" si="6650">IF(AX390="","","|n"&amp;ED$2&amp;"+"&amp;AX390&amp;ED$1)</f>
        <v/>
      </c>
      <c r="EE390" s="71" t="str">
        <f t="shared" ref="EE390:EE397" si="6651">IF(AY390="","","|n"&amp;EE$2&amp;"+"&amp;AY390&amp;EE$1)</f>
        <v/>
      </c>
      <c r="EF390" s="71" t="str">
        <f t="shared" ref="EF390:EF397" si="6652">IF(AZ390="","","|n"&amp;EF$2&amp;"+"&amp;AZ390&amp;EF$1)</f>
        <v/>
      </c>
      <c r="EG390" s="71" t="str">
        <f t="shared" ref="EG390:EG397" si="6653">IF(BA390="","","|n"&amp;EG$2&amp;"+"&amp;BA390&amp;EG$1)</f>
        <v/>
      </c>
      <c r="EH390" s="71" t="str">
        <f t="shared" ref="EH390:EH397" si="6654">IF(BB390="","","|n"&amp;EH$2&amp;"+"&amp;BB390&amp;EH$1)</f>
        <v/>
      </c>
      <c r="EI390" s="71" t="str">
        <f t="shared" ref="EI390:EI397" si="6655">IF(BC390="","","|n"&amp;EI$2&amp;"+"&amp;BC390&amp;EI$1)</f>
        <v/>
      </c>
      <c r="EJ390" s="71" t="str">
        <f t="shared" ref="EJ390:EJ397" si="6656">IF(BD390="","","|n"&amp;EJ$2&amp;"+"&amp;BD390&amp;EJ$1)</f>
        <v/>
      </c>
      <c r="EK390" s="71" t="str">
        <f t="shared" ref="EK390:EK397" si="6657">IF(BE390="","","|n"&amp;EK$2&amp;"+"&amp;BE390&amp;EK$1)</f>
        <v/>
      </c>
      <c r="EL390" s="71" t="str">
        <f t="shared" ref="EL390:EL397" si="6658">IF(BF390="","","|n"&amp;EL$2&amp;"+"&amp;BF390&amp;EL$1)</f>
        <v/>
      </c>
      <c r="EM390" s="71" t="str">
        <f t="shared" ref="EM390:EM397" si="6659">IF(BG390="","","|n"&amp;EM$2&amp;"+"&amp;BG390&amp;EM$1)</f>
        <v/>
      </c>
      <c r="EN390" s="71" t="str">
        <f t="shared" ref="EN390:EN397" si="6660">IF(BH390="","","|n"&amp;EN$2&amp;"+"&amp;BH390&amp;EN$1)</f>
        <v/>
      </c>
      <c r="EO390" s="71" t="str">
        <f t="shared" ref="EO390:EO397" si="6661">IF(BI390="","","|n"&amp;EO$2&amp;"+"&amp;BI390&amp;EO$1)</f>
        <v/>
      </c>
      <c r="EP390" s="71" t="str">
        <f t="shared" ref="EP390:EP397" si="6662">IF(BJ390="","","|n"&amp;EP$2&amp;"+"&amp;BJ390&amp;EP$1)</f>
        <v/>
      </c>
      <c r="EQ390" s="71" t="str">
        <f t="shared" ref="EQ390:EQ397" si="6663">IF(BK390="","","|n"&amp;EQ$2&amp;"+"&amp;BK390&amp;EQ$1)</f>
        <v/>
      </c>
      <c r="ER390" s="71" t="str">
        <f t="shared" ref="ER390:ER397" si="6664">IF(BL390="","","|n"&amp;ER$2&amp;"+"&amp;BL390&amp;ER$1)</f>
        <v/>
      </c>
      <c r="ES390" s="71" t="str">
        <f t="shared" ref="ES390:ES397" si="6665">IF(BM390="","","|n"&amp;ES$2&amp;"+"&amp;BM390&amp;ES$1)</f>
        <v/>
      </c>
      <c r="ET390" s="71" t="str">
        <f t="shared" ref="ET390:ET397" si="6666">IF(BN390="","","|n"&amp;ET$2&amp;"+"&amp;BN390&amp;ET$1)</f>
        <v/>
      </c>
      <c r="EU390" s="71" t="str">
        <f t="shared" ref="EU390:EU397" si="6667">IF(BO390="","","|n"&amp;EU$2&amp;"+"&amp;BO390&amp;EU$1)</f>
        <v/>
      </c>
      <c r="EV390" s="71" t="str">
        <f t="shared" ref="EV390:EV397" si="6668">IF(BP390="","","|n"&amp;EV$2&amp;"+"&amp;BP390&amp;EV$1)</f>
        <v/>
      </c>
      <c r="EW390" s="71" t="str">
        <f t="shared" ref="EW390:EW397" si="6669">IF(BQ390="","","|n"&amp;EW$2&amp;"+"&amp;BQ390&amp;EW$1)</f>
        <v/>
      </c>
      <c r="EX390" s="71" t="str">
        <f t="shared" ref="EX390:EX397" si="6670">IF(BR390="","","|n"&amp;EX$2&amp;"+"&amp;BR390&amp;EX$1)</f>
        <v/>
      </c>
      <c r="EY390" s="71" t="str">
        <f t="shared" ref="EY390:EY397" si="6671">IF(BS390="","","|n"&amp;EY$2&amp;"+"&amp;BS390&amp;EY$1)</f>
        <v/>
      </c>
      <c r="EZ390" s="71" t="str">
        <f t="shared" ref="EZ390:EZ397" si="6672">IF(BT390="","","|n"&amp;EZ$2&amp;"+"&amp;BT390&amp;EZ$1)</f>
        <v/>
      </c>
      <c r="FA390" s="71" t="str">
        <f t="shared" ref="FA390:FA397" si="6673">IF(BU390="","","|n"&amp;FA$2&amp;"+"&amp;BU390&amp;FA$1)</f>
        <v/>
      </c>
      <c r="FB390" s="71" t="str">
        <f t="shared" ref="FB390:FB397" si="6674">IF(BV390="","","|n"&amp;FB$2&amp;"+"&amp;BV390&amp;FB$1)</f>
        <v/>
      </c>
      <c r="FC390" s="71" t="str">
        <f t="shared" ref="FC390:FC397" si="6675">IF(BW390="","","|n"&amp;FC$2&amp;"+"&amp;BW390&amp;FC$1)</f>
        <v/>
      </c>
      <c r="FD390" s="71" t="str">
        <f t="shared" ref="FD390:FD397" si="6676">IF(BX390="","","|n"&amp;FD$2&amp;"+"&amp;BX390&amp;FD$1)</f>
        <v/>
      </c>
      <c r="FE390" s="71" t="str">
        <f t="shared" ref="FE390:FE397" si="6677">IF(BY390="","","|n"&amp;FE$2&amp;"+"&amp;BY390&amp;FE$1)</f>
        <v/>
      </c>
      <c r="FF390" s="71" t="str">
        <f t="shared" ref="FF390:FF397" si="6678">IF(BZ390="","","|n"&amp;FF$2&amp;"+"&amp;BZ390&amp;FF$1)</f>
        <v/>
      </c>
      <c r="FG390" s="71" t="str">
        <f t="shared" ref="FG390:FG397" si="6679">IF(CA390="","","|n"&amp;FG$2&amp;"+"&amp;CA390&amp;FG$1)</f>
        <v/>
      </c>
      <c r="FH390" s="71" t="str">
        <f t="shared" ref="FH390:FH397" si="6680">IF(CB390="","","|n"&amp;FH$2&amp;"+"&amp;CB390&amp;FH$1)</f>
        <v/>
      </c>
      <c r="FI390" s="71" t="str">
        <f t="shared" ref="FI390:FI397" si="6681">IF(CC390="","","|n"&amp;FI$2&amp;"+"&amp;CC390&amp;FI$1)</f>
        <v/>
      </c>
      <c r="FJ390" s="71" t="str">
        <f t="shared" ref="FJ390:FJ397" si="6682">IF(CD390="","","|n"&amp;FJ$2&amp;"+"&amp;CD390&amp;FJ$1)</f>
        <v/>
      </c>
      <c r="FK390" s="71" t="str">
        <f t="shared" ref="FK390:FK397" si="6683">IF(CE390="","","|n"&amp;FK$2&amp;"+"&amp;CE390&amp;FK$1)</f>
        <v/>
      </c>
      <c r="FL390" s="71" t="str">
        <f t="shared" ref="FL390:FL397" si="6684">IF(CF390="","","|n"&amp;FL$2&amp;"+"&amp;CF390&amp;FL$1)</f>
        <v/>
      </c>
      <c r="FM390" s="71" t="str">
        <f t="shared" ref="FM390:FM397" si="6685">IF(CG390="","","|n"&amp;FM$2&amp;"+"&amp;CG390&amp;FM$1)</f>
        <v/>
      </c>
      <c r="FN390" s="71" t="str">
        <f t="shared" ref="FN390:FN397" si="6686">IF(CH390="","","|n"&amp;FN$2&amp;"+"&amp;CH390&amp;FN$1)</f>
        <v/>
      </c>
      <c r="FO390" s="71" t="str">
        <f t="shared" ref="FO390:FO397" si="6687">IF(CI390="","","|n"&amp;FO$2&amp;"+"&amp;CI390&amp;FO$1)</f>
        <v/>
      </c>
      <c r="FP390" s="71" t="str">
        <f t="shared" ref="FP390:FP397" si="6688">IF(CJ390="","","|n"&amp;FP$2&amp;"+"&amp;CJ390&amp;FP$1)</f>
        <v/>
      </c>
      <c r="FQ390" s="71" t="str">
        <f t="shared" ref="FQ390:FQ397" si="6689">IF(CK390="","","|n"&amp;FQ$2&amp;"+"&amp;CK390&amp;FQ$1)</f>
        <v/>
      </c>
      <c r="FR390" s="71" t="str">
        <f t="shared" ref="FR390:FR397" si="6690">IF(CL390="","","|n"&amp;FR$2&amp;"+"&amp;CL390&amp;FR$1)</f>
        <v/>
      </c>
      <c r="FS390" s="71" t="str">
        <f t="shared" ref="FS390:FS397" si="6691">IF(CM390="","","|n"&amp;FS$2&amp;"+"&amp;CM390&amp;FS$1)</f>
        <v/>
      </c>
    </row>
    <row r="391" spans="1:175" ht="16.5">
      <c r="A391" s="134"/>
      <c r="B391" s="80" t="s">
        <v>1052</v>
      </c>
      <c r="C391" s="147" t="s">
        <v>1047</v>
      </c>
      <c r="K391" s="150"/>
      <c r="T391" s="152" t="s">
        <v>1053</v>
      </c>
      <c r="U391" s="85" t="s">
        <v>1049</v>
      </c>
      <c r="CN391" s="70" t="str">
        <f t="shared" si="6616"/>
        <v>InitUnitState('IK4C',,,,,,,,,,)</v>
      </c>
      <c r="CO391" s="70" t="str">
        <f t="shared" si="6617"/>
        <v>InitUnitNormal('IK4C',,,,,,,,,,)</v>
      </c>
      <c r="CP391" s="70" t="str">
        <f t="shared" si="6618"/>
        <v>InitUnitMagic('IK4C',,,,,,,,,,)</v>
      </c>
      <c r="CQ391" s="70" t="str">
        <f t="shared" si="6619"/>
        <v>InitUnitAdd('IK4C',,,,,,,,,,)</v>
      </c>
      <c r="CR391" s="70" t="str">
        <f t="shared" si="6620"/>
        <v>InitEquipData('IK4C',,"",,,,,'','','','','','',"ReplaceableTextures\\CommandButtons\\BTNSST13.blp")</v>
      </c>
      <c r="CU391" s="95" t="str">
        <f t="shared" si="6621"/>
        <v>|n</v>
      </c>
      <c r="CV391" s="61" t="str">
        <f t="shared" si="6312"/>
        <v>攻击|Cffffc926+50000|r，攻击|Cffffc926+12%|n|n|r|Cffaaaaaa○|CffFFD24D木之符印+1|r|r|n|n|Cff00ff7f点击穿戴或脱卸。|r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622"/>
        <v/>
      </c>
      <c r="DC391" s="71" t="str">
        <f t="shared" si="6623"/>
        <v/>
      </c>
      <c r="DD391" s="71" t="str">
        <f t="shared" si="6624"/>
        <v/>
      </c>
      <c r="DE391" s="71" t="str">
        <f t="shared" si="6625"/>
        <v/>
      </c>
      <c r="DF391" s="71" t="str">
        <f t="shared" si="6626"/>
        <v/>
      </c>
      <c r="DG391" s="71" t="str">
        <f t="shared" si="6627"/>
        <v/>
      </c>
      <c r="DH391" s="71" t="str">
        <f t="shared" si="6628"/>
        <v/>
      </c>
      <c r="DI391" s="71" t="str">
        <f t="shared" si="6629"/>
        <v/>
      </c>
      <c r="DJ391" s="71" t="str">
        <f t="shared" si="6630"/>
        <v/>
      </c>
      <c r="DK391" s="71" t="str">
        <f t="shared" si="6631"/>
        <v/>
      </c>
      <c r="DL391" s="71" t="str">
        <f t="shared" si="6632"/>
        <v/>
      </c>
      <c r="DM391" s="71" t="str">
        <f t="shared" si="6633"/>
        <v/>
      </c>
      <c r="DN391" s="71" t="str">
        <f t="shared" si="6634"/>
        <v/>
      </c>
      <c r="DO391" s="71" t="str">
        <f t="shared" si="6635"/>
        <v/>
      </c>
      <c r="DP391" s="71" t="str">
        <f t="shared" si="6636"/>
        <v/>
      </c>
      <c r="DQ391" s="71" t="str">
        <f t="shared" si="6637"/>
        <v/>
      </c>
      <c r="DR391" s="71" t="str">
        <f t="shared" si="6638"/>
        <v/>
      </c>
      <c r="DS391" s="71" t="str">
        <f t="shared" si="6639"/>
        <v/>
      </c>
      <c r="DT391" s="71" t="str">
        <f t="shared" si="6640"/>
        <v/>
      </c>
      <c r="DU391" s="71" t="str">
        <f t="shared" si="6641"/>
        <v/>
      </c>
      <c r="DV391" s="71" t="str">
        <f t="shared" si="6642"/>
        <v/>
      </c>
      <c r="DW391" s="71" t="str">
        <f t="shared" si="6643"/>
        <v/>
      </c>
      <c r="DX391" s="71" t="str">
        <f t="shared" si="6644"/>
        <v/>
      </c>
      <c r="DY391" s="71" t="str">
        <f t="shared" si="6645"/>
        <v/>
      </c>
      <c r="DZ391" s="71" t="str">
        <f t="shared" si="6646"/>
        <v/>
      </c>
      <c r="EA391" s="71" t="str">
        <f t="shared" si="6647"/>
        <v/>
      </c>
      <c r="EB391" s="71" t="str">
        <f t="shared" si="6648"/>
        <v/>
      </c>
      <c r="EC391" s="71" t="str">
        <f t="shared" si="6649"/>
        <v/>
      </c>
      <c r="ED391" s="71" t="str">
        <f t="shared" si="6650"/>
        <v/>
      </c>
      <c r="EE391" s="71" t="str">
        <f t="shared" si="6651"/>
        <v/>
      </c>
      <c r="EF391" s="71" t="str">
        <f t="shared" si="6652"/>
        <v/>
      </c>
      <c r="EG391" s="71" t="str">
        <f t="shared" si="6653"/>
        <v/>
      </c>
      <c r="EH391" s="71" t="str">
        <f t="shared" si="6654"/>
        <v/>
      </c>
      <c r="EI391" s="71" t="str">
        <f t="shared" si="6655"/>
        <v/>
      </c>
      <c r="EJ391" s="71" t="str">
        <f t="shared" si="6656"/>
        <v/>
      </c>
      <c r="EK391" s="71" t="str">
        <f t="shared" si="6657"/>
        <v/>
      </c>
      <c r="EL391" s="71" t="str">
        <f t="shared" si="6658"/>
        <v/>
      </c>
      <c r="EM391" s="71" t="str">
        <f t="shared" si="6659"/>
        <v/>
      </c>
      <c r="EN391" s="71" t="str">
        <f t="shared" si="6660"/>
        <v/>
      </c>
      <c r="EO391" s="71" t="str">
        <f t="shared" si="6661"/>
        <v/>
      </c>
      <c r="EP391" s="71" t="str">
        <f t="shared" si="6662"/>
        <v/>
      </c>
      <c r="EQ391" s="71" t="str">
        <f t="shared" si="6663"/>
        <v/>
      </c>
      <c r="ER391" s="71" t="str">
        <f t="shared" si="6664"/>
        <v/>
      </c>
      <c r="ES391" s="71" t="str">
        <f t="shared" si="6665"/>
        <v/>
      </c>
      <c r="ET391" s="71" t="str">
        <f t="shared" si="6666"/>
        <v/>
      </c>
      <c r="EU391" s="71" t="str">
        <f t="shared" si="6667"/>
        <v/>
      </c>
      <c r="EV391" s="71" t="str">
        <f t="shared" si="6668"/>
        <v/>
      </c>
      <c r="EW391" s="71" t="str">
        <f t="shared" si="6669"/>
        <v/>
      </c>
      <c r="EX391" s="71" t="str">
        <f t="shared" si="6670"/>
        <v/>
      </c>
      <c r="EY391" s="71" t="str">
        <f t="shared" si="6671"/>
        <v/>
      </c>
      <c r="EZ391" s="71" t="str">
        <f t="shared" si="6672"/>
        <v/>
      </c>
      <c r="FA391" s="71" t="str">
        <f t="shared" si="6673"/>
        <v/>
      </c>
      <c r="FB391" s="71" t="str">
        <f t="shared" si="6674"/>
        <v/>
      </c>
      <c r="FC391" s="71" t="str">
        <f t="shared" si="6675"/>
        <v/>
      </c>
      <c r="FD391" s="71" t="str">
        <f t="shared" si="6676"/>
        <v/>
      </c>
      <c r="FE391" s="71" t="str">
        <f t="shared" si="6677"/>
        <v/>
      </c>
      <c r="FF391" s="71" t="str">
        <f t="shared" si="6678"/>
        <v/>
      </c>
      <c r="FG391" s="71" t="str">
        <f t="shared" si="6679"/>
        <v/>
      </c>
      <c r="FH391" s="71" t="str">
        <f t="shared" si="6680"/>
        <v/>
      </c>
      <c r="FI391" s="71" t="str">
        <f t="shared" si="6681"/>
        <v/>
      </c>
      <c r="FJ391" s="71" t="str">
        <f t="shared" si="6682"/>
        <v/>
      </c>
      <c r="FK391" s="71" t="str">
        <f t="shared" si="6683"/>
        <v/>
      </c>
      <c r="FL391" s="71" t="str">
        <f t="shared" si="6684"/>
        <v/>
      </c>
      <c r="FM391" s="71" t="str">
        <f t="shared" si="6685"/>
        <v/>
      </c>
      <c r="FN391" s="71" t="str">
        <f t="shared" si="6686"/>
        <v/>
      </c>
      <c r="FO391" s="71" t="str">
        <f t="shared" si="6687"/>
        <v/>
      </c>
      <c r="FP391" s="71" t="str">
        <f t="shared" si="6688"/>
        <v/>
      </c>
      <c r="FQ391" s="71" t="str">
        <f t="shared" si="6689"/>
        <v/>
      </c>
      <c r="FR391" s="71" t="str">
        <f t="shared" si="6690"/>
        <v/>
      </c>
      <c r="FS391" s="71" t="str">
        <f t="shared" si="6691"/>
        <v/>
      </c>
    </row>
    <row r="392" spans="1:175" ht="16.5">
      <c r="A392" s="134"/>
      <c r="B392" s="80" t="s">
        <v>1054</v>
      </c>
      <c r="C392" s="147" t="s">
        <v>1047</v>
      </c>
      <c r="K392" s="150"/>
      <c r="T392" s="152" t="s">
        <v>1055</v>
      </c>
      <c r="U392" s="85" t="s">
        <v>1049</v>
      </c>
      <c r="CN392" s="70" t="str">
        <f t="shared" si="6616"/>
        <v>InitUnitState('IK4D',,,,,,,,,,)</v>
      </c>
      <c r="CO392" s="70" t="str">
        <f t="shared" si="6617"/>
        <v>InitUnitNormal('IK4D',,,,,,,,,,)</v>
      </c>
      <c r="CP392" s="70" t="str">
        <f t="shared" si="6618"/>
        <v>InitUnitMagic('IK4D',,,,,,,,,,)</v>
      </c>
      <c r="CQ392" s="70" t="str">
        <f t="shared" si="6619"/>
        <v>InitUnitAdd('IK4D',,,,,,,,,,)</v>
      </c>
      <c r="CR392" s="70" t="str">
        <f t="shared" si="6620"/>
        <v>InitEquipData('IK4D',,"",,,,,'','','','','','',"ReplaceableTextures\\CommandButtons\\BTNSST13.blp")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1056</v>
      </c>
      <c r="C393" s="147" t="s">
        <v>1047</v>
      </c>
      <c r="K393" s="150"/>
      <c r="T393" s="152" t="s">
        <v>1057</v>
      </c>
      <c r="U393" s="85" t="s">
        <v>1049</v>
      </c>
      <c r="CN393" s="70" t="str">
        <f t="shared" si="6616"/>
        <v>InitUnitState('IK4E',,,,,,,,,,)</v>
      </c>
      <c r="CO393" s="70" t="str">
        <f t="shared" si="6617"/>
        <v>InitUnitNormal('IK4E',,,,,,,,,,)</v>
      </c>
      <c r="CP393" s="70" t="str">
        <f t="shared" si="6618"/>
        <v>InitUnitMagic('IK4E',,,,,,,,,,)</v>
      </c>
      <c r="CQ393" s="70" t="str">
        <f t="shared" si="6619"/>
        <v>InitUnitAdd('IK4E',,,,,,,,,,)</v>
      </c>
      <c r="CR393" s="70" t="str">
        <f t="shared" si="6620"/>
        <v>InitEquipData('IK4E',,"",,,,,'','','','','','',"ReplaceableTextures\\CommandButtons\\BTNSST13.blp")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1058</v>
      </c>
      <c r="C394" s="147" t="s">
        <v>1047</v>
      </c>
      <c r="K394" s="150"/>
      <c r="T394" s="152" t="s">
        <v>1059</v>
      </c>
      <c r="U394" s="85" t="s">
        <v>1049</v>
      </c>
      <c r="CN394" s="70" t="str">
        <f t="shared" si="6616"/>
        <v>InitUnitState('IK4F',,,,,,,,,,)</v>
      </c>
      <c r="CO394" s="70" t="str">
        <f t="shared" si="6617"/>
        <v>InitUnitNormal('IK4F',,,,,,,,,,)</v>
      </c>
      <c r="CP394" s="70" t="str">
        <f t="shared" si="6618"/>
        <v>InitUnitMagic('IK4F',,,,,,,,,,)</v>
      </c>
      <c r="CQ394" s="70" t="str">
        <f t="shared" si="6619"/>
        <v>InitUnitAdd('IK4F',,,,,,,,,,)</v>
      </c>
      <c r="CR394" s="70" t="str">
        <f t="shared" si="6620"/>
        <v>InitEquipData('IK4F',,"",,,,,'','','','','','',"ReplaceableTextures\\CommandButtons\\BTNSST13.blp")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1060</v>
      </c>
      <c r="C395" s="147" t="s">
        <v>1047</v>
      </c>
      <c r="K395" s="150"/>
      <c r="T395" s="152" t="s">
        <v>1061</v>
      </c>
      <c r="U395" s="85" t="s">
        <v>1049</v>
      </c>
      <c r="CN395" s="70" t="str">
        <f t="shared" si="6616"/>
        <v>InitUnitState('IK4G',,,,,,,,,,)</v>
      </c>
      <c r="CO395" s="70" t="str">
        <f t="shared" si="6617"/>
        <v>InitUnitNormal('IK4G',,,,,,,,,,)</v>
      </c>
      <c r="CP395" s="70" t="str">
        <f t="shared" si="6618"/>
        <v>InitUnitMagic('IK4G',,,,,,,,,,)</v>
      </c>
      <c r="CQ395" s="70" t="str">
        <f t="shared" si="6619"/>
        <v>InitUnitAdd('IK4G',,,,,,,,,,)</v>
      </c>
      <c r="CR395" s="70" t="str">
        <f t="shared" si="6620"/>
        <v>InitEquipData('IK4G',,"",,,,,'','','','','','',"ReplaceableTextures\\CommandButtons\\BTNSST13.blp")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1062</v>
      </c>
      <c r="C396" s="147" t="s">
        <v>1047</v>
      </c>
      <c r="K396" s="150"/>
      <c r="T396" s="152" t="s">
        <v>1063</v>
      </c>
      <c r="U396" s="85" t="s">
        <v>1049</v>
      </c>
      <c r="CN396" s="70" t="str">
        <f t="shared" si="6616"/>
        <v>InitUnitState('IK4H',,,,,,,,,,)</v>
      </c>
      <c r="CO396" s="70" t="str">
        <f t="shared" si="6617"/>
        <v>InitUnitNormal('IK4H',,,,,,,,,,)</v>
      </c>
      <c r="CP396" s="70" t="str">
        <f t="shared" si="6618"/>
        <v>InitUnitMagic('IK4H',,,,,,,,,,)</v>
      </c>
      <c r="CQ396" s="70" t="str">
        <f t="shared" si="6619"/>
        <v>InitUnitAdd('IK4H',,,,,,,,,,)</v>
      </c>
      <c r="CR396" s="70" t="str">
        <f t="shared" si="6620"/>
        <v>InitEquipData('IK4H',,"",,,,,'','','','','','',"ReplaceableTextures\\CommandButtons\\BTNSST13.blp")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1064</v>
      </c>
      <c r="C397" s="147" t="s">
        <v>1047</v>
      </c>
      <c r="K397" s="151"/>
      <c r="T397" s="152" t="s">
        <v>1065</v>
      </c>
      <c r="U397" s="85" t="s">
        <v>1049</v>
      </c>
      <c r="CN397" s="70" t="str">
        <f t="shared" si="6616"/>
        <v>InitUnitState('IK4I',,,,,,,,,,)</v>
      </c>
      <c r="CO397" s="70" t="str">
        <f t="shared" si="6617"/>
        <v>InitUnitNormal('IK4I',,,,,,,,,,)</v>
      </c>
      <c r="CP397" s="70" t="str">
        <f t="shared" si="6618"/>
        <v>InitUnitMagic('IK4I',,,,,,,,,,)</v>
      </c>
      <c r="CQ397" s="70" t="str">
        <f t="shared" si="6619"/>
        <v>InitUnitAdd('IK4I',,,,,,,,,,)</v>
      </c>
      <c r="CR397" s="70" t="str">
        <f t="shared" si="6620"/>
        <v>InitEquipData('IK4I',,"",,,,,'','','','','','',"ReplaceableTextures\\CommandButtons\\BTNSST13.blp")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1066</v>
      </c>
      <c r="C398" s="147" t="s">
        <v>1067</v>
      </c>
      <c r="T398" s="152" t="s">
        <v>1068</v>
      </c>
      <c r="U398" s="85" t="s">
        <v>1069</v>
      </c>
      <c r="CN398" s="70" t="str">
        <f t="shared" si="6313"/>
        <v>InitUnitState('IK5A',,,,,,,,,,)</v>
      </c>
      <c r="CO398" s="70" t="str">
        <f t="shared" si="6314"/>
        <v>InitUnitNormal('IK5A',,,,,,,,,,)</v>
      </c>
      <c r="CP398" s="70" t="str">
        <f t="shared" si="6315"/>
        <v>InitUnitMagic('IK5A',,,,,,,,,,)</v>
      </c>
      <c r="CQ398" s="70" t="str">
        <f t="shared" si="6316"/>
        <v>InitUnitAdd('IK5A',,,,,,,,,,)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InitEquipData('IK5A',,"",,,,,'','','','','','',"ReplaceableTextures\\CommandButtons\\BTNSST14.blp")</v>
      </c>
      <c r="CU398" s="95" t="str">
        <f t="shared" si="6317"/>
        <v>|n</v>
      </c>
      <c r="CV398" s="61" t="str">
        <f t="shared" si="6312"/>
        <v>护甲穿透|Cffffc926+150|n|n|r|Cffaaaaaa○刻印槽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318"/>
        <v/>
      </c>
      <c r="DC398" s="71" t="str">
        <f t="shared" si="6319"/>
        <v/>
      </c>
      <c r="DD398" s="71" t="str">
        <f t="shared" si="6320"/>
        <v/>
      </c>
      <c r="DE398" s="71" t="str">
        <f t="shared" si="6321"/>
        <v/>
      </c>
      <c r="DF398" s="71" t="str">
        <f t="shared" si="6322"/>
        <v/>
      </c>
      <c r="DG398" s="71" t="str">
        <f t="shared" si="6323"/>
        <v/>
      </c>
      <c r="DH398" s="71" t="str">
        <f t="shared" si="6324"/>
        <v/>
      </c>
      <c r="DI398" s="71" t="str">
        <f t="shared" si="6325"/>
        <v/>
      </c>
      <c r="DJ398" s="71" t="str">
        <f t="shared" si="6326"/>
        <v/>
      </c>
      <c r="DK398" s="71" t="str">
        <f t="shared" si="6327"/>
        <v/>
      </c>
      <c r="DL398" s="71" t="str">
        <f t="shared" si="6328"/>
        <v/>
      </c>
      <c r="DM398" s="71" t="str">
        <f t="shared" si="6329"/>
        <v/>
      </c>
      <c r="DN398" s="71" t="str">
        <f t="shared" si="6330"/>
        <v/>
      </c>
      <c r="DO398" s="71" t="str">
        <f t="shared" si="6331"/>
        <v/>
      </c>
      <c r="DP398" s="71" t="str">
        <f t="shared" si="6332"/>
        <v/>
      </c>
      <c r="DQ398" s="71" t="str">
        <f t="shared" si="6333"/>
        <v/>
      </c>
      <c r="DR398" s="71" t="str">
        <f t="shared" si="6334"/>
        <v/>
      </c>
      <c r="DS398" s="71" t="str">
        <f t="shared" si="6335"/>
        <v/>
      </c>
      <c r="DT398" s="71" t="str">
        <f t="shared" si="6336"/>
        <v/>
      </c>
      <c r="DU398" s="71" t="str">
        <f t="shared" si="6337"/>
        <v/>
      </c>
      <c r="DV398" s="71" t="str">
        <f t="shared" si="6338"/>
        <v/>
      </c>
      <c r="DW398" s="71" t="str">
        <f t="shared" si="6339"/>
        <v/>
      </c>
      <c r="DX398" s="71" t="str">
        <f t="shared" si="6340"/>
        <v/>
      </c>
      <c r="DY398" s="71" t="str">
        <f t="shared" si="6341"/>
        <v/>
      </c>
      <c r="DZ398" s="71" t="str">
        <f t="shared" si="6342"/>
        <v/>
      </c>
      <c r="EA398" s="71" t="str">
        <f t="shared" si="6343"/>
        <v/>
      </c>
      <c r="EB398" s="71" t="str">
        <f t="shared" si="6344"/>
        <v/>
      </c>
      <c r="EC398" s="71" t="str">
        <f t="shared" si="6345"/>
        <v/>
      </c>
      <c r="ED398" s="71" t="str">
        <f t="shared" si="6346"/>
        <v/>
      </c>
      <c r="EE398" s="71" t="str">
        <f t="shared" si="6347"/>
        <v/>
      </c>
      <c r="EF398" s="71" t="str">
        <f t="shared" si="6348"/>
        <v/>
      </c>
      <c r="EG398" s="71" t="str">
        <f t="shared" si="6349"/>
        <v/>
      </c>
      <c r="EH398" s="71" t="str">
        <f t="shared" si="6350"/>
        <v/>
      </c>
      <c r="EI398" s="71" t="str">
        <f t="shared" si="6351"/>
        <v/>
      </c>
      <c r="EJ398" s="71" t="str">
        <f t="shared" si="6352"/>
        <v/>
      </c>
      <c r="EK398" s="71" t="str">
        <f t="shared" si="6353"/>
        <v/>
      </c>
      <c r="EL398" s="71" t="str">
        <f t="shared" si="6354"/>
        <v/>
      </c>
      <c r="EM398" s="71" t="str">
        <f t="shared" si="6355"/>
        <v/>
      </c>
      <c r="EN398" s="71" t="str">
        <f t="shared" si="6356"/>
        <v/>
      </c>
      <c r="EO398" s="71" t="str">
        <f t="shared" si="6357"/>
        <v/>
      </c>
      <c r="EP398" s="71" t="str">
        <f t="shared" si="6358"/>
        <v/>
      </c>
      <c r="EQ398" s="71" t="str">
        <f t="shared" si="6359"/>
        <v/>
      </c>
      <c r="ER398" s="71" t="str">
        <f t="shared" si="6360"/>
        <v/>
      </c>
      <c r="ES398" s="71" t="str">
        <f t="shared" si="6361"/>
        <v/>
      </c>
      <c r="ET398" s="71" t="str">
        <f t="shared" si="6362"/>
        <v/>
      </c>
      <c r="EU398" s="71" t="str">
        <f t="shared" si="6363"/>
        <v/>
      </c>
      <c r="EV398" s="71" t="str">
        <f t="shared" si="6364"/>
        <v/>
      </c>
      <c r="EW398" s="71" t="str">
        <f t="shared" si="6365"/>
        <v/>
      </c>
      <c r="EX398" s="71" t="str">
        <f t="shared" si="6366"/>
        <v/>
      </c>
      <c r="EY398" s="71" t="str">
        <f t="shared" si="6367"/>
        <v/>
      </c>
      <c r="EZ398" s="71" t="str">
        <f t="shared" si="6368"/>
        <v/>
      </c>
      <c r="FA398" s="71" t="str">
        <f t="shared" si="6369"/>
        <v/>
      </c>
      <c r="FB398" s="71" t="str">
        <f t="shared" si="6370"/>
        <v/>
      </c>
      <c r="FC398" s="71" t="str">
        <f t="shared" si="6371"/>
        <v/>
      </c>
      <c r="FD398" s="71" t="str">
        <f t="shared" si="6372"/>
        <v/>
      </c>
      <c r="FE398" s="71" t="str">
        <f t="shared" si="6373"/>
        <v/>
      </c>
      <c r="FF398" s="71" t="str">
        <f t="shared" si="6374"/>
        <v/>
      </c>
      <c r="FG398" s="71" t="str">
        <f t="shared" si="6375"/>
        <v/>
      </c>
      <c r="FH398" s="71" t="str">
        <f t="shared" si="6376"/>
        <v/>
      </c>
      <c r="FI398" s="71" t="str">
        <f t="shared" si="6377"/>
        <v/>
      </c>
      <c r="FJ398" s="71" t="str">
        <f t="shared" si="6378"/>
        <v/>
      </c>
      <c r="FK398" s="71" t="str">
        <f t="shared" si="6379"/>
        <v/>
      </c>
      <c r="FL398" s="71" t="str">
        <f t="shared" si="6380"/>
        <v/>
      </c>
      <c r="FM398" s="71" t="str">
        <f t="shared" si="6381"/>
        <v/>
      </c>
      <c r="FN398" s="71" t="str">
        <f t="shared" si="6382"/>
        <v/>
      </c>
      <c r="FO398" s="71" t="str">
        <f t="shared" si="6383"/>
        <v/>
      </c>
      <c r="FP398" s="71" t="str">
        <f t="shared" si="6384"/>
        <v/>
      </c>
      <c r="FQ398" s="71" t="str">
        <f t="shared" si="6385"/>
        <v/>
      </c>
      <c r="FR398" s="71" t="str">
        <f t="shared" si="6386"/>
        <v/>
      </c>
      <c r="FS398" s="71" t="str">
        <f t="shared" si="6387"/>
        <v/>
      </c>
    </row>
    <row r="399" spans="1:175" ht="16.5">
      <c r="A399" s="134"/>
      <c r="B399" s="80" t="s">
        <v>1070</v>
      </c>
      <c r="C399" s="147" t="s">
        <v>1067</v>
      </c>
      <c r="K399" s="149"/>
      <c r="T399" s="152" t="s">
        <v>1071</v>
      </c>
      <c r="U399" s="85" t="s">
        <v>1069</v>
      </c>
      <c r="CN399" s="70" t="str">
        <f t="shared" ref="CN399:CN406" si="6692">"InitUnitState('"&amp;B399&amp;"',"&amp;V399&amp;","&amp;W399&amp;","&amp;X399&amp;","&amp;Y399&amp;","&amp;Z399&amp;","&amp;AA399&amp;","&amp;AB399&amp;","&amp;AC399&amp;","&amp;AD399&amp;","&amp;AE399&amp;")"</f>
        <v>InitUnitState('IK5B',,,,,,,,,,)</v>
      </c>
      <c r="CO399" s="70" t="str">
        <f t="shared" ref="CO399:CO406" si="6693">"InitUnitNormal('"&amp;B399&amp;"',"&amp;AF399&amp;","&amp;AG399&amp;","&amp;AH399&amp;","&amp;AI399&amp;","&amp;AJ399&amp;","&amp;AK399&amp;","&amp;AL399&amp;","&amp;AM399&amp;","&amp;AN399&amp;","&amp;AO399&amp;")"</f>
        <v>InitUnitNormal('IK5B',,,,,,,,,,)</v>
      </c>
      <c r="CP399" s="70" t="str">
        <f t="shared" ref="CP399:CP406" si="6694">"InitUnitMagic('"&amp;B399&amp;"',"&amp;AP399&amp;","&amp;AQ399&amp;","&amp;AR399&amp;","&amp;AS399&amp;","&amp;AT399&amp;","&amp;AU399&amp;","&amp;AV399&amp;","&amp;AW399&amp;","&amp;BI399&amp;","&amp;BJ399&amp;")"</f>
        <v>InitUnitMagic('IK5B',,,,,,,,,,)</v>
      </c>
      <c r="CQ399" s="70" t="str">
        <f t="shared" ref="CQ399:CQ406" si="6695">"InitUnitAdd('"&amp;B399&amp;"',"&amp;BK399&amp;","&amp;BL399&amp;","&amp;BM399&amp;","&amp;BN399&amp;","&amp;BO399&amp;","&amp;BP399&amp;","&amp;BQ399&amp;","&amp;BR399&amp;","&amp;BS399&amp;","&amp;BT399&amp;")"</f>
        <v>InitUnitAdd('IK5B',,,,,,,,,,)</v>
      </c>
      <c r="CR399" s="70" t="str">
        <f t="shared" ref="CR399:CR406" si="6696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InitEquipData('IK5B',,"",,,,,'','','','','','',"ReplaceableTextures\\CommandButtons\\BTNSST14.blp")</v>
      </c>
      <c r="CU399" s="95" t="str">
        <f t="shared" ref="CU399:CU406" si="6697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312"/>
        <v>护甲穿透|Cffffc926+150|n|n|r|Cffaaaaaa○|CffFFD24D金之符印+1|r|r|n|n|Cff00ff7f点击穿戴或脱卸。|r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698">IF(V399="","","|n"&amp;DB$2&amp;"+"&amp;V399&amp;DB$1)</f>
        <v/>
      </c>
      <c r="DC399" s="71" t="str">
        <f t="shared" ref="DC399:DC406" si="6699">IF(W399="","","|n"&amp;DC$2&amp;"+"&amp;W399&amp;DC$1)</f>
        <v/>
      </c>
      <c r="DD399" s="71" t="str">
        <f t="shared" ref="DD399:DD406" si="6700">IF(X399="","","|n"&amp;DD$2&amp;"+"&amp;X399&amp;DD$1)</f>
        <v/>
      </c>
      <c r="DE399" s="71" t="str">
        <f t="shared" ref="DE399:DE406" si="6701">IF(Y399="","","|n"&amp;DE$2&amp;"+"&amp;Y399&amp;DE$1)</f>
        <v/>
      </c>
      <c r="DF399" s="71" t="str">
        <f t="shared" ref="DF399:DF406" si="6702">IF(Z399="","","|n"&amp;DF$2&amp;"+"&amp;Z399&amp;DF$1)</f>
        <v/>
      </c>
      <c r="DG399" s="71" t="str">
        <f t="shared" ref="DG399:DG406" si="6703">IF(AA399="","","|n"&amp;DG$2&amp;"+"&amp;AA399&amp;DG$1)</f>
        <v/>
      </c>
      <c r="DH399" s="71" t="str">
        <f t="shared" ref="DH399:DH406" si="6704">IF(AB399="","","|n"&amp;DH$2&amp;"+"&amp;AB399&amp;DH$1)</f>
        <v/>
      </c>
      <c r="DI399" s="71" t="str">
        <f t="shared" ref="DI399:DI406" si="6705">IF(AC399="","","|n"&amp;DI$2&amp;"+"&amp;AC399&amp;DI$1)</f>
        <v/>
      </c>
      <c r="DJ399" s="71" t="str">
        <f t="shared" ref="DJ399:DJ406" si="6706">IF(AD399="","","|n"&amp;DJ$2&amp;"+"&amp;AD399&amp;DJ$1)</f>
        <v/>
      </c>
      <c r="DK399" s="71" t="str">
        <f t="shared" ref="DK399:DK406" si="6707">IF(AE399="","","|n"&amp;DK$2&amp;"+"&amp;AE399&amp;DK$1)</f>
        <v/>
      </c>
      <c r="DL399" s="71" t="str">
        <f t="shared" ref="DL399:DL406" si="6708">IF(AF399="","","|n"&amp;DL$2&amp;"+"&amp;AF399&amp;DL$1)</f>
        <v/>
      </c>
      <c r="DM399" s="71" t="str">
        <f t="shared" ref="DM399:DM406" si="6709">IF(AG399="","","|n"&amp;DM$2&amp;"+"&amp;AG399&amp;DM$1)</f>
        <v/>
      </c>
      <c r="DN399" s="71" t="str">
        <f t="shared" ref="DN399:DN406" si="6710">IF(AH399="","","|n"&amp;DN$2&amp;"+"&amp;AH399&amp;DN$1)</f>
        <v/>
      </c>
      <c r="DO399" s="71" t="str">
        <f t="shared" ref="DO399:DO406" si="6711">IF(AI399="","","|n"&amp;DO$2&amp;"+"&amp;AI399&amp;DO$1)</f>
        <v/>
      </c>
      <c r="DP399" s="71" t="str">
        <f t="shared" ref="DP399:DP406" si="6712">IF(AJ399="","","|n"&amp;DP$2&amp;"+"&amp;AJ399&amp;DP$1)</f>
        <v/>
      </c>
      <c r="DQ399" s="71" t="str">
        <f t="shared" ref="DQ399:DQ406" si="6713">IF(AK399="","","|n"&amp;DQ$2&amp;"+"&amp;AK399&amp;DQ$1)</f>
        <v/>
      </c>
      <c r="DR399" s="71" t="str">
        <f t="shared" ref="DR399:DR406" si="6714">IF(AL399="","","|n"&amp;DR$2&amp;"+"&amp;AL399&amp;DR$1)</f>
        <v/>
      </c>
      <c r="DS399" s="71" t="str">
        <f t="shared" ref="DS399:DS406" si="6715">IF(AM399="","","|n"&amp;DS$2&amp;"+"&amp;AM399&amp;DS$1)</f>
        <v/>
      </c>
      <c r="DT399" s="71" t="str">
        <f t="shared" ref="DT399:DT406" si="6716">IF(AN399="","","|n"&amp;DT$2&amp;"+"&amp;AN399&amp;DT$1)</f>
        <v/>
      </c>
      <c r="DU399" s="71" t="str">
        <f t="shared" ref="DU399:DU406" si="6717">IF(AO399="","","|n"&amp;DU$2&amp;"+"&amp;AO399&amp;DU$1)</f>
        <v/>
      </c>
      <c r="DV399" s="71" t="str">
        <f t="shared" ref="DV399:DV406" si="6718">IF(AP399="","","|n"&amp;DV$2&amp;"+"&amp;AP399&amp;DV$1)</f>
        <v/>
      </c>
      <c r="DW399" s="71" t="str">
        <f t="shared" ref="DW399:DW406" si="6719">IF(AQ399="","","|n"&amp;DW$2&amp;"+"&amp;AQ399&amp;DW$1)</f>
        <v/>
      </c>
      <c r="DX399" s="71" t="str">
        <f t="shared" ref="DX399:DX406" si="6720">IF(AR399="","","|n"&amp;DX$2&amp;"+"&amp;AR399&amp;DX$1)</f>
        <v/>
      </c>
      <c r="DY399" s="71" t="str">
        <f t="shared" ref="DY399:DY406" si="6721">IF(AS399="","","|n"&amp;DY$2&amp;"+"&amp;AS399&amp;DY$1)</f>
        <v/>
      </c>
      <c r="DZ399" s="71" t="str">
        <f t="shared" ref="DZ399:DZ406" si="6722">IF(AT399="","","|n"&amp;DZ$2&amp;"+"&amp;AT399&amp;DZ$1)</f>
        <v/>
      </c>
      <c r="EA399" s="71" t="str">
        <f t="shared" ref="EA399:EA406" si="6723">IF(AU399="","","|n"&amp;EA$2&amp;"+"&amp;AU399&amp;EA$1)</f>
        <v/>
      </c>
      <c r="EB399" s="71" t="str">
        <f t="shared" ref="EB399:EB406" si="6724">IF(AV399="","","|n"&amp;EB$2&amp;"+"&amp;AV399&amp;EB$1)</f>
        <v/>
      </c>
      <c r="EC399" s="71" t="str">
        <f t="shared" ref="EC399:EC406" si="6725">IF(AW399="","","|n"&amp;EC$2&amp;"+"&amp;AW399&amp;EC$1)</f>
        <v/>
      </c>
      <c r="ED399" s="71" t="str">
        <f t="shared" ref="ED399:ED406" si="6726">IF(AX399="","","|n"&amp;ED$2&amp;"+"&amp;AX399&amp;ED$1)</f>
        <v/>
      </c>
      <c r="EE399" s="71" t="str">
        <f t="shared" ref="EE399:EE406" si="6727">IF(AY399="","","|n"&amp;EE$2&amp;"+"&amp;AY399&amp;EE$1)</f>
        <v/>
      </c>
      <c r="EF399" s="71" t="str">
        <f t="shared" ref="EF399:EF406" si="6728">IF(AZ399="","","|n"&amp;EF$2&amp;"+"&amp;AZ399&amp;EF$1)</f>
        <v/>
      </c>
      <c r="EG399" s="71" t="str">
        <f t="shared" ref="EG399:EG406" si="6729">IF(BA399="","","|n"&amp;EG$2&amp;"+"&amp;BA399&amp;EG$1)</f>
        <v/>
      </c>
      <c r="EH399" s="71" t="str">
        <f t="shared" ref="EH399:EH406" si="6730">IF(BB399="","","|n"&amp;EH$2&amp;"+"&amp;BB399&amp;EH$1)</f>
        <v/>
      </c>
      <c r="EI399" s="71" t="str">
        <f t="shared" ref="EI399:EI406" si="6731">IF(BC399="","","|n"&amp;EI$2&amp;"+"&amp;BC399&amp;EI$1)</f>
        <v/>
      </c>
      <c r="EJ399" s="71" t="str">
        <f t="shared" ref="EJ399:EJ406" si="6732">IF(BD399="","","|n"&amp;EJ$2&amp;"+"&amp;BD399&amp;EJ$1)</f>
        <v/>
      </c>
      <c r="EK399" s="71" t="str">
        <f t="shared" ref="EK399:EK406" si="6733">IF(BE399="","","|n"&amp;EK$2&amp;"+"&amp;BE399&amp;EK$1)</f>
        <v/>
      </c>
      <c r="EL399" s="71" t="str">
        <f t="shared" ref="EL399:EL406" si="6734">IF(BF399="","","|n"&amp;EL$2&amp;"+"&amp;BF399&amp;EL$1)</f>
        <v/>
      </c>
      <c r="EM399" s="71" t="str">
        <f t="shared" ref="EM399:EM406" si="6735">IF(BG399="","","|n"&amp;EM$2&amp;"+"&amp;BG399&amp;EM$1)</f>
        <v/>
      </c>
      <c r="EN399" s="71" t="str">
        <f t="shared" ref="EN399:EN406" si="6736">IF(BH399="","","|n"&amp;EN$2&amp;"+"&amp;BH399&amp;EN$1)</f>
        <v/>
      </c>
      <c r="EO399" s="71" t="str">
        <f t="shared" ref="EO399:EO406" si="6737">IF(BI399="","","|n"&amp;EO$2&amp;"+"&amp;BI399&amp;EO$1)</f>
        <v/>
      </c>
      <c r="EP399" s="71" t="str">
        <f t="shared" ref="EP399:EP406" si="6738">IF(BJ399="","","|n"&amp;EP$2&amp;"+"&amp;BJ399&amp;EP$1)</f>
        <v/>
      </c>
      <c r="EQ399" s="71" t="str">
        <f t="shared" ref="EQ399:EQ406" si="6739">IF(BK399="","","|n"&amp;EQ$2&amp;"+"&amp;BK399&amp;EQ$1)</f>
        <v/>
      </c>
      <c r="ER399" s="71" t="str">
        <f t="shared" ref="ER399:ER406" si="6740">IF(BL399="","","|n"&amp;ER$2&amp;"+"&amp;BL399&amp;ER$1)</f>
        <v/>
      </c>
      <c r="ES399" s="71" t="str">
        <f t="shared" ref="ES399:ES406" si="6741">IF(BM399="","","|n"&amp;ES$2&amp;"+"&amp;BM399&amp;ES$1)</f>
        <v/>
      </c>
      <c r="ET399" s="71" t="str">
        <f t="shared" ref="ET399:ET406" si="6742">IF(BN399="","","|n"&amp;ET$2&amp;"+"&amp;BN399&amp;ET$1)</f>
        <v/>
      </c>
      <c r="EU399" s="71" t="str">
        <f t="shared" ref="EU399:EU406" si="6743">IF(BO399="","","|n"&amp;EU$2&amp;"+"&amp;BO399&amp;EU$1)</f>
        <v/>
      </c>
      <c r="EV399" s="71" t="str">
        <f t="shared" ref="EV399:EV406" si="6744">IF(BP399="","","|n"&amp;EV$2&amp;"+"&amp;BP399&amp;EV$1)</f>
        <v/>
      </c>
      <c r="EW399" s="71" t="str">
        <f t="shared" ref="EW399:EW406" si="6745">IF(BQ399="","","|n"&amp;EW$2&amp;"+"&amp;BQ399&amp;EW$1)</f>
        <v/>
      </c>
      <c r="EX399" s="71" t="str">
        <f t="shared" ref="EX399:EX406" si="6746">IF(BR399="","","|n"&amp;EX$2&amp;"+"&amp;BR399&amp;EX$1)</f>
        <v/>
      </c>
      <c r="EY399" s="71" t="str">
        <f t="shared" ref="EY399:EY406" si="6747">IF(BS399="","","|n"&amp;EY$2&amp;"+"&amp;BS399&amp;EY$1)</f>
        <v/>
      </c>
      <c r="EZ399" s="71" t="str">
        <f t="shared" ref="EZ399:EZ406" si="6748">IF(BT399="","","|n"&amp;EZ$2&amp;"+"&amp;BT399&amp;EZ$1)</f>
        <v/>
      </c>
      <c r="FA399" s="71" t="str">
        <f t="shared" ref="FA399:FA406" si="6749">IF(BU399="","","|n"&amp;FA$2&amp;"+"&amp;BU399&amp;FA$1)</f>
        <v/>
      </c>
      <c r="FB399" s="71" t="str">
        <f t="shared" ref="FB399:FB406" si="6750">IF(BV399="","","|n"&amp;FB$2&amp;"+"&amp;BV399&amp;FB$1)</f>
        <v/>
      </c>
      <c r="FC399" s="71" t="str">
        <f t="shared" ref="FC399:FC406" si="6751">IF(BW399="","","|n"&amp;FC$2&amp;"+"&amp;BW399&amp;FC$1)</f>
        <v/>
      </c>
      <c r="FD399" s="71" t="str">
        <f t="shared" ref="FD399:FD406" si="6752">IF(BX399="","","|n"&amp;FD$2&amp;"+"&amp;BX399&amp;FD$1)</f>
        <v/>
      </c>
      <c r="FE399" s="71" t="str">
        <f t="shared" ref="FE399:FE406" si="6753">IF(BY399="","","|n"&amp;FE$2&amp;"+"&amp;BY399&amp;FE$1)</f>
        <v/>
      </c>
      <c r="FF399" s="71" t="str">
        <f t="shared" ref="FF399:FF406" si="6754">IF(BZ399="","","|n"&amp;FF$2&amp;"+"&amp;BZ399&amp;FF$1)</f>
        <v/>
      </c>
      <c r="FG399" s="71" t="str">
        <f t="shared" ref="FG399:FG406" si="6755">IF(CA399="","","|n"&amp;FG$2&amp;"+"&amp;CA399&amp;FG$1)</f>
        <v/>
      </c>
      <c r="FH399" s="71" t="str">
        <f t="shared" ref="FH399:FH406" si="6756">IF(CB399="","","|n"&amp;FH$2&amp;"+"&amp;CB399&amp;FH$1)</f>
        <v/>
      </c>
      <c r="FI399" s="71" t="str">
        <f t="shared" ref="FI399:FI406" si="6757">IF(CC399="","","|n"&amp;FI$2&amp;"+"&amp;CC399&amp;FI$1)</f>
        <v/>
      </c>
      <c r="FJ399" s="71" t="str">
        <f t="shared" ref="FJ399:FJ406" si="6758">IF(CD399="","","|n"&amp;FJ$2&amp;"+"&amp;CD399&amp;FJ$1)</f>
        <v/>
      </c>
      <c r="FK399" s="71" t="str">
        <f t="shared" ref="FK399:FK406" si="6759">IF(CE399="","","|n"&amp;FK$2&amp;"+"&amp;CE399&amp;FK$1)</f>
        <v/>
      </c>
      <c r="FL399" s="71" t="str">
        <f t="shared" ref="FL399:FL406" si="6760">IF(CF399="","","|n"&amp;FL$2&amp;"+"&amp;CF399&amp;FL$1)</f>
        <v/>
      </c>
      <c r="FM399" s="71" t="str">
        <f t="shared" ref="FM399:FM406" si="6761">IF(CG399="","","|n"&amp;FM$2&amp;"+"&amp;CG399&amp;FM$1)</f>
        <v/>
      </c>
      <c r="FN399" s="71" t="str">
        <f t="shared" ref="FN399:FN406" si="6762">IF(CH399="","","|n"&amp;FN$2&amp;"+"&amp;CH399&amp;FN$1)</f>
        <v/>
      </c>
      <c r="FO399" s="71" t="str">
        <f t="shared" ref="FO399:FO406" si="6763">IF(CI399="","","|n"&amp;FO$2&amp;"+"&amp;CI399&amp;FO$1)</f>
        <v/>
      </c>
      <c r="FP399" s="71" t="str">
        <f t="shared" ref="FP399:FP406" si="6764">IF(CJ399="","","|n"&amp;FP$2&amp;"+"&amp;CJ399&amp;FP$1)</f>
        <v/>
      </c>
      <c r="FQ399" s="71" t="str">
        <f t="shared" ref="FQ399:FQ406" si="6765">IF(CK399="","","|n"&amp;FQ$2&amp;"+"&amp;CK399&amp;FQ$1)</f>
        <v/>
      </c>
      <c r="FR399" s="71" t="str">
        <f t="shared" ref="FR399:FR406" si="6766">IF(CL399="","","|n"&amp;FR$2&amp;"+"&amp;CL399&amp;FR$1)</f>
        <v/>
      </c>
      <c r="FS399" s="71" t="str">
        <f t="shared" ref="FS399:FS406" si="6767">IF(CM399="","","|n"&amp;FS$2&amp;"+"&amp;CM399&amp;FS$1)</f>
        <v/>
      </c>
    </row>
    <row r="400" spans="1:175" ht="16.5">
      <c r="A400" s="134"/>
      <c r="B400" s="80" t="s">
        <v>1072</v>
      </c>
      <c r="C400" s="147" t="s">
        <v>1067</v>
      </c>
      <c r="K400" s="150"/>
      <c r="T400" s="152" t="s">
        <v>1073</v>
      </c>
      <c r="U400" s="85" t="s">
        <v>1069</v>
      </c>
      <c r="CN400" s="70" t="str">
        <f t="shared" si="6692"/>
        <v>InitUnitState('IK5C',,,,,,,,,,)</v>
      </c>
      <c r="CO400" s="70" t="str">
        <f t="shared" si="6693"/>
        <v>InitUnitNormal('IK5C',,,,,,,,,,)</v>
      </c>
      <c r="CP400" s="70" t="str">
        <f t="shared" si="6694"/>
        <v>InitUnitMagic('IK5C',,,,,,,,,,)</v>
      </c>
      <c r="CQ400" s="70" t="str">
        <f t="shared" si="6695"/>
        <v>InitUnitAdd('IK5C',,,,,,,,,,)</v>
      </c>
      <c r="CR400" s="70" t="str">
        <f t="shared" si="6696"/>
        <v>InitEquipData('IK5C',,"",,,,,'','','','','','',"ReplaceableTextures\\CommandButtons\\BTNSST14.blp")</v>
      </c>
      <c r="CU400" s="95" t="str">
        <f t="shared" si="6697"/>
        <v>|n</v>
      </c>
      <c r="CV400" s="61" t="str">
        <f t="shared" si="6312"/>
        <v>护甲穿透|Cffffc926+150|n|n|r|Cffaaaaaa○|CffFFD24D木之符印+1|r|r|n|n|Cff00ff7f点击穿戴或脱卸。|r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698"/>
        <v/>
      </c>
      <c r="DC400" s="71" t="str">
        <f t="shared" si="6699"/>
        <v/>
      </c>
      <c r="DD400" s="71" t="str">
        <f t="shared" si="6700"/>
        <v/>
      </c>
      <c r="DE400" s="71" t="str">
        <f t="shared" si="6701"/>
        <v/>
      </c>
      <c r="DF400" s="71" t="str">
        <f t="shared" si="6702"/>
        <v/>
      </c>
      <c r="DG400" s="71" t="str">
        <f t="shared" si="6703"/>
        <v/>
      </c>
      <c r="DH400" s="71" t="str">
        <f t="shared" si="6704"/>
        <v/>
      </c>
      <c r="DI400" s="71" t="str">
        <f t="shared" si="6705"/>
        <v/>
      </c>
      <c r="DJ400" s="71" t="str">
        <f t="shared" si="6706"/>
        <v/>
      </c>
      <c r="DK400" s="71" t="str">
        <f t="shared" si="6707"/>
        <v/>
      </c>
      <c r="DL400" s="71" t="str">
        <f t="shared" si="6708"/>
        <v/>
      </c>
      <c r="DM400" s="71" t="str">
        <f t="shared" si="6709"/>
        <v/>
      </c>
      <c r="DN400" s="71" t="str">
        <f t="shared" si="6710"/>
        <v/>
      </c>
      <c r="DO400" s="71" t="str">
        <f t="shared" si="6711"/>
        <v/>
      </c>
      <c r="DP400" s="71" t="str">
        <f t="shared" si="6712"/>
        <v/>
      </c>
      <c r="DQ400" s="71" t="str">
        <f t="shared" si="6713"/>
        <v/>
      </c>
      <c r="DR400" s="71" t="str">
        <f t="shared" si="6714"/>
        <v/>
      </c>
      <c r="DS400" s="71" t="str">
        <f t="shared" si="6715"/>
        <v/>
      </c>
      <c r="DT400" s="71" t="str">
        <f t="shared" si="6716"/>
        <v/>
      </c>
      <c r="DU400" s="71" t="str">
        <f t="shared" si="6717"/>
        <v/>
      </c>
      <c r="DV400" s="71" t="str">
        <f t="shared" si="6718"/>
        <v/>
      </c>
      <c r="DW400" s="71" t="str">
        <f t="shared" si="6719"/>
        <v/>
      </c>
      <c r="DX400" s="71" t="str">
        <f t="shared" si="6720"/>
        <v/>
      </c>
      <c r="DY400" s="71" t="str">
        <f t="shared" si="6721"/>
        <v/>
      </c>
      <c r="DZ400" s="71" t="str">
        <f t="shared" si="6722"/>
        <v/>
      </c>
      <c r="EA400" s="71" t="str">
        <f t="shared" si="6723"/>
        <v/>
      </c>
      <c r="EB400" s="71" t="str">
        <f t="shared" si="6724"/>
        <v/>
      </c>
      <c r="EC400" s="71" t="str">
        <f t="shared" si="6725"/>
        <v/>
      </c>
      <c r="ED400" s="71" t="str">
        <f t="shared" si="6726"/>
        <v/>
      </c>
      <c r="EE400" s="71" t="str">
        <f t="shared" si="6727"/>
        <v/>
      </c>
      <c r="EF400" s="71" t="str">
        <f t="shared" si="6728"/>
        <v/>
      </c>
      <c r="EG400" s="71" t="str">
        <f t="shared" si="6729"/>
        <v/>
      </c>
      <c r="EH400" s="71" t="str">
        <f t="shared" si="6730"/>
        <v/>
      </c>
      <c r="EI400" s="71" t="str">
        <f t="shared" si="6731"/>
        <v/>
      </c>
      <c r="EJ400" s="71" t="str">
        <f t="shared" si="6732"/>
        <v/>
      </c>
      <c r="EK400" s="71" t="str">
        <f t="shared" si="6733"/>
        <v/>
      </c>
      <c r="EL400" s="71" t="str">
        <f t="shared" si="6734"/>
        <v/>
      </c>
      <c r="EM400" s="71" t="str">
        <f t="shared" si="6735"/>
        <v/>
      </c>
      <c r="EN400" s="71" t="str">
        <f t="shared" si="6736"/>
        <v/>
      </c>
      <c r="EO400" s="71" t="str">
        <f t="shared" si="6737"/>
        <v/>
      </c>
      <c r="EP400" s="71" t="str">
        <f t="shared" si="6738"/>
        <v/>
      </c>
      <c r="EQ400" s="71" t="str">
        <f t="shared" si="6739"/>
        <v/>
      </c>
      <c r="ER400" s="71" t="str">
        <f t="shared" si="6740"/>
        <v/>
      </c>
      <c r="ES400" s="71" t="str">
        <f t="shared" si="6741"/>
        <v/>
      </c>
      <c r="ET400" s="71" t="str">
        <f t="shared" si="6742"/>
        <v/>
      </c>
      <c r="EU400" s="71" t="str">
        <f t="shared" si="6743"/>
        <v/>
      </c>
      <c r="EV400" s="71" t="str">
        <f t="shared" si="6744"/>
        <v/>
      </c>
      <c r="EW400" s="71" t="str">
        <f t="shared" si="6745"/>
        <v/>
      </c>
      <c r="EX400" s="71" t="str">
        <f t="shared" si="6746"/>
        <v/>
      </c>
      <c r="EY400" s="71" t="str">
        <f t="shared" si="6747"/>
        <v/>
      </c>
      <c r="EZ400" s="71" t="str">
        <f t="shared" si="6748"/>
        <v/>
      </c>
      <c r="FA400" s="71" t="str">
        <f t="shared" si="6749"/>
        <v/>
      </c>
      <c r="FB400" s="71" t="str">
        <f t="shared" si="6750"/>
        <v/>
      </c>
      <c r="FC400" s="71" t="str">
        <f t="shared" si="6751"/>
        <v/>
      </c>
      <c r="FD400" s="71" t="str">
        <f t="shared" si="6752"/>
        <v/>
      </c>
      <c r="FE400" s="71" t="str">
        <f t="shared" si="6753"/>
        <v/>
      </c>
      <c r="FF400" s="71" t="str">
        <f t="shared" si="6754"/>
        <v/>
      </c>
      <c r="FG400" s="71" t="str">
        <f t="shared" si="6755"/>
        <v/>
      </c>
      <c r="FH400" s="71" t="str">
        <f t="shared" si="6756"/>
        <v/>
      </c>
      <c r="FI400" s="71" t="str">
        <f t="shared" si="6757"/>
        <v/>
      </c>
      <c r="FJ400" s="71" t="str">
        <f t="shared" si="6758"/>
        <v/>
      </c>
      <c r="FK400" s="71" t="str">
        <f t="shared" si="6759"/>
        <v/>
      </c>
      <c r="FL400" s="71" t="str">
        <f t="shared" si="6760"/>
        <v/>
      </c>
      <c r="FM400" s="71" t="str">
        <f t="shared" si="6761"/>
        <v/>
      </c>
      <c r="FN400" s="71" t="str">
        <f t="shared" si="6762"/>
        <v/>
      </c>
      <c r="FO400" s="71" t="str">
        <f t="shared" si="6763"/>
        <v/>
      </c>
      <c r="FP400" s="71" t="str">
        <f t="shared" si="6764"/>
        <v/>
      </c>
      <c r="FQ400" s="71" t="str">
        <f t="shared" si="6765"/>
        <v/>
      </c>
      <c r="FR400" s="71" t="str">
        <f t="shared" si="6766"/>
        <v/>
      </c>
      <c r="FS400" s="71" t="str">
        <f t="shared" si="6767"/>
        <v/>
      </c>
    </row>
    <row r="401" spans="1:175" ht="16.5">
      <c r="A401" s="134"/>
      <c r="B401" s="80" t="s">
        <v>1074</v>
      </c>
      <c r="C401" s="147" t="s">
        <v>1067</v>
      </c>
      <c r="K401" s="150"/>
      <c r="T401" s="152" t="s">
        <v>1075</v>
      </c>
      <c r="U401" s="85" t="s">
        <v>1069</v>
      </c>
      <c r="CN401" s="70" t="str">
        <f t="shared" si="6692"/>
        <v>InitUnitState('IK5D',,,,,,,,,,)</v>
      </c>
      <c r="CO401" s="70" t="str">
        <f t="shared" si="6693"/>
        <v>InitUnitNormal('IK5D',,,,,,,,,,)</v>
      </c>
      <c r="CP401" s="70" t="str">
        <f t="shared" si="6694"/>
        <v>InitUnitMagic('IK5D',,,,,,,,,,)</v>
      </c>
      <c r="CQ401" s="70" t="str">
        <f t="shared" si="6695"/>
        <v>InitUnitAdd('IK5D',,,,,,,,,,)</v>
      </c>
      <c r="CR401" s="70" t="str">
        <f t="shared" si="6696"/>
        <v>InitEquipData('IK5D',,"",,,,,'','','','','','',"ReplaceableTextures\\CommandButtons\\BTNSST14.blp")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1076</v>
      </c>
      <c r="C402" s="147" t="s">
        <v>1067</v>
      </c>
      <c r="K402" s="150"/>
      <c r="T402" s="152" t="s">
        <v>1077</v>
      </c>
      <c r="U402" s="85" t="s">
        <v>1069</v>
      </c>
      <c r="CN402" s="70" t="str">
        <f t="shared" si="6692"/>
        <v>InitUnitState('IK5E',,,,,,,,,,)</v>
      </c>
      <c r="CO402" s="70" t="str">
        <f t="shared" si="6693"/>
        <v>InitUnitNormal('IK5E',,,,,,,,,,)</v>
      </c>
      <c r="CP402" s="70" t="str">
        <f t="shared" si="6694"/>
        <v>InitUnitMagic('IK5E',,,,,,,,,,)</v>
      </c>
      <c r="CQ402" s="70" t="str">
        <f t="shared" si="6695"/>
        <v>InitUnitAdd('IK5E',,,,,,,,,,)</v>
      </c>
      <c r="CR402" s="70" t="str">
        <f t="shared" si="6696"/>
        <v>InitEquipData('IK5E',,"",,,,,'','','','','','',"ReplaceableTextures\\CommandButtons\\BTNSST14.blp")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1078</v>
      </c>
      <c r="C403" s="147" t="s">
        <v>1067</v>
      </c>
      <c r="K403" s="150"/>
      <c r="T403" s="152" t="s">
        <v>1079</v>
      </c>
      <c r="U403" s="85" t="s">
        <v>1069</v>
      </c>
      <c r="CN403" s="70" t="str">
        <f t="shared" si="6692"/>
        <v>InitUnitState('IK5F',,,,,,,,,,)</v>
      </c>
      <c r="CO403" s="70" t="str">
        <f t="shared" si="6693"/>
        <v>InitUnitNormal('IK5F',,,,,,,,,,)</v>
      </c>
      <c r="CP403" s="70" t="str">
        <f t="shared" si="6694"/>
        <v>InitUnitMagic('IK5F',,,,,,,,,,)</v>
      </c>
      <c r="CQ403" s="70" t="str">
        <f t="shared" si="6695"/>
        <v>InitUnitAdd('IK5F',,,,,,,,,,)</v>
      </c>
      <c r="CR403" s="70" t="str">
        <f t="shared" si="6696"/>
        <v>InitEquipData('IK5F',,"",,,,,'','','','','','',"ReplaceableTextures\\CommandButtons\\BTNSST14.blp")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1080</v>
      </c>
      <c r="C404" s="147" t="s">
        <v>1067</v>
      </c>
      <c r="K404" s="150"/>
      <c r="T404" s="152" t="s">
        <v>1081</v>
      </c>
      <c r="U404" s="85" t="s">
        <v>1069</v>
      </c>
      <c r="CN404" s="70" t="str">
        <f t="shared" si="6692"/>
        <v>InitUnitState('IK5G',,,,,,,,,,)</v>
      </c>
      <c r="CO404" s="70" t="str">
        <f t="shared" si="6693"/>
        <v>InitUnitNormal('IK5G',,,,,,,,,,)</v>
      </c>
      <c r="CP404" s="70" t="str">
        <f t="shared" si="6694"/>
        <v>InitUnitMagic('IK5G',,,,,,,,,,)</v>
      </c>
      <c r="CQ404" s="70" t="str">
        <f t="shared" si="6695"/>
        <v>InitUnitAdd('IK5G',,,,,,,,,,)</v>
      </c>
      <c r="CR404" s="70" t="str">
        <f t="shared" si="6696"/>
        <v>InitEquipData('IK5G',,"",,,,,'','','','','','',"ReplaceableTextures\\CommandButtons\\BTNSST14.blp")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1082</v>
      </c>
      <c r="C405" s="147" t="s">
        <v>1067</v>
      </c>
      <c r="K405" s="150"/>
      <c r="T405" s="152" t="s">
        <v>1083</v>
      </c>
      <c r="U405" s="85" t="s">
        <v>1069</v>
      </c>
      <c r="CN405" s="70" t="str">
        <f t="shared" si="6692"/>
        <v>InitUnitState('IK5H',,,,,,,,,,)</v>
      </c>
      <c r="CO405" s="70" t="str">
        <f t="shared" si="6693"/>
        <v>InitUnitNormal('IK5H',,,,,,,,,,)</v>
      </c>
      <c r="CP405" s="70" t="str">
        <f t="shared" si="6694"/>
        <v>InitUnitMagic('IK5H',,,,,,,,,,)</v>
      </c>
      <c r="CQ405" s="70" t="str">
        <f t="shared" si="6695"/>
        <v>InitUnitAdd('IK5H',,,,,,,,,,)</v>
      </c>
      <c r="CR405" s="70" t="str">
        <f t="shared" si="6696"/>
        <v>InitEquipData('IK5H',,"",,,,,'','','','','','',"ReplaceableTextures\\CommandButtons\\BTNSST14.blp")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1084</v>
      </c>
      <c r="C406" s="147" t="s">
        <v>1067</v>
      </c>
      <c r="K406" s="151"/>
      <c r="T406" s="152" t="s">
        <v>1085</v>
      </c>
      <c r="U406" s="85" t="s">
        <v>1069</v>
      </c>
      <c r="CN406" s="70" t="str">
        <f t="shared" si="6692"/>
        <v>InitUnitState('IK5I',,,,,,,,,,)</v>
      </c>
      <c r="CO406" s="70" t="str">
        <f t="shared" si="6693"/>
        <v>InitUnitNormal('IK5I',,,,,,,,,,)</v>
      </c>
      <c r="CP406" s="70" t="str">
        <f t="shared" si="6694"/>
        <v>InitUnitMagic('IK5I',,,,,,,,,,)</v>
      </c>
      <c r="CQ406" s="70" t="str">
        <f t="shared" si="6695"/>
        <v>InitUnitAdd('IK5I',,,,,,,,,,)</v>
      </c>
      <c r="CR406" s="70" t="str">
        <f t="shared" si="6696"/>
        <v>InitEquipData('IK5I',,"",,,,,'','','','','','',"ReplaceableTextures\\CommandButtons\\BTNSST14.blp")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1086</v>
      </c>
      <c r="C407" s="147" t="s">
        <v>1087</v>
      </c>
      <c r="T407" s="152" t="s">
        <v>1088</v>
      </c>
      <c r="U407" s="85" t="s">
        <v>1089</v>
      </c>
      <c r="CN407" s="70" t="str">
        <f t="shared" si="6313"/>
        <v>InitUnitState('IK6A',,,,,,,,,,)</v>
      </c>
      <c r="CO407" s="70" t="str">
        <f t="shared" si="6314"/>
        <v>InitUnitNormal('IK6A',,,,,,,,,,)</v>
      </c>
      <c r="CP407" s="70" t="str">
        <f t="shared" si="6315"/>
        <v>InitUnitMagic('IK6A',,,,,,,,,,)</v>
      </c>
      <c r="CQ407" s="70" t="str">
        <f t="shared" si="6316"/>
        <v>InitUnitAdd('IK6A',,,,,,,,,,)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InitEquipData('IK6A',,"",,,,,'','','','','','',"ReplaceableTextures\\CommandButtons\\BTNSST15.blp")</v>
      </c>
      <c r="CU407" s="95" t="str">
        <f t="shared" si="6317"/>
        <v>|n</v>
      </c>
      <c r="CV407" s="61" t="str">
        <f t="shared" si="6312"/>
        <v>暴击伤害|Cffffc926+60%|n|n|r|Cffaaaaaa○刻印槽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318"/>
        <v/>
      </c>
      <c r="DC407" s="71" t="str">
        <f t="shared" si="6319"/>
        <v/>
      </c>
      <c r="DD407" s="71" t="str">
        <f t="shared" si="6320"/>
        <v/>
      </c>
      <c r="DE407" s="71" t="str">
        <f t="shared" si="6321"/>
        <v/>
      </c>
      <c r="DF407" s="71" t="str">
        <f t="shared" si="6322"/>
        <v/>
      </c>
      <c r="DG407" s="71" t="str">
        <f t="shared" si="6323"/>
        <v/>
      </c>
      <c r="DH407" s="71" t="str">
        <f t="shared" si="6324"/>
        <v/>
      </c>
      <c r="DI407" s="71" t="str">
        <f t="shared" si="6325"/>
        <v/>
      </c>
      <c r="DJ407" s="71" t="str">
        <f t="shared" si="6326"/>
        <v/>
      </c>
      <c r="DK407" s="71" t="str">
        <f t="shared" si="6327"/>
        <v/>
      </c>
      <c r="DL407" s="71" t="str">
        <f t="shared" si="6328"/>
        <v/>
      </c>
      <c r="DM407" s="71" t="str">
        <f t="shared" si="6329"/>
        <v/>
      </c>
      <c r="DN407" s="71" t="str">
        <f t="shared" si="6330"/>
        <v/>
      </c>
      <c r="DO407" s="71" t="str">
        <f t="shared" si="6331"/>
        <v/>
      </c>
      <c r="DP407" s="71" t="str">
        <f t="shared" si="6332"/>
        <v/>
      </c>
      <c r="DQ407" s="71" t="str">
        <f t="shared" si="6333"/>
        <v/>
      </c>
      <c r="DR407" s="71" t="str">
        <f t="shared" si="6334"/>
        <v/>
      </c>
      <c r="DS407" s="71" t="str">
        <f t="shared" si="6335"/>
        <v/>
      </c>
      <c r="DT407" s="71" t="str">
        <f t="shared" si="6336"/>
        <v/>
      </c>
      <c r="DU407" s="71" t="str">
        <f t="shared" si="6337"/>
        <v/>
      </c>
      <c r="DV407" s="71" t="str">
        <f t="shared" si="6338"/>
        <v/>
      </c>
      <c r="DW407" s="71" t="str">
        <f t="shared" si="6339"/>
        <v/>
      </c>
      <c r="DX407" s="71" t="str">
        <f t="shared" si="6340"/>
        <v/>
      </c>
      <c r="DY407" s="71" t="str">
        <f t="shared" si="6341"/>
        <v/>
      </c>
      <c r="DZ407" s="71" t="str">
        <f t="shared" si="6342"/>
        <v/>
      </c>
      <c r="EA407" s="71" t="str">
        <f t="shared" si="6343"/>
        <v/>
      </c>
      <c r="EB407" s="71" t="str">
        <f t="shared" si="6344"/>
        <v/>
      </c>
      <c r="EC407" s="71" t="str">
        <f t="shared" si="6345"/>
        <v/>
      </c>
      <c r="ED407" s="71" t="str">
        <f t="shared" si="6346"/>
        <v/>
      </c>
      <c r="EE407" s="71" t="str">
        <f t="shared" si="6347"/>
        <v/>
      </c>
      <c r="EF407" s="71" t="str">
        <f t="shared" si="6348"/>
        <v/>
      </c>
      <c r="EG407" s="71" t="str">
        <f t="shared" si="6349"/>
        <v/>
      </c>
      <c r="EH407" s="71" t="str">
        <f t="shared" si="6350"/>
        <v/>
      </c>
      <c r="EI407" s="71" t="str">
        <f t="shared" si="6351"/>
        <v/>
      </c>
      <c r="EJ407" s="71" t="str">
        <f t="shared" si="6352"/>
        <v/>
      </c>
      <c r="EK407" s="71" t="str">
        <f t="shared" si="6353"/>
        <v/>
      </c>
      <c r="EL407" s="71" t="str">
        <f t="shared" si="6354"/>
        <v/>
      </c>
      <c r="EM407" s="71" t="str">
        <f t="shared" si="6355"/>
        <v/>
      </c>
      <c r="EN407" s="71" t="str">
        <f t="shared" si="6356"/>
        <v/>
      </c>
      <c r="EO407" s="71" t="str">
        <f t="shared" si="6357"/>
        <v/>
      </c>
      <c r="EP407" s="71" t="str">
        <f t="shared" si="6358"/>
        <v/>
      </c>
      <c r="EQ407" s="71" t="str">
        <f t="shared" si="6359"/>
        <v/>
      </c>
      <c r="ER407" s="71" t="str">
        <f t="shared" si="6360"/>
        <v/>
      </c>
      <c r="ES407" s="71" t="str">
        <f t="shared" si="6361"/>
        <v/>
      </c>
      <c r="ET407" s="71" t="str">
        <f t="shared" si="6362"/>
        <v/>
      </c>
      <c r="EU407" s="71" t="str">
        <f t="shared" si="6363"/>
        <v/>
      </c>
      <c r="EV407" s="71" t="str">
        <f t="shared" si="6364"/>
        <v/>
      </c>
      <c r="EW407" s="71" t="str">
        <f t="shared" si="6365"/>
        <v/>
      </c>
      <c r="EX407" s="71" t="str">
        <f t="shared" si="6366"/>
        <v/>
      </c>
      <c r="EY407" s="71" t="str">
        <f t="shared" si="6367"/>
        <v/>
      </c>
      <c r="EZ407" s="71" t="str">
        <f t="shared" si="6368"/>
        <v/>
      </c>
      <c r="FA407" s="71" t="str">
        <f t="shared" si="6369"/>
        <v/>
      </c>
      <c r="FB407" s="71" t="str">
        <f t="shared" si="6370"/>
        <v/>
      </c>
      <c r="FC407" s="71" t="str">
        <f t="shared" si="6371"/>
        <v/>
      </c>
      <c r="FD407" s="71" t="str">
        <f t="shared" si="6372"/>
        <v/>
      </c>
      <c r="FE407" s="71" t="str">
        <f t="shared" si="6373"/>
        <v/>
      </c>
      <c r="FF407" s="71" t="str">
        <f t="shared" si="6374"/>
        <v/>
      </c>
      <c r="FG407" s="71" t="str">
        <f t="shared" si="6375"/>
        <v/>
      </c>
      <c r="FH407" s="71" t="str">
        <f t="shared" si="6376"/>
        <v/>
      </c>
      <c r="FI407" s="71" t="str">
        <f t="shared" si="6377"/>
        <v/>
      </c>
      <c r="FJ407" s="71" t="str">
        <f t="shared" si="6378"/>
        <v/>
      </c>
      <c r="FK407" s="71" t="str">
        <f t="shared" si="6379"/>
        <v/>
      </c>
      <c r="FL407" s="71" t="str">
        <f t="shared" si="6380"/>
        <v/>
      </c>
      <c r="FM407" s="71" t="str">
        <f t="shared" si="6381"/>
        <v/>
      </c>
      <c r="FN407" s="71" t="str">
        <f t="shared" si="6382"/>
        <v/>
      </c>
      <c r="FO407" s="71" t="str">
        <f t="shared" si="6383"/>
        <v/>
      </c>
      <c r="FP407" s="71" t="str">
        <f t="shared" si="6384"/>
        <v/>
      </c>
      <c r="FQ407" s="71" t="str">
        <f t="shared" si="6385"/>
        <v/>
      </c>
      <c r="FR407" s="71" t="str">
        <f t="shared" si="6386"/>
        <v/>
      </c>
      <c r="FS407" s="71" t="str">
        <f t="shared" si="6387"/>
        <v/>
      </c>
    </row>
    <row r="408" spans="1:175" ht="16.5">
      <c r="A408" s="134"/>
      <c r="B408" s="80" t="s">
        <v>1090</v>
      </c>
      <c r="C408" s="147" t="s">
        <v>1087</v>
      </c>
      <c r="K408" s="149"/>
      <c r="T408" s="152" t="s">
        <v>1091</v>
      </c>
      <c r="U408" s="85" t="s">
        <v>1089</v>
      </c>
      <c r="CN408" s="70" t="str">
        <f t="shared" ref="CN408:CN415" si="6768">"InitUnitState('"&amp;B408&amp;"',"&amp;V408&amp;","&amp;W408&amp;","&amp;X408&amp;","&amp;Y408&amp;","&amp;Z408&amp;","&amp;AA408&amp;","&amp;AB408&amp;","&amp;AC408&amp;","&amp;AD408&amp;","&amp;AE408&amp;")"</f>
        <v>InitUnitState('IK6B',,,,,,,,,,)</v>
      </c>
      <c r="CO408" s="70" t="str">
        <f t="shared" ref="CO408:CO415" si="6769">"InitUnitNormal('"&amp;B408&amp;"',"&amp;AF408&amp;","&amp;AG408&amp;","&amp;AH408&amp;","&amp;AI408&amp;","&amp;AJ408&amp;","&amp;AK408&amp;","&amp;AL408&amp;","&amp;AM408&amp;","&amp;AN408&amp;","&amp;AO408&amp;")"</f>
        <v>InitUnitNormal('IK6B',,,,,,,,,,)</v>
      </c>
      <c r="CP408" s="70" t="str">
        <f t="shared" ref="CP408:CP415" si="6770">"InitUnitMagic('"&amp;B408&amp;"',"&amp;AP408&amp;","&amp;AQ408&amp;","&amp;AR408&amp;","&amp;AS408&amp;","&amp;AT408&amp;","&amp;AU408&amp;","&amp;AV408&amp;","&amp;AW408&amp;","&amp;BI408&amp;","&amp;BJ408&amp;")"</f>
        <v>InitUnitMagic('IK6B',,,,,,,,,,)</v>
      </c>
      <c r="CQ408" s="70" t="str">
        <f t="shared" ref="CQ408:CQ415" si="6771">"InitUnitAdd('"&amp;B408&amp;"',"&amp;BK408&amp;","&amp;BL408&amp;","&amp;BM408&amp;","&amp;BN408&amp;","&amp;BO408&amp;","&amp;BP408&amp;","&amp;BQ408&amp;","&amp;BR408&amp;","&amp;BS408&amp;","&amp;BT408&amp;")"</f>
        <v>InitUnitAdd('IK6B',,,,,,,,,,)</v>
      </c>
      <c r="CR408" s="70" t="str">
        <f t="shared" ref="CR408:CR415" si="6772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InitEquipData('IK6B',,"",,,,,'','','','','','',"ReplaceableTextures\\CommandButtons\\BTNSST15.blp")</v>
      </c>
      <c r="CU408" s="95" t="str">
        <f t="shared" ref="CU408:CU415" si="6773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312"/>
        <v>暴击伤害|Cffffc926+60%|n|n|r|Cffaaaaaa○|CffFFD24D金之符印+1|r|r|n|n|Cff00ff7f点击穿戴或脱卸。|r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774">IF(V408="","","|n"&amp;DB$2&amp;"+"&amp;V408&amp;DB$1)</f>
        <v/>
      </c>
      <c r="DC408" s="71" t="str">
        <f t="shared" ref="DC408:DC415" si="6775">IF(W408="","","|n"&amp;DC$2&amp;"+"&amp;W408&amp;DC$1)</f>
        <v/>
      </c>
      <c r="DD408" s="71" t="str">
        <f t="shared" ref="DD408:DD415" si="6776">IF(X408="","","|n"&amp;DD$2&amp;"+"&amp;X408&amp;DD$1)</f>
        <v/>
      </c>
      <c r="DE408" s="71" t="str">
        <f t="shared" ref="DE408:DE415" si="6777">IF(Y408="","","|n"&amp;DE$2&amp;"+"&amp;Y408&amp;DE$1)</f>
        <v/>
      </c>
      <c r="DF408" s="71" t="str">
        <f t="shared" ref="DF408:DF415" si="6778">IF(Z408="","","|n"&amp;DF$2&amp;"+"&amp;Z408&amp;DF$1)</f>
        <v/>
      </c>
      <c r="DG408" s="71" t="str">
        <f t="shared" ref="DG408:DG415" si="6779">IF(AA408="","","|n"&amp;DG$2&amp;"+"&amp;AA408&amp;DG$1)</f>
        <v/>
      </c>
      <c r="DH408" s="71" t="str">
        <f t="shared" ref="DH408:DH415" si="6780">IF(AB408="","","|n"&amp;DH$2&amp;"+"&amp;AB408&amp;DH$1)</f>
        <v/>
      </c>
      <c r="DI408" s="71" t="str">
        <f t="shared" ref="DI408:DI415" si="6781">IF(AC408="","","|n"&amp;DI$2&amp;"+"&amp;AC408&amp;DI$1)</f>
        <v/>
      </c>
      <c r="DJ408" s="71" t="str">
        <f t="shared" ref="DJ408:DJ415" si="6782">IF(AD408="","","|n"&amp;DJ$2&amp;"+"&amp;AD408&amp;DJ$1)</f>
        <v/>
      </c>
      <c r="DK408" s="71" t="str">
        <f t="shared" ref="DK408:DK415" si="6783">IF(AE408="","","|n"&amp;DK$2&amp;"+"&amp;AE408&amp;DK$1)</f>
        <v/>
      </c>
      <c r="DL408" s="71" t="str">
        <f t="shared" ref="DL408:DL415" si="6784">IF(AF408="","","|n"&amp;DL$2&amp;"+"&amp;AF408&amp;DL$1)</f>
        <v/>
      </c>
      <c r="DM408" s="71" t="str">
        <f t="shared" ref="DM408:DM415" si="6785">IF(AG408="","","|n"&amp;DM$2&amp;"+"&amp;AG408&amp;DM$1)</f>
        <v/>
      </c>
      <c r="DN408" s="71" t="str">
        <f t="shared" ref="DN408:DN415" si="6786">IF(AH408="","","|n"&amp;DN$2&amp;"+"&amp;AH408&amp;DN$1)</f>
        <v/>
      </c>
      <c r="DO408" s="71" t="str">
        <f t="shared" ref="DO408:DO415" si="6787">IF(AI408="","","|n"&amp;DO$2&amp;"+"&amp;AI408&amp;DO$1)</f>
        <v/>
      </c>
      <c r="DP408" s="71" t="str">
        <f t="shared" ref="DP408:DP415" si="6788">IF(AJ408="","","|n"&amp;DP$2&amp;"+"&amp;AJ408&amp;DP$1)</f>
        <v/>
      </c>
      <c r="DQ408" s="71" t="str">
        <f t="shared" ref="DQ408:DQ415" si="6789">IF(AK408="","","|n"&amp;DQ$2&amp;"+"&amp;AK408&amp;DQ$1)</f>
        <v/>
      </c>
      <c r="DR408" s="71" t="str">
        <f t="shared" ref="DR408:DR415" si="6790">IF(AL408="","","|n"&amp;DR$2&amp;"+"&amp;AL408&amp;DR$1)</f>
        <v/>
      </c>
      <c r="DS408" s="71" t="str">
        <f t="shared" ref="DS408:DS415" si="6791">IF(AM408="","","|n"&amp;DS$2&amp;"+"&amp;AM408&amp;DS$1)</f>
        <v/>
      </c>
      <c r="DT408" s="71" t="str">
        <f t="shared" ref="DT408:DT415" si="6792">IF(AN408="","","|n"&amp;DT$2&amp;"+"&amp;AN408&amp;DT$1)</f>
        <v/>
      </c>
      <c r="DU408" s="71" t="str">
        <f t="shared" ref="DU408:DU415" si="6793">IF(AO408="","","|n"&amp;DU$2&amp;"+"&amp;AO408&amp;DU$1)</f>
        <v/>
      </c>
      <c r="DV408" s="71" t="str">
        <f t="shared" ref="DV408:DV415" si="6794">IF(AP408="","","|n"&amp;DV$2&amp;"+"&amp;AP408&amp;DV$1)</f>
        <v/>
      </c>
      <c r="DW408" s="71" t="str">
        <f t="shared" ref="DW408:DW415" si="6795">IF(AQ408="","","|n"&amp;DW$2&amp;"+"&amp;AQ408&amp;DW$1)</f>
        <v/>
      </c>
      <c r="DX408" s="71" t="str">
        <f t="shared" ref="DX408:DX415" si="6796">IF(AR408="","","|n"&amp;DX$2&amp;"+"&amp;AR408&amp;DX$1)</f>
        <v/>
      </c>
      <c r="DY408" s="71" t="str">
        <f t="shared" ref="DY408:DY415" si="6797">IF(AS408="","","|n"&amp;DY$2&amp;"+"&amp;AS408&amp;DY$1)</f>
        <v/>
      </c>
      <c r="DZ408" s="71" t="str">
        <f t="shared" ref="DZ408:DZ415" si="6798">IF(AT408="","","|n"&amp;DZ$2&amp;"+"&amp;AT408&amp;DZ$1)</f>
        <v/>
      </c>
      <c r="EA408" s="71" t="str">
        <f t="shared" ref="EA408:EA415" si="6799">IF(AU408="","","|n"&amp;EA$2&amp;"+"&amp;AU408&amp;EA$1)</f>
        <v/>
      </c>
      <c r="EB408" s="71" t="str">
        <f t="shared" ref="EB408:EB415" si="6800">IF(AV408="","","|n"&amp;EB$2&amp;"+"&amp;AV408&amp;EB$1)</f>
        <v/>
      </c>
      <c r="EC408" s="71" t="str">
        <f t="shared" ref="EC408:EC415" si="6801">IF(AW408="","","|n"&amp;EC$2&amp;"+"&amp;AW408&amp;EC$1)</f>
        <v/>
      </c>
      <c r="ED408" s="71" t="str">
        <f t="shared" ref="ED408:ED415" si="6802">IF(AX408="","","|n"&amp;ED$2&amp;"+"&amp;AX408&amp;ED$1)</f>
        <v/>
      </c>
      <c r="EE408" s="71" t="str">
        <f t="shared" ref="EE408:EE415" si="6803">IF(AY408="","","|n"&amp;EE$2&amp;"+"&amp;AY408&amp;EE$1)</f>
        <v/>
      </c>
      <c r="EF408" s="71" t="str">
        <f t="shared" ref="EF408:EF415" si="6804">IF(AZ408="","","|n"&amp;EF$2&amp;"+"&amp;AZ408&amp;EF$1)</f>
        <v/>
      </c>
      <c r="EG408" s="71" t="str">
        <f t="shared" ref="EG408:EG415" si="6805">IF(BA408="","","|n"&amp;EG$2&amp;"+"&amp;BA408&amp;EG$1)</f>
        <v/>
      </c>
      <c r="EH408" s="71" t="str">
        <f t="shared" ref="EH408:EH415" si="6806">IF(BB408="","","|n"&amp;EH$2&amp;"+"&amp;BB408&amp;EH$1)</f>
        <v/>
      </c>
      <c r="EI408" s="71" t="str">
        <f t="shared" ref="EI408:EI415" si="6807">IF(BC408="","","|n"&amp;EI$2&amp;"+"&amp;BC408&amp;EI$1)</f>
        <v/>
      </c>
      <c r="EJ408" s="71" t="str">
        <f t="shared" ref="EJ408:EJ415" si="6808">IF(BD408="","","|n"&amp;EJ$2&amp;"+"&amp;BD408&amp;EJ$1)</f>
        <v/>
      </c>
      <c r="EK408" s="71" t="str">
        <f t="shared" ref="EK408:EK415" si="6809">IF(BE408="","","|n"&amp;EK$2&amp;"+"&amp;BE408&amp;EK$1)</f>
        <v/>
      </c>
      <c r="EL408" s="71" t="str">
        <f t="shared" ref="EL408:EL415" si="6810">IF(BF408="","","|n"&amp;EL$2&amp;"+"&amp;BF408&amp;EL$1)</f>
        <v/>
      </c>
      <c r="EM408" s="71" t="str">
        <f t="shared" ref="EM408:EM415" si="6811">IF(BG408="","","|n"&amp;EM$2&amp;"+"&amp;BG408&amp;EM$1)</f>
        <v/>
      </c>
      <c r="EN408" s="71" t="str">
        <f t="shared" ref="EN408:EN415" si="6812">IF(BH408="","","|n"&amp;EN$2&amp;"+"&amp;BH408&amp;EN$1)</f>
        <v/>
      </c>
      <c r="EO408" s="71" t="str">
        <f t="shared" ref="EO408:EO415" si="6813">IF(BI408="","","|n"&amp;EO$2&amp;"+"&amp;BI408&amp;EO$1)</f>
        <v/>
      </c>
      <c r="EP408" s="71" t="str">
        <f t="shared" ref="EP408:EP415" si="6814">IF(BJ408="","","|n"&amp;EP$2&amp;"+"&amp;BJ408&amp;EP$1)</f>
        <v/>
      </c>
      <c r="EQ408" s="71" t="str">
        <f t="shared" ref="EQ408:EQ415" si="6815">IF(BK408="","","|n"&amp;EQ$2&amp;"+"&amp;BK408&amp;EQ$1)</f>
        <v/>
      </c>
      <c r="ER408" s="71" t="str">
        <f t="shared" ref="ER408:ER415" si="6816">IF(BL408="","","|n"&amp;ER$2&amp;"+"&amp;BL408&amp;ER$1)</f>
        <v/>
      </c>
      <c r="ES408" s="71" t="str">
        <f t="shared" ref="ES408:ES415" si="6817">IF(BM408="","","|n"&amp;ES$2&amp;"+"&amp;BM408&amp;ES$1)</f>
        <v/>
      </c>
      <c r="ET408" s="71" t="str">
        <f t="shared" ref="ET408:ET415" si="6818">IF(BN408="","","|n"&amp;ET$2&amp;"+"&amp;BN408&amp;ET$1)</f>
        <v/>
      </c>
      <c r="EU408" s="71" t="str">
        <f t="shared" ref="EU408:EU415" si="6819">IF(BO408="","","|n"&amp;EU$2&amp;"+"&amp;BO408&amp;EU$1)</f>
        <v/>
      </c>
      <c r="EV408" s="71" t="str">
        <f t="shared" ref="EV408:EV415" si="6820">IF(BP408="","","|n"&amp;EV$2&amp;"+"&amp;BP408&amp;EV$1)</f>
        <v/>
      </c>
      <c r="EW408" s="71" t="str">
        <f t="shared" ref="EW408:EW415" si="6821">IF(BQ408="","","|n"&amp;EW$2&amp;"+"&amp;BQ408&amp;EW$1)</f>
        <v/>
      </c>
      <c r="EX408" s="71" t="str">
        <f t="shared" ref="EX408:EX415" si="6822">IF(BR408="","","|n"&amp;EX$2&amp;"+"&amp;BR408&amp;EX$1)</f>
        <v/>
      </c>
      <c r="EY408" s="71" t="str">
        <f t="shared" ref="EY408:EY415" si="6823">IF(BS408="","","|n"&amp;EY$2&amp;"+"&amp;BS408&amp;EY$1)</f>
        <v/>
      </c>
      <c r="EZ408" s="71" t="str">
        <f t="shared" ref="EZ408:EZ415" si="6824">IF(BT408="","","|n"&amp;EZ$2&amp;"+"&amp;BT408&amp;EZ$1)</f>
        <v/>
      </c>
      <c r="FA408" s="71" t="str">
        <f t="shared" ref="FA408:FA415" si="6825">IF(BU408="","","|n"&amp;FA$2&amp;"+"&amp;BU408&amp;FA$1)</f>
        <v/>
      </c>
      <c r="FB408" s="71" t="str">
        <f t="shared" ref="FB408:FB415" si="6826">IF(BV408="","","|n"&amp;FB$2&amp;"+"&amp;BV408&amp;FB$1)</f>
        <v/>
      </c>
      <c r="FC408" s="71" t="str">
        <f t="shared" ref="FC408:FC415" si="6827">IF(BW408="","","|n"&amp;FC$2&amp;"+"&amp;BW408&amp;FC$1)</f>
        <v/>
      </c>
      <c r="FD408" s="71" t="str">
        <f t="shared" ref="FD408:FD415" si="6828">IF(BX408="","","|n"&amp;FD$2&amp;"+"&amp;BX408&amp;FD$1)</f>
        <v/>
      </c>
      <c r="FE408" s="71" t="str">
        <f t="shared" ref="FE408:FE415" si="6829">IF(BY408="","","|n"&amp;FE$2&amp;"+"&amp;BY408&amp;FE$1)</f>
        <v/>
      </c>
      <c r="FF408" s="71" t="str">
        <f t="shared" ref="FF408:FF415" si="6830">IF(BZ408="","","|n"&amp;FF$2&amp;"+"&amp;BZ408&amp;FF$1)</f>
        <v/>
      </c>
      <c r="FG408" s="71" t="str">
        <f t="shared" ref="FG408:FG415" si="6831">IF(CA408="","","|n"&amp;FG$2&amp;"+"&amp;CA408&amp;FG$1)</f>
        <v/>
      </c>
      <c r="FH408" s="71" t="str">
        <f t="shared" ref="FH408:FH415" si="6832">IF(CB408="","","|n"&amp;FH$2&amp;"+"&amp;CB408&amp;FH$1)</f>
        <v/>
      </c>
      <c r="FI408" s="71" t="str">
        <f t="shared" ref="FI408:FI415" si="6833">IF(CC408="","","|n"&amp;FI$2&amp;"+"&amp;CC408&amp;FI$1)</f>
        <v/>
      </c>
      <c r="FJ408" s="71" t="str">
        <f t="shared" ref="FJ408:FJ415" si="6834">IF(CD408="","","|n"&amp;FJ$2&amp;"+"&amp;CD408&amp;FJ$1)</f>
        <v/>
      </c>
      <c r="FK408" s="71" t="str">
        <f t="shared" ref="FK408:FK415" si="6835">IF(CE408="","","|n"&amp;FK$2&amp;"+"&amp;CE408&amp;FK$1)</f>
        <v/>
      </c>
      <c r="FL408" s="71" t="str">
        <f t="shared" ref="FL408:FL415" si="6836">IF(CF408="","","|n"&amp;FL$2&amp;"+"&amp;CF408&amp;FL$1)</f>
        <v/>
      </c>
      <c r="FM408" s="71" t="str">
        <f t="shared" ref="FM408:FM415" si="6837">IF(CG408="","","|n"&amp;FM$2&amp;"+"&amp;CG408&amp;FM$1)</f>
        <v/>
      </c>
      <c r="FN408" s="71" t="str">
        <f t="shared" ref="FN408:FN415" si="6838">IF(CH408="","","|n"&amp;FN$2&amp;"+"&amp;CH408&amp;FN$1)</f>
        <v/>
      </c>
      <c r="FO408" s="71" t="str">
        <f t="shared" ref="FO408:FO415" si="6839">IF(CI408="","","|n"&amp;FO$2&amp;"+"&amp;CI408&amp;FO$1)</f>
        <v/>
      </c>
      <c r="FP408" s="71" t="str">
        <f t="shared" ref="FP408:FP415" si="6840">IF(CJ408="","","|n"&amp;FP$2&amp;"+"&amp;CJ408&amp;FP$1)</f>
        <v/>
      </c>
      <c r="FQ408" s="71" t="str">
        <f t="shared" ref="FQ408:FQ415" si="6841">IF(CK408="","","|n"&amp;FQ$2&amp;"+"&amp;CK408&amp;FQ$1)</f>
        <v/>
      </c>
      <c r="FR408" s="71" t="str">
        <f t="shared" ref="FR408:FR415" si="6842">IF(CL408="","","|n"&amp;FR$2&amp;"+"&amp;CL408&amp;FR$1)</f>
        <v/>
      </c>
      <c r="FS408" s="71" t="str">
        <f t="shared" ref="FS408:FS415" si="6843">IF(CM408="","","|n"&amp;FS$2&amp;"+"&amp;CM408&amp;FS$1)</f>
        <v/>
      </c>
    </row>
    <row r="409" spans="1:175" ht="16.5">
      <c r="A409" s="134"/>
      <c r="B409" s="80" t="s">
        <v>1092</v>
      </c>
      <c r="C409" s="147" t="s">
        <v>1087</v>
      </c>
      <c r="K409" s="150"/>
      <c r="T409" s="152" t="s">
        <v>1093</v>
      </c>
      <c r="U409" s="85" t="s">
        <v>1089</v>
      </c>
      <c r="CN409" s="70" t="str">
        <f t="shared" si="6768"/>
        <v>InitUnitState('IK6C',,,,,,,,,,)</v>
      </c>
      <c r="CO409" s="70" t="str">
        <f t="shared" si="6769"/>
        <v>InitUnitNormal('IK6C',,,,,,,,,,)</v>
      </c>
      <c r="CP409" s="70" t="str">
        <f t="shared" si="6770"/>
        <v>InitUnitMagic('IK6C',,,,,,,,,,)</v>
      </c>
      <c r="CQ409" s="70" t="str">
        <f t="shared" si="6771"/>
        <v>InitUnitAdd('IK6C',,,,,,,,,,)</v>
      </c>
      <c r="CR409" s="70" t="str">
        <f t="shared" si="6772"/>
        <v>InitEquipData('IK6C',,"",,,,,'','','','','','',"ReplaceableTextures\\CommandButtons\\BTNSST15.blp")</v>
      </c>
      <c r="CU409" s="95" t="str">
        <f t="shared" si="6773"/>
        <v>|n</v>
      </c>
      <c r="CV409" s="61" t="str">
        <f t="shared" si="6312"/>
        <v>暴击伤害|Cffffc926+60%|n|n|r|Cffaaaaaa○|CffFFD24D木之符印+1|r|r|n|n|Cff00ff7f点击穿戴或脱卸。|r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774"/>
        <v/>
      </c>
      <c r="DC409" s="71" t="str">
        <f t="shared" si="6775"/>
        <v/>
      </c>
      <c r="DD409" s="71" t="str">
        <f t="shared" si="6776"/>
        <v/>
      </c>
      <c r="DE409" s="71" t="str">
        <f t="shared" si="6777"/>
        <v/>
      </c>
      <c r="DF409" s="71" t="str">
        <f t="shared" si="6778"/>
        <v/>
      </c>
      <c r="DG409" s="71" t="str">
        <f t="shared" si="6779"/>
        <v/>
      </c>
      <c r="DH409" s="71" t="str">
        <f t="shared" si="6780"/>
        <v/>
      </c>
      <c r="DI409" s="71" t="str">
        <f t="shared" si="6781"/>
        <v/>
      </c>
      <c r="DJ409" s="71" t="str">
        <f t="shared" si="6782"/>
        <v/>
      </c>
      <c r="DK409" s="71" t="str">
        <f t="shared" si="6783"/>
        <v/>
      </c>
      <c r="DL409" s="71" t="str">
        <f t="shared" si="6784"/>
        <v/>
      </c>
      <c r="DM409" s="71" t="str">
        <f t="shared" si="6785"/>
        <v/>
      </c>
      <c r="DN409" s="71" t="str">
        <f t="shared" si="6786"/>
        <v/>
      </c>
      <c r="DO409" s="71" t="str">
        <f t="shared" si="6787"/>
        <v/>
      </c>
      <c r="DP409" s="71" t="str">
        <f t="shared" si="6788"/>
        <v/>
      </c>
      <c r="DQ409" s="71" t="str">
        <f t="shared" si="6789"/>
        <v/>
      </c>
      <c r="DR409" s="71" t="str">
        <f t="shared" si="6790"/>
        <v/>
      </c>
      <c r="DS409" s="71" t="str">
        <f t="shared" si="6791"/>
        <v/>
      </c>
      <c r="DT409" s="71" t="str">
        <f t="shared" si="6792"/>
        <v/>
      </c>
      <c r="DU409" s="71" t="str">
        <f t="shared" si="6793"/>
        <v/>
      </c>
      <c r="DV409" s="71" t="str">
        <f t="shared" si="6794"/>
        <v/>
      </c>
      <c r="DW409" s="71" t="str">
        <f t="shared" si="6795"/>
        <v/>
      </c>
      <c r="DX409" s="71" t="str">
        <f t="shared" si="6796"/>
        <v/>
      </c>
      <c r="DY409" s="71" t="str">
        <f t="shared" si="6797"/>
        <v/>
      </c>
      <c r="DZ409" s="71" t="str">
        <f t="shared" si="6798"/>
        <v/>
      </c>
      <c r="EA409" s="71" t="str">
        <f t="shared" si="6799"/>
        <v/>
      </c>
      <c r="EB409" s="71" t="str">
        <f t="shared" si="6800"/>
        <v/>
      </c>
      <c r="EC409" s="71" t="str">
        <f t="shared" si="6801"/>
        <v/>
      </c>
      <c r="ED409" s="71" t="str">
        <f t="shared" si="6802"/>
        <v/>
      </c>
      <c r="EE409" s="71" t="str">
        <f t="shared" si="6803"/>
        <v/>
      </c>
      <c r="EF409" s="71" t="str">
        <f t="shared" si="6804"/>
        <v/>
      </c>
      <c r="EG409" s="71" t="str">
        <f t="shared" si="6805"/>
        <v/>
      </c>
      <c r="EH409" s="71" t="str">
        <f t="shared" si="6806"/>
        <v/>
      </c>
      <c r="EI409" s="71" t="str">
        <f t="shared" si="6807"/>
        <v/>
      </c>
      <c r="EJ409" s="71" t="str">
        <f t="shared" si="6808"/>
        <v/>
      </c>
      <c r="EK409" s="71" t="str">
        <f t="shared" si="6809"/>
        <v/>
      </c>
      <c r="EL409" s="71" t="str">
        <f t="shared" si="6810"/>
        <v/>
      </c>
      <c r="EM409" s="71" t="str">
        <f t="shared" si="6811"/>
        <v/>
      </c>
      <c r="EN409" s="71" t="str">
        <f t="shared" si="6812"/>
        <v/>
      </c>
      <c r="EO409" s="71" t="str">
        <f t="shared" si="6813"/>
        <v/>
      </c>
      <c r="EP409" s="71" t="str">
        <f t="shared" si="6814"/>
        <v/>
      </c>
      <c r="EQ409" s="71" t="str">
        <f t="shared" si="6815"/>
        <v/>
      </c>
      <c r="ER409" s="71" t="str">
        <f t="shared" si="6816"/>
        <v/>
      </c>
      <c r="ES409" s="71" t="str">
        <f t="shared" si="6817"/>
        <v/>
      </c>
      <c r="ET409" s="71" t="str">
        <f t="shared" si="6818"/>
        <v/>
      </c>
      <c r="EU409" s="71" t="str">
        <f t="shared" si="6819"/>
        <v/>
      </c>
      <c r="EV409" s="71" t="str">
        <f t="shared" si="6820"/>
        <v/>
      </c>
      <c r="EW409" s="71" t="str">
        <f t="shared" si="6821"/>
        <v/>
      </c>
      <c r="EX409" s="71" t="str">
        <f t="shared" si="6822"/>
        <v/>
      </c>
      <c r="EY409" s="71" t="str">
        <f t="shared" si="6823"/>
        <v/>
      </c>
      <c r="EZ409" s="71" t="str">
        <f t="shared" si="6824"/>
        <v/>
      </c>
      <c r="FA409" s="71" t="str">
        <f t="shared" si="6825"/>
        <v/>
      </c>
      <c r="FB409" s="71" t="str">
        <f t="shared" si="6826"/>
        <v/>
      </c>
      <c r="FC409" s="71" t="str">
        <f t="shared" si="6827"/>
        <v/>
      </c>
      <c r="FD409" s="71" t="str">
        <f t="shared" si="6828"/>
        <v/>
      </c>
      <c r="FE409" s="71" t="str">
        <f t="shared" si="6829"/>
        <v/>
      </c>
      <c r="FF409" s="71" t="str">
        <f t="shared" si="6830"/>
        <v/>
      </c>
      <c r="FG409" s="71" t="str">
        <f t="shared" si="6831"/>
        <v/>
      </c>
      <c r="FH409" s="71" t="str">
        <f t="shared" si="6832"/>
        <v/>
      </c>
      <c r="FI409" s="71" t="str">
        <f t="shared" si="6833"/>
        <v/>
      </c>
      <c r="FJ409" s="71" t="str">
        <f t="shared" si="6834"/>
        <v/>
      </c>
      <c r="FK409" s="71" t="str">
        <f t="shared" si="6835"/>
        <v/>
      </c>
      <c r="FL409" s="71" t="str">
        <f t="shared" si="6836"/>
        <v/>
      </c>
      <c r="FM409" s="71" t="str">
        <f t="shared" si="6837"/>
        <v/>
      </c>
      <c r="FN409" s="71" t="str">
        <f t="shared" si="6838"/>
        <v/>
      </c>
      <c r="FO409" s="71" t="str">
        <f t="shared" si="6839"/>
        <v/>
      </c>
      <c r="FP409" s="71" t="str">
        <f t="shared" si="6840"/>
        <v/>
      </c>
      <c r="FQ409" s="71" t="str">
        <f t="shared" si="6841"/>
        <v/>
      </c>
      <c r="FR409" s="71" t="str">
        <f t="shared" si="6842"/>
        <v/>
      </c>
      <c r="FS409" s="71" t="str">
        <f t="shared" si="6843"/>
        <v/>
      </c>
    </row>
    <row r="410" spans="1:175" ht="16.5">
      <c r="A410" s="134"/>
      <c r="B410" s="80" t="s">
        <v>1094</v>
      </c>
      <c r="C410" s="147" t="s">
        <v>1087</v>
      </c>
      <c r="K410" s="150"/>
      <c r="T410" s="152" t="s">
        <v>1095</v>
      </c>
      <c r="U410" s="85" t="s">
        <v>1089</v>
      </c>
      <c r="CN410" s="70" t="str">
        <f t="shared" si="6768"/>
        <v>InitUnitState('IK6D',,,,,,,,,,)</v>
      </c>
      <c r="CO410" s="70" t="str">
        <f t="shared" si="6769"/>
        <v>InitUnitNormal('IK6D',,,,,,,,,,)</v>
      </c>
      <c r="CP410" s="70" t="str">
        <f t="shared" si="6770"/>
        <v>InitUnitMagic('IK6D',,,,,,,,,,)</v>
      </c>
      <c r="CQ410" s="70" t="str">
        <f t="shared" si="6771"/>
        <v>InitUnitAdd('IK6D',,,,,,,,,,)</v>
      </c>
      <c r="CR410" s="70" t="str">
        <f t="shared" si="6772"/>
        <v>InitEquipData('IK6D',,"",,,,,'','','','','','',"ReplaceableTextures\\CommandButtons\\BTNSST15.blp")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1096</v>
      </c>
      <c r="C411" s="147" t="s">
        <v>1087</v>
      </c>
      <c r="K411" s="150"/>
      <c r="T411" s="152" t="s">
        <v>1097</v>
      </c>
      <c r="U411" s="85" t="s">
        <v>1089</v>
      </c>
      <c r="CN411" s="70" t="str">
        <f t="shared" si="6768"/>
        <v>InitUnitState('IK6E',,,,,,,,,,)</v>
      </c>
      <c r="CO411" s="70" t="str">
        <f t="shared" si="6769"/>
        <v>InitUnitNormal('IK6E',,,,,,,,,,)</v>
      </c>
      <c r="CP411" s="70" t="str">
        <f t="shared" si="6770"/>
        <v>InitUnitMagic('IK6E',,,,,,,,,,)</v>
      </c>
      <c r="CQ411" s="70" t="str">
        <f t="shared" si="6771"/>
        <v>InitUnitAdd('IK6E',,,,,,,,,,)</v>
      </c>
      <c r="CR411" s="70" t="str">
        <f t="shared" si="6772"/>
        <v>InitEquipData('IK6E',,"",,,,,'','','','','','',"ReplaceableTextures\\CommandButtons\\BTNSST15.blp")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1098</v>
      </c>
      <c r="C412" s="147" t="s">
        <v>1087</v>
      </c>
      <c r="K412" s="150"/>
      <c r="T412" s="152" t="s">
        <v>1099</v>
      </c>
      <c r="U412" s="85" t="s">
        <v>1089</v>
      </c>
      <c r="CN412" s="70" t="str">
        <f t="shared" si="6768"/>
        <v>InitUnitState('IK6F',,,,,,,,,,)</v>
      </c>
      <c r="CO412" s="70" t="str">
        <f t="shared" si="6769"/>
        <v>InitUnitNormal('IK6F',,,,,,,,,,)</v>
      </c>
      <c r="CP412" s="70" t="str">
        <f t="shared" si="6770"/>
        <v>InitUnitMagic('IK6F',,,,,,,,,,)</v>
      </c>
      <c r="CQ412" s="70" t="str">
        <f t="shared" si="6771"/>
        <v>InitUnitAdd('IK6F',,,,,,,,,,)</v>
      </c>
      <c r="CR412" s="70" t="str">
        <f t="shared" si="6772"/>
        <v>InitEquipData('IK6F',,"",,,,,'','','','','','',"ReplaceableTextures\\CommandButtons\\BTNSST15.blp")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1100</v>
      </c>
      <c r="C413" s="147" t="s">
        <v>1087</v>
      </c>
      <c r="K413" s="150"/>
      <c r="T413" s="152" t="s">
        <v>1101</v>
      </c>
      <c r="U413" s="85" t="s">
        <v>1089</v>
      </c>
      <c r="CN413" s="70" t="str">
        <f t="shared" si="6768"/>
        <v>InitUnitState('IK6G',,,,,,,,,,)</v>
      </c>
      <c r="CO413" s="70" t="str">
        <f t="shared" si="6769"/>
        <v>InitUnitNormal('IK6G',,,,,,,,,,)</v>
      </c>
      <c r="CP413" s="70" t="str">
        <f t="shared" si="6770"/>
        <v>InitUnitMagic('IK6G',,,,,,,,,,)</v>
      </c>
      <c r="CQ413" s="70" t="str">
        <f t="shared" si="6771"/>
        <v>InitUnitAdd('IK6G',,,,,,,,,,)</v>
      </c>
      <c r="CR413" s="70" t="str">
        <f t="shared" si="6772"/>
        <v>InitEquipData('IK6G',,"",,,,,'','','','','','',"ReplaceableTextures\\CommandButtons\\BTNSST15.blp")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1102</v>
      </c>
      <c r="C414" s="147" t="s">
        <v>1087</v>
      </c>
      <c r="K414" s="150"/>
      <c r="T414" s="152" t="s">
        <v>1103</v>
      </c>
      <c r="U414" s="85" t="s">
        <v>1089</v>
      </c>
      <c r="CN414" s="70" t="str">
        <f t="shared" si="6768"/>
        <v>InitUnitState('IK6H',,,,,,,,,,)</v>
      </c>
      <c r="CO414" s="70" t="str">
        <f t="shared" si="6769"/>
        <v>InitUnitNormal('IK6H',,,,,,,,,,)</v>
      </c>
      <c r="CP414" s="70" t="str">
        <f t="shared" si="6770"/>
        <v>InitUnitMagic('IK6H',,,,,,,,,,)</v>
      </c>
      <c r="CQ414" s="70" t="str">
        <f t="shared" si="6771"/>
        <v>InitUnitAdd('IK6H',,,,,,,,,,)</v>
      </c>
      <c r="CR414" s="70" t="str">
        <f t="shared" si="6772"/>
        <v>InitEquipData('IK6H',,"",,,,,'','','','','','',"ReplaceableTextures\\CommandButtons\\BTNSST15.blp")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1104</v>
      </c>
      <c r="C415" s="147" t="s">
        <v>1087</v>
      </c>
      <c r="K415" s="151"/>
      <c r="T415" s="152" t="s">
        <v>1105</v>
      </c>
      <c r="U415" s="85" t="s">
        <v>1089</v>
      </c>
      <c r="CN415" s="70" t="str">
        <f t="shared" si="6768"/>
        <v>InitUnitState('IK6I',,,,,,,,,,)</v>
      </c>
      <c r="CO415" s="70" t="str">
        <f t="shared" si="6769"/>
        <v>InitUnitNormal('IK6I',,,,,,,,,,)</v>
      </c>
      <c r="CP415" s="70" t="str">
        <f t="shared" si="6770"/>
        <v>InitUnitMagic('IK6I',,,,,,,,,,)</v>
      </c>
      <c r="CQ415" s="70" t="str">
        <f t="shared" si="6771"/>
        <v>InitUnitAdd('IK6I',,,,,,,,,,)</v>
      </c>
      <c r="CR415" s="70" t="str">
        <f t="shared" si="6772"/>
        <v>InitEquipData('IK6I',,"",,,,,'','','','','','',"ReplaceableTextures\\CommandButtons\\BTNSST15.blp")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1106</v>
      </c>
      <c r="C416" s="147" t="s">
        <v>1107</v>
      </c>
      <c r="T416" s="152" t="s">
        <v>1108</v>
      </c>
      <c r="U416" s="85" t="s">
        <v>1109</v>
      </c>
      <c r="CN416" s="70" t="str">
        <f t="shared" si="6313"/>
        <v>InitUnitState('IK7A',,,,,,,,,,)</v>
      </c>
      <c r="CO416" s="70" t="str">
        <f t="shared" si="6314"/>
        <v>InitUnitNormal('IK7A',,,,,,,,,,)</v>
      </c>
      <c r="CP416" s="70" t="str">
        <f t="shared" si="6315"/>
        <v>InitUnitMagic('IK7A',,,,,,,,,,)</v>
      </c>
      <c r="CQ416" s="70" t="str">
        <f t="shared" si="6316"/>
        <v>InitUnitAdd('IK7A',,,,,,,,,,)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InitEquipData('IK7A',,"",,,,,'','','','','','',"ReplaceableTextures\\CommandButtons\\BTNSST16.blp")</v>
      </c>
      <c r="CU416" s="95" t="str">
        <f t="shared" si="6317"/>
        <v>|n</v>
      </c>
      <c r="CV416" s="61" t="str">
        <f t="shared" si="6312"/>
        <v>护甲|Cffffc926+100|n|n|r|Cffaaaaaa○刻印槽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318"/>
        <v/>
      </c>
      <c r="DC416" s="71" t="str">
        <f t="shared" si="6319"/>
        <v/>
      </c>
      <c r="DD416" s="71" t="str">
        <f t="shared" si="6320"/>
        <v/>
      </c>
      <c r="DE416" s="71" t="str">
        <f t="shared" si="6321"/>
        <v/>
      </c>
      <c r="DF416" s="71" t="str">
        <f t="shared" si="6322"/>
        <v/>
      </c>
      <c r="DG416" s="71" t="str">
        <f t="shared" si="6323"/>
        <v/>
      </c>
      <c r="DH416" s="71" t="str">
        <f t="shared" si="6324"/>
        <v/>
      </c>
      <c r="DI416" s="71" t="str">
        <f t="shared" si="6325"/>
        <v/>
      </c>
      <c r="DJ416" s="71" t="str">
        <f t="shared" si="6326"/>
        <v/>
      </c>
      <c r="DK416" s="71" t="str">
        <f t="shared" si="6327"/>
        <v/>
      </c>
      <c r="DL416" s="71" t="str">
        <f t="shared" si="6328"/>
        <v/>
      </c>
      <c r="DM416" s="71" t="str">
        <f t="shared" si="6329"/>
        <v/>
      </c>
      <c r="DN416" s="71" t="str">
        <f t="shared" si="6330"/>
        <v/>
      </c>
      <c r="DO416" s="71" t="str">
        <f t="shared" si="6331"/>
        <v/>
      </c>
      <c r="DP416" s="71" t="str">
        <f t="shared" si="6332"/>
        <v/>
      </c>
      <c r="DQ416" s="71" t="str">
        <f t="shared" si="6333"/>
        <v/>
      </c>
      <c r="DR416" s="71" t="str">
        <f t="shared" si="6334"/>
        <v/>
      </c>
      <c r="DS416" s="71" t="str">
        <f t="shared" si="6335"/>
        <v/>
      </c>
      <c r="DT416" s="71" t="str">
        <f t="shared" si="6336"/>
        <v/>
      </c>
      <c r="DU416" s="71" t="str">
        <f t="shared" si="6337"/>
        <v/>
      </c>
      <c r="DV416" s="71" t="str">
        <f t="shared" si="6338"/>
        <v/>
      </c>
      <c r="DW416" s="71" t="str">
        <f t="shared" si="6339"/>
        <v/>
      </c>
      <c r="DX416" s="71" t="str">
        <f t="shared" si="6340"/>
        <v/>
      </c>
      <c r="DY416" s="71" t="str">
        <f t="shared" si="6341"/>
        <v/>
      </c>
      <c r="DZ416" s="71" t="str">
        <f t="shared" si="6342"/>
        <v/>
      </c>
      <c r="EA416" s="71" t="str">
        <f t="shared" si="6343"/>
        <v/>
      </c>
      <c r="EB416" s="71" t="str">
        <f t="shared" si="6344"/>
        <v/>
      </c>
      <c r="EC416" s="71" t="str">
        <f t="shared" si="6345"/>
        <v/>
      </c>
      <c r="ED416" s="71" t="str">
        <f t="shared" si="6346"/>
        <v/>
      </c>
      <c r="EE416" s="71" t="str">
        <f t="shared" si="6347"/>
        <v/>
      </c>
      <c r="EF416" s="71" t="str">
        <f t="shared" si="6348"/>
        <v/>
      </c>
      <c r="EG416" s="71" t="str">
        <f t="shared" si="6349"/>
        <v/>
      </c>
      <c r="EH416" s="71" t="str">
        <f t="shared" si="6350"/>
        <v/>
      </c>
      <c r="EI416" s="71" t="str">
        <f t="shared" si="6351"/>
        <v/>
      </c>
      <c r="EJ416" s="71" t="str">
        <f t="shared" si="6352"/>
        <v/>
      </c>
      <c r="EK416" s="71" t="str">
        <f t="shared" si="6353"/>
        <v/>
      </c>
      <c r="EL416" s="71" t="str">
        <f t="shared" si="6354"/>
        <v/>
      </c>
      <c r="EM416" s="71" t="str">
        <f t="shared" si="6355"/>
        <v/>
      </c>
      <c r="EN416" s="71" t="str">
        <f t="shared" si="6356"/>
        <v/>
      </c>
      <c r="EO416" s="71" t="str">
        <f t="shared" si="6357"/>
        <v/>
      </c>
      <c r="EP416" s="71" t="str">
        <f t="shared" si="6358"/>
        <v/>
      </c>
      <c r="EQ416" s="71" t="str">
        <f t="shared" si="6359"/>
        <v/>
      </c>
      <c r="ER416" s="71" t="str">
        <f t="shared" si="6360"/>
        <v/>
      </c>
      <c r="ES416" s="71" t="str">
        <f t="shared" si="6361"/>
        <v/>
      </c>
      <c r="ET416" s="71" t="str">
        <f t="shared" si="6362"/>
        <v/>
      </c>
      <c r="EU416" s="71" t="str">
        <f t="shared" si="6363"/>
        <v/>
      </c>
      <c r="EV416" s="71" t="str">
        <f t="shared" si="6364"/>
        <v/>
      </c>
      <c r="EW416" s="71" t="str">
        <f t="shared" si="6365"/>
        <v/>
      </c>
      <c r="EX416" s="71" t="str">
        <f t="shared" si="6366"/>
        <v/>
      </c>
      <c r="EY416" s="71" t="str">
        <f t="shared" si="6367"/>
        <v/>
      </c>
      <c r="EZ416" s="71" t="str">
        <f t="shared" si="6368"/>
        <v/>
      </c>
      <c r="FA416" s="71" t="str">
        <f t="shared" si="6369"/>
        <v/>
      </c>
      <c r="FB416" s="71" t="str">
        <f t="shared" si="6370"/>
        <v/>
      </c>
      <c r="FC416" s="71" t="str">
        <f t="shared" si="6371"/>
        <v/>
      </c>
      <c r="FD416" s="71" t="str">
        <f t="shared" si="6372"/>
        <v/>
      </c>
      <c r="FE416" s="71" t="str">
        <f t="shared" si="6373"/>
        <v/>
      </c>
      <c r="FF416" s="71" t="str">
        <f t="shared" si="6374"/>
        <v/>
      </c>
      <c r="FG416" s="71" t="str">
        <f t="shared" si="6375"/>
        <v/>
      </c>
      <c r="FH416" s="71" t="str">
        <f t="shared" si="6376"/>
        <v/>
      </c>
      <c r="FI416" s="71" t="str">
        <f t="shared" si="6377"/>
        <v/>
      </c>
      <c r="FJ416" s="71" t="str">
        <f t="shared" si="6378"/>
        <v/>
      </c>
      <c r="FK416" s="71" t="str">
        <f t="shared" si="6379"/>
        <v/>
      </c>
      <c r="FL416" s="71" t="str">
        <f t="shared" si="6380"/>
        <v/>
      </c>
      <c r="FM416" s="71" t="str">
        <f t="shared" si="6381"/>
        <v/>
      </c>
      <c r="FN416" s="71" t="str">
        <f t="shared" si="6382"/>
        <v/>
      </c>
      <c r="FO416" s="71" t="str">
        <f t="shared" si="6383"/>
        <v/>
      </c>
      <c r="FP416" s="71" t="str">
        <f t="shared" si="6384"/>
        <v/>
      </c>
      <c r="FQ416" s="71" t="str">
        <f t="shared" si="6385"/>
        <v/>
      </c>
      <c r="FR416" s="71" t="str">
        <f t="shared" si="6386"/>
        <v/>
      </c>
      <c r="FS416" s="71" t="str">
        <f t="shared" si="6387"/>
        <v/>
      </c>
    </row>
    <row r="417" spans="1:175" ht="16.5">
      <c r="A417" s="134"/>
      <c r="B417" s="80" t="s">
        <v>1110</v>
      </c>
      <c r="C417" s="147" t="s">
        <v>1107</v>
      </c>
      <c r="K417" s="149"/>
      <c r="T417" s="152" t="s">
        <v>1111</v>
      </c>
      <c r="U417" s="85" t="s">
        <v>1109</v>
      </c>
      <c r="CN417" s="70" t="str">
        <f t="shared" ref="CN417:CN424" si="6844">"InitUnitState('"&amp;B417&amp;"',"&amp;V417&amp;","&amp;W417&amp;","&amp;X417&amp;","&amp;Y417&amp;","&amp;Z417&amp;","&amp;AA417&amp;","&amp;AB417&amp;","&amp;AC417&amp;","&amp;AD417&amp;","&amp;AE417&amp;")"</f>
        <v>InitUnitState('IK7B',,,,,,,,,,)</v>
      </c>
      <c r="CO417" s="70" t="str">
        <f t="shared" ref="CO417:CO424" si="6845">"InitUnitNormal('"&amp;B417&amp;"',"&amp;AF417&amp;","&amp;AG417&amp;","&amp;AH417&amp;","&amp;AI417&amp;","&amp;AJ417&amp;","&amp;AK417&amp;","&amp;AL417&amp;","&amp;AM417&amp;","&amp;AN417&amp;","&amp;AO417&amp;")"</f>
        <v>InitUnitNormal('IK7B',,,,,,,,,,)</v>
      </c>
      <c r="CP417" s="70" t="str">
        <f t="shared" ref="CP417:CP424" si="6846">"InitUnitMagic('"&amp;B417&amp;"',"&amp;AP417&amp;","&amp;AQ417&amp;","&amp;AR417&amp;","&amp;AS417&amp;","&amp;AT417&amp;","&amp;AU417&amp;","&amp;AV417&amp;","&amp;AW417&amp;","&amp;BI417&amp;","&amp;BJ417&amp;")"</f>
        <v>InitUnitMagic('IK7B',,,,,,,,,,)</v>
      </c>
      <c r="CQ417" s="70" t="str">
        <f t="shared" ref="CQ417:CQ424" si="6847">"InitUnitAdd('"&amp;B417&amp;"',"&amp;BK417&amp;","&amp;BL417&amp;","&amp;BM417&amp;","&amp;BN417&amp;","&amp;BO417&amp;","&amp;BP417&amp;","&amp;BQ417&amp;","&amp;BR417&amp;","&amp;BS417&amp;","&amp;BT417&amp;")"</f>
        <v>InitUnitAdd('IK7B',,,,,,,,,,)</v>
      </c>
      <c r="CR417" s="70" t="str">
        <f t="shared" ref="CR417:CR424" si="6848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InitEquipData('IK7B',,"",,,,,'','','','','','',"ReplaceableTextures\\CommandButtons\\BTNSST16.blp")</v>
      </c>
      <c r="CU417" s="95" t="str">
        <f t="shared" ref="CU417:CU424" si="6849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312"/>
        <v>护甲|Cffffc926+100|n|n|r|Cffaaaaaa○|CffFFD24D金之符印+1|r|r|n|n|Cff00ff7f点击穿戴或脱卸。|r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6850">IF(V417="","","|n"&amp;DB$2&amp;"+"&amp;V417&amp;DB$1)</f>
        <v/>
      </c>
      <c r="DC417" s="71" t="str">
        <f t="shared" ref="DC417:DC424" si="6851">IF(W417="","","|n"&amp;DC$2&amp;"+"&amp;W417&amp;DC$1)</f>
        <v/>
      </c>
      <c r="DD417" s="71" t="str">
        <f t="shared" ref="DD417:DD424" si="6852">IF(X417="","","|n"&amp;DD$2&amp;"+"&amp;X417&amp;DD$1)</f>
        <v/>
      </c>
      <c r="DE417" s="71" t="str">
        <f t="shared" ref="DE417:DE424" si="6853">IF(Y417="","","|n"&amp;DE$2&amp;"+"&amp;Y417&amp;DE$1)</f>
        <v/>
      </c>
      <c r="DF417" s="71" t="str">
        <f t="shared" ref="DF417:DF424" si="6854">IF(Z417="","","|n"&amp;DF$2&amp;"+"&amp;Z417&amp;DF$1)</f>
        <v/>
      </c>
      <c r="DG417" s="71" t="str">
        <f t="shared" ref="DG417:DG424" si="6855">IF(AA417="","","|n"&amp;DG$2&amp;"+"&amp;AA417&amp;DG$1)</f>
        <v/>
      </c>
      <c r="DH417" s="71" t="str">
        <f t="shared" ref="DH417:DH424" si="6856">IF(AB417="","","|n"&amp;DH$2&amp;"+"&amp;AB417&amp;DH$1)</f>
        <v/>
      </c>
      <c r="DI417" s="71" t="str">
        <f t="shared" ref="DI417:DI424" si="6857">IF(AC417="","","|n"&amp;DI$2&amp;"+"&amp;AC417&amp;DI$1)</f>
        <v/>
      </c>
      <c r="DJ417" s="71" t="str">
        <f t="shared" ref="DJ417:DJ424" si="6858">IF(AD417="","","|n"&amp;DJ$2&amp;"+"&amp;AD417&amp;DJ$1)</f>
        <v/>
      </c>
      <c r="DK417" s="71" t="str">
        <f t="shared" ref="DK417:DK424" si="6859">IF(AE417="","","|n"&amp;DK$2&amp;"+"&amp;AE417&amp;DK$1)</f>
        <v/>
      </c>
      <c r="DL417" s="71" t="str">
        <f t="shared" ref="DL417:DL424" si="6860">IF(AF417="","","|n"&amp;DL$2&amp;"+"&amp;AF417&amp;DL$1)</f>
        <v/>
      </c>
      <c r="DM417" s="71" t="str">
        <f t="shared" ref="DM417:DM424" si="6861">IF(AG417="","","|n"&amp;DM$2&amp;"+"&amp;AG417&amp;DM$1)</f>
        <v/>
      </c>
      <c r="DN417" s="71" t="str">
        <f t="shared" ref="DN417:DN424" si="6862">IF(AH417="","","|n"&amp;DN$2&amp;"+"&amp;AH417&amp;DN$1)</f>
        <v/>
      </c>
      <c r="DO417" s="71" t="str">
        <f t="shared" ref="DO417:DO424" si="6863">IF(AI417="","","|n"&amp;DO$2&amp;"+"&amp;AI417&amp;DO$1)</f>
        <v/>
      </c>
      <c r="DP417" s="71" t="str">
        <f t="shared" ref="DP417:DP424" si="6864">IF(AJ417="","","|n"&amp;DP$2&amp;"+"&amp;AJ417&amp;DP$1)</f>
        <v/>
      </c>
      <c r="DQ417" s="71" t="str">
        <f t="shared" ref="DQ417:DQ424" si="6865">IF(AK417="","","|n"&amp;DQ$2&amp;"+"&amp;AK417&amp;DQ$1)</f>
        <v/>
      </c>
      <c r="DR417" s="71" t="str">
        <f t="shared" ref="DR417:DR424" si="6866">IF(AL417="","","|n"&amp;DR$2&amp;"+"&amp;AL417&amp;DR$1)</f>
        <v/>
      </c>
      <c r="DS417" s="71" t="str">
        <f t="shared" ref="DS417:DS424" si="6867">IF(AM417="","","|n"&amp;DS$2&amp;"+"&amp;AM417&amp;DS$1)</f>
        <v/>
      </c>
      <c r="DT417" s="71" t="str">
        <f t="shared" ref="DT417:DT424" si="6868">IF(AN417="","","|n"&amp;DT$2&amp;"+"&amp;AN417&amp;DT$1)</f>
        <v/>
      </c>
      <c r="DU417" s="71" t="str">
        <f t="shared" ref="DU417:DU424" si="6869">IF(AO417="","","|n"&amp;DU$2&amp;"+"&amp;AO417&amp;DU$1)</f>
        <v/>
      </c>
      <c r="DV417" s="71" t="str">
        <f t="shared" ref="DV417:DV424" si="6870">IF(AP417="","","|n"&amp;DV$2&amp;"+"&amp;AP417&amp;DV$1)</f>
        <v/>
      </c>
      <c r="DW417" s="71" t="str">
        <f t="shared" ref="DW417:DW424" si="6871">IF(AQ417="","","|n"&amp;DW$2&amp;"+"&amp;AQ417&amp;DW$1)</f>
        <v/>
      </c>
      <c r="DX417" s="71" t="str">
        <f t="shared" ref="DX417:DX424" si="6872">IF(AR417="","","|n"&amp;DX$2&amp;"+"&amp;AR417&amp;DX$1)</f>
        <v/>
      </c>
      <c r="DY417" s="71" t="str">
        <f t="shared" ref="DY417:DY424" si="6873">IF(AS417="","","|n"&amp;DY$2&amp;"+"&amp;AS417&amp;DY$1)</f>
        <v/>
      </c>
      <c r="DZ417" s="71" t="str">
        <f t="shared" ref="DZ417:DZ424" si="6874">IF(AT417="","","|n"&amp;DZ$2&amp;"+"&amp;AT417&amp;DZ$1)</f>
        <v/>
      </c>
      <c r="EA417" s="71" t="str">
        <f t="shared" ref="EA417:EA424" si="6875">IF(AU417="","","|n"&amp;EA$2&amp;"+"&amp;AU417&amp;EA$1)</f>
        <v/>
      </c>
      <c r="EB417" s="71" t="str">
        <f t="shared" ref="EB417:EB424" si="6876">IF(AV417="","","|n"&amp;EB$2&amp;"+"&amp;AV417&amp;EB$1)</f>
        <v/>
      </c>
      <c r="EC417" s="71" t="str">
        <f t="shared" ref="EC417:EC424" si="6877">IF(AW417="","","|n"&amp;EC$2&amp;"+"&amp;AW417&amp;EC$1)</f>
        <v/>
      </c>
      <c r="ED417" s="71" t="str">
        <f t="shared" ref="ED417:ED424" si="6878">IF(AX417="","","|n"&amp;ED$2&amp;"+"&amp;AX417&amp;ED$1)</f>
        <v/>
      </c>
      <c r="EE417" s="71" t="str">
        <f t="shared" ref="EE417:EE424" si="6879">IF(AY417="","","|n"&amp;EE$2&amp;"+"&amp;AY417&amp;EE$1)</f>
        <v/>
      </c>
      <c r="EF417" s="71" t="str">
        <f t="shared" ref="EF417:EF424" si="6880">IF(AZ417="","","|n"&amp;EF$2&amp;"+"&amp;AZ417&amp;EF$1)</f>
        <v/>
      </c>
      <c r="EG417" s="71" t="str">
        <f t="shared" ref="EG417:EG424" si="6881">IF(BA417="","","|n"&amp;EG$2&amp;"+"&amp;BA417&amp;EG$1)</f>
        <v/>
      </c>
      <c r="EH417" s="71" t="str">
        <f t="shared" ref="EH417:EH424" si="6882">IF(BB417="","","|n"&amp;EH$2&amp;"+"&amp;BB417&amp;EH$1)</f>
        <v/>
      </c>
      <c r="EI417" s="71" t="str">
        <f t="shared" ref="EI417:EI424" si="6883">IF(BC417="","","|n"&amp;EI$2&amp;"+"&amp;BC417&amp;EI$1)</f>
        <v/>
      </c>
      <c r="EJ417" s="71" t="str">
        <f t="shared" ref="EJ417:EJ424" si="6884">IF(BD417="","","|n"&amp;EJ$2&amp;"+"&amp;BD417&amp;EJ$1)</f>
        <v/>
      </c>
      <c r="EK417" s="71" t="str">
        <f t="shared" ref="EK417:EK424" si="6885">IF(BE417="","","|n"&amp;EK$2&amp;"+"&amp;BE417&amp;EK$1)</f>
        <v/>
      </c>
      <c r="EL417" s="71" t="str">
        <f t="shared" ref="EL417:EL424" si="6886">IF(BF417="","","|n"&amp;EL$2&amp;"+"&amp;BF417&amp;EL$1)</f>
        <v/>
      </c>
      <c r="EM417" s="71" t="str">
        <f t="shared" ref="EM417:EM424" si="6887">IF(BG417="","","|n"&amp;EM$2&amp;"+"&amp;BG417&amp;EM$1)</f>
        <v/>
      </c>
      <c r="EN417" s="71" t="str">
        <f t="shared" ref="EN417:EN424" si="6888">IF(BH417="","","|n"&amp;EN$2&amp;"+"&amp;BH417&amp;EN$1)</f>
        <v/>
      </c>
      <c r="EO417" s="71" t="str">
        <f t="shared" ref="EO417:EO424" si="6889">IF(BI417="","","|n"&amp;EO$2&amp;"+"&amp;BI417&amp;EO$1)</f>
        <v/>
      </c>
      <c r="EP417" s="71" t="str">
        <f t="shared" ref="EP417:EP424" si="6890">IF(BJ417="","","|n"&amp;EP$2&amp;"+"&amp;BJ417&amp;EP$1)</f>
        <v/>
      </c>
      <c r="EQ417" s="71" t="str">
        <f t="shared" ref="EQ417:EQ424" si="6891">IF(BK417="","","|n"&amp;EQ$2&amp;"+"&amp;BK417&amp;EQ$1)</f>
        <v/>
      </c>
      <c r="ER417" s="71" t="str">
        <f t="shared" ref="ER417:ER424" si="6892">IF(BL417="","","|n"&amp;ER$2&amp;"+"&amp;BL417&amp;ER$1)</f>
        <v/>
      </c>
      <c r="ES417" s="71" t="str">
        <f t="shared" ref="ES417:ES424" si="6893">IF(BM417="","","|n"&amp;ES$2&amp;"+"&amp;BM417&amp;ES$1)</f>
        <v/>
      </c>
      <c r="ET417" s="71" t="str">
        <f t="shared" ref="ET417:ET424" si="6894">IF(BN417="","","|n"&amp;ET$2&amp;"+"&amp;BN417&amp;ET$1)</f>
        <v/>
      </c>
      <c r="EU417" s="71" t="str">
        <f t="shared" ref="EU417:EU424" si="6895">IF(BO417="","","|n"&amp;EU$2&amp;"+"&amp;BO417&amp;EU$1)</f>
        <v/>
      </c>
      <c r="EV417" s="71" t="str">
        <f t="shared" ref="EV417:EV424" si="6896">IF(BP417="","","|n"&amp;EV$2&amp;"+"&amp;BP417&amp;EV$1)</f>
        <v/>
      </c>
      <c r="EW417" s="71" t="str">
        <f t="shared" ref="EW417:EW424" si="6897">IF(BQ417="","","|n"&amp;EW$2&amp;"+"&amp;BQ417&amp;EW$1)</f>
        <v/>
      </c>
      <c r="EX417" s="71" t="str">
        <f t="shared" ref="EX417:EX424" si="6898">IF(BR417="","","|n"&amp;EX$2&amp;"+"&amp;BR417&amp;EX$1)</f>
        <v/>
      </c>
      <c r="EY417" s="71" t="str">
        <f t="shared" ref="EY417:EY424" si="6899">IF(BS417="","","|n"&amp;EY$2&amp;"+"&amp;BS417&amp;EY$1)</f>
        <v/>
      </c>
      <c r="EZ417" s="71" t="str">
        <f t="shared" ref="EZ417:EZ424" si="6900">IF(BT417="","","|n"&amp;EZ$2&amp;"+"&amp;BT417&amp;EZ$1)</f>
        <v/>
      </c>
      <c r="FA417" s="71" t="str">
        <f t="shared" ref="FA417:FA424" si="6901">IF(BU417="","","|n"&amp;FA$2&amp;"+"&amp;BU417&amp;FA$1)</f>
        <v/>
      </c>
      <c r="FB417" s="71" t="str">
        <f t="shared" ref="FB417:FB424" si="6902">IF(BV417="","","|n"&amp;FB$2&amp;"+"&amp;BV417&amp;FB$1)</f>
        <v/>
      </c>
      <c r="FC417" s="71" t="str">
        <f t="shared" ref="FC417:FC424" si="6903">IF(BW417="","","|n"&amp;FC$2&amp;"+"&amp;BW417&amp;FC$1)</f>
        <v/>
      </c>
      <c r="FD417" s="71" t="str">
        <f t="shared" ref="FD417:FD424" si="6904">IF(BX417="","","|n"&amp;FD$2&amp;"+"&amp;BX417&amp;FD$1)</f>
        <v/>
      </c>
      <c r="FE417" s="71" t="str">
        <f t="shared" ref="FE417:FE424" si="6905">IF(BY417="","","|n"&amp;FE$2&amp;"+"&amp;BY417&amp;FE$1)</f>
        <v/>
      </c>
      <c r="FF417" s="71" t="str">
        <f t="shared" ref="FF417:FF424" si="6906">IF(BZ417="","","|n"&amp;FF$2&amp;"+"&amp;BZ417&amp;FF$1)</f>
        <v/>
      </c>
      <c r="FG417" s="71" t="str">
        <f t="shared" ref="FG417:FG424" si="6907">IF(CA417="","","|n"&amp;FG$2&amp;"+"&amp;CA417&amp;FG$1)</f>
        <v/>
      </c>
      <c r="FH417" s="71" t="str">
        <f t="shared" ref="FH417:FH424" si="6908">IF(CB417="","","|n"&amp;FH$2&amp;"+"&amp;CB417&amp;FH$1)</f>
        <v/>
      </c>
      <c r="FI417" s="71" t="str">
        <f t="shared" ref="FI417:FI424" si="6909">IF(CC417="","","|n"&amp;FI$2&amp;"+"&amp;CC417&amp;FI$1)</f>
        <v/>
      </c>
      <c r="FJ417" s="71" t="str">
        <f t="shared" ref="FJ417:FJ424" si="6910">IF(CD417="","","|n"&amp;FJ$2&amp;"+"&amp;CD417&amp;FJ$1)</f>
        <v/>
      </c>
      <c r="FK417" s="71" t="str">
        <f t="shared" ref="FK417:FK424" si="6911">IF(CE417="","","|n"&amp;FK$2&amp;"+"&amp;CE417&amp;FK$1)</f>
        <v/>
      </c>
      <c r="FL417" s="71" t="str">
        <f t="shared" ref="FL417:FL424" si="6912">IF(CF417="","","|n"&amp;FL$2&amp;"+"&amp;CF417&amp;FL$1)</f>
        <v/>
      </c>
      <c r="FM417" s="71" t="str">
        <f t="shared" ref="FM417:FM424" si="6913">IF(CG417="","","|n"&amp;FM$2&amp;"+"&amp;CG417&amp;FM$1)</f>
        <v/>
      </c>
      <c r="FN417" s="71" t="str">
        <f t="shared" ref="FN417:FN424" si="6914">IF(CH417="","","|n"&amp;FN$2&amp;"+"&amp;CH417&amp;FN$1)</f>
        <v/>
      </c>
      <c r="FO417" s="71" t="str">
        <f t="shared" ref="FO417:FO424" si="6915">IF(CI417="","","|n"&amp;FO$2&amp;"+"&amp;CI417&amp;FO$1)</f>
        <v/>
      </c>
      <c r="FP417" s="71" t="str">
        <f t="shared" ref="FP417:FP424" si="6916">IF(CJ417="","","|n"&amp;FP$2&amp;"+"&amp;CJ417&amp;FP$1)</f>
        <v/>
      </c>
      <c r="FQ417" s="71" t="str">
        <f t="shared" ref="FQ417:FQ424" si="6917">IF(CK417="","","|n"&amp;FQ$2&amp;"+"&amp;CK417&amp;FQ$1)</f>
        <v/>
      </c>
      <c r="FR417" s="71" t="str">
        <f t="shared" ref="FR417:FR424" si="6918">IF(CL417="","","|n"&amp;FR$2&amp;"+"&amp;CL417&amp;FR$1)</f>
        <v/>
      </c>
      <c r="FS417" s="71" t="str">
        <f t="shared" ref="FS417:FS424" si="6919">IF(CM417="","","|n"&amp;FS$2&amp;"+"&amp;CM417&amp;FS$1)</f>
        <v/>
      </c>
    </row>
    <row r="418" spans="1:175" ht="16.5">
      <c r="A418" s="134"/>
      <c r="B418" s="80" t="s">
        <v>1112</v>
      </c>
      <c r="C418" s="147" t="s">
        <v>1107</v>
      </c>
      <c r="K418" s="150"/>
      <c r="T418" s="152" t="s">
        <v>1113</v>
      </c>
      <c r="U418" s="85" t="s">
        <v>1109</v>
      </c>
      <c r="CN418" s="70" t="str">
        <f t="shared" si="6844"/>
        <v>InitUnitState('IK7C',,,,,,,,,,)</v>
      </c>
      <c r="CO418" s="70" t="str">
        <f t="shared" si="6845"/>
        <v>InitUnitNormal('IK7C',,,,,,,,,,)</v>
      </c>
      <c r="CP418" s="70" t="str">
        <f t="shared" si="6846"/>
        <v>InitUnitMagic('IK7C',,,,,,,,,,)</v>
      </c>
      <c r="CQ418" s="70" t="str">
        <f t="shared" si="6847"/>
        <v>InitUnitAdd('IK7C',,,,,,,,,,)</v>
      </c>
      <c r="CR418" s="70" t="str">
        <f t="shared" si="6848"/>
        <v>InitEquipData('IK7C',,"",,,,,'','','','','','',"ReplaceableTextures\\CommandButtons\\BTNSST16.blp")</v>
      </c>
      <c r="CU418" s="95" t="str">
        <f t="shared" si="6849"/>
        <v>|n</v>
      </c>
      <c r="CV418" s="61" t="str">
        <f t="shared" ref="CV418:CV457" si="6920">T418</f>
        <v>护甲|Cffffc926+100|n|n|r|Cffaaaaaa○|CffFFD24D木之符印+1|r|r|n|n|Cff00ff7f点击穿戴或脱卸。|r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6850"/>
        <v/>
      </c>
      <c r="DC418" s="71" t="str">
        <f t="shared" si="6851"/>
        <v/>
      </c>
      <c r="DD418" s="71" t="str">
        <f t="shared" si="6852"/>
        <v/>
      </c>
      <c r="DE418" s="71" t="str">
        <f t="shared" si="6853"/>
        <v/>
      </c>
      <c r="DF418" s="71" t="str">
        <f t="shared" si="6854"/>
        <v/>
      </c>
      <c r="DG418" s="71" t="str">
        <f t="shared" si="6855"/>
        <v/>
      </c>
      <c r="DH418" s="71" t="str">
        <f t="shared" si="6856"/>
        <v/>
      </c>
      <c r="DI418" s="71" t="str">
        <f t="shared" si="6857"/>
        <v/>
      </c>
      <c r="DJ418" s="71" t="str">
        <f t="shared" si="6858"/>
        <v/>
      </c>
      <c r="DK418" s="71" t="str">
        <f t="shared" si="6859"/>
        <v/>
      </c>
      <c r="DL418" s="71" t="str">
        <f t="shared" si="6860"/>
        <v/>
      </c>
      <c r="DM418" s="71" t="str">
        <f t="shared" si="6861"/>
        <v/>
      </c>
      <c r="DN418" s="71" t="str">
        <f t="shared" si="6862"/>
        <v/>
      </c>
      <c r="DO418" s="71" t="str">
        <f t="shared" si="6863"/>
        <v/>
      </c>
      <c r="DP418" s="71" t="str">
        <f t="shared" si="6864"/>
        <v/>
      </c>
      <c r="DQ418" s="71" t="str">
        <f t="shared" si="6865"/>
        <v/>
      </c>
      <c r="DR418" s="71" t="str">
        <f t="shared" si="6866"/>
        <v/>
      </c>
      <c r="DS418" s="71" t="str">
        <f t="shared" si="6867"/>
        <v/>
      </c>
      <c r="DT418" s="71" t="str">
        <f t="shared" si="6868"/>
        <v/>
      </c>
      <c r="DU418" s="71" t="str">
        <f t="shared" si="6869"/>
        <v/>
      </c>
      <c r="DV418" s="71" t="str">
        <f t="shared" si="6870"/>
        <v/>
      </c>
      <c r="DW418" s="71" t="str">
        <f t="shared" si="6871"/>
        <v/>
      </c>
      <c r="DX418" s="71" t="str">
        <f t="shared" si="6872"/>
        <v/>
      </c>
      <c r="DY418" s="71" t="str">
        <f t="shared" si="6873"/>
        <v/>
      </c>
      <c r="DZ418" s="71" t="str">
        <f t="shared" si="6874"/>
        <v/>
      </c>
      <c r="EA418" s="71" t="str">
        <f t="shared" si="6875"/>
        <v/>
      </c>
      <c r="EB418" s="71" t="str">
        <f t="shared" si="6876"/>
        <v/>
      </c>
      <c r="EC418" s="71" t="str">
        <f t="shared" si="6877"/>
        <v/>
      </c>
      <c r="ED418" s="71" t="str">
        <f t="shared" si="6878"/>
        <v/>
      </c>
      <c r="EE418" s="71" t="str">
        <f t="shared" si="6879"/>
        <v/>
      </c>
      <c r="EF418" s="71" t="str">
        <f t="shared" si="6880"/>
        <v/>
      </c>
      <c r="EG418" s="71" t="str">
        <f t="shared" si="6881"/>
        <v/>
      </c>
      <c r="EH418" s="71" t="str">
        <f t="shared" si="6882"/>
        <v/>
      </c>
      <c r="EI418" s="71" t="str">
        <f t="shared" si="6883"/>
        <v/>
      </c>
      <c r="EJ418" s="71" t="str">
        <f t="shared" si="6884"/>
        <v/>
      </c>
      <c r="EK418" s="71" t="str">
        <f t="shared" si="6885"/>
        <v/>
      </c>
      <c r="EL418" s="71" t="str">
        <f t="shared" si="6886"/>
        <v/>
      </c>
      <c r="EM418" s="71" t="str">
        <f t="shared" si="6887"/>
        <v/>
      </c>
      <c r="EN418" s="71" t="str">
        <f t="shared" si="6888"/>
        <v/>
      </c>
      <c r="EO418" s="71" t="str">
        <f t="shared" si="6889"/>
        <v/>
      </c>
      <c r="EP418" s="71" t="str">
        <f t="shared" si="6890"/>
        <v/>
      </c>
      <c r="EQ418" s="71" t="str">
        <f t="shared" si="6891"/>
        <v/>
      </c>
      <c r="ER418" s="71" t="str">
        <f t="shared" si="6892"/>
        <v/>
      </c>
      <c r="ES418" s="71" t="str">
        <f t="shared" si="6893"/>
        <v/>
      </c>
      <c r="ET418" s="71" t="str">
        <f t="shared" si="6894"/>
        <v/>
      </c>
      <c r="EU418" s="71" t="str">
        <f t="shared" si="6895"/>
        <v/>
      </c>
      <c r="EV418" s="71" t="str">
        <f t="shared" si="6896"/>
        <v/>
      </c>
      <c r="EW418" s="71" t="str">
        <f t="shared" si="6897"/>
        <v/>
      </c>
      <c r="EX418" s="71" t="str">
        <f t="shared" si="6898"/>
        <v/>
      </c>
      <c r="EY418" s="71" t="str">
        <f t="shared" si="6899"/>
        <v/>
      </c>
      <c r="EZ418" s="71" t="str">
        <f t="shared" si="6900"/>
        <v/>
      </c>
      <c r="FA418" s="71" t="str">
        <f t="shared" si="6901"/>
        <v/>
      </c>
      <c r="FB418" s="71" t="str">
        <f t="shared" si="6902"/>
        <v/>
      </c>
      <c r="FC418" s="71" t="str">
        <f t="shared" si="6903"/>
        <v/>
      </c>
      <c r="FD418" s="71" t="str">
        <f t="shared" si="6904"/>
        <v/>
      </c>
      <c r="FE418" s="71" t="str">
        <f t="shared" si="6905"/>
        <v/>
      </c>
      <c r="FF418" s="71" t="str">
        <f t="shared" si="6906"/>
        <v/>
      </c>
      <c r="FG418" s="71" t="str">
        <f t="shared" si="6907"/>
        <v/>
      </c>
      <c r="FH418" s="71" t="str">
        <f t="shared" si="6908"/>
        <v/>
      </c>
      <c r="FI418" s="71" t="str">
        <f t="shared" si="6909"/>
        <v/>
      </c>
      <c r="FJ418" s="71" t="str">
        <f t="shared" si="6910"/>
        <v/>
      </c>
      <c r="FK418" s="71" t="str">
        <f t="shared" si="6911"/>
        <v/>
      </c>
      <c r="FL418" s="71" t="str">
        <f t="shared" si="6912"/>
        <v/>
      </c>
      <c r="FM418" s="71" t="str">
        <f t="shared" si="6913"/>
        <v/>
      </c>
      <c r="FN418" s="71" t="str">
        <f t="shared" si="6914"/>
        <v/>
      </c>
      <c r="FO418" s="71" t="str">
        <f t="shared" si="6915"/>
        <v/>
      </c>
      <c r="FP418" s="71" t="str">
        <f t="shared" si="6916"/>
        <v/>
      </c>
      <c r="FQ418" s="71" t="str">
        <f t="shared" si="6917"/>
        <v/>
      </c>
      <c r="FR418" s="71" t="str">
        <f t="shared" si="6918"/>
        <v/>
      </c>
      <c r="FS418" s="71" t="str">
        <f t="shared" si="6919"/>
        <v/>
      </c>
    </row>
    <row r="419" spans="1:175" ht="16.5">
      <c r="A419" s="134"/>
      <c r="B419" s="80" t="s">
        <v>1114</v>
      </c>
      <c r="C419" s="147" t="s">
        <v>1107</v>
      </c>
      <c r="K419" s="150"/>
      <c r="T419" s="152" t="s">
        <v>1115</v>
      </c>
      <c r="U419" s="85" t="s">
        <v>1109</v>
      </c>
      <c r="CN419" s="70" t="str">
        <f t="shared" si="6844"/>
        <v>InitUnitState('IK7D',,,,,,,,,,)</v>
      </c>
      <c r="CO419" s="70" t="str">
        <f t="shared" si="6845"/>
        <v>InitUnitNormal('IK7D',,,,,,,,,,)</v>
      </c>
      <c r="CP419" s="70" t="str">
        <f t="shared" si="6846"/>
        <v>InitUnitMagic('IK7D',,,,,,,,,,)</v>
      </c>
      <c r="CQ419" s="70" t="str">
        <f t="shared" si="6847"/>
        <v>InitUnitAdd('IK7D',,,,,,,,,,)</v>
      </c>
      <c r="CR419" s="70" t="str">
        <f t="shared" si="6848"/>
        <v>InitEquipData('IK7D',,"",,,,,'','','','','','',"ReplaceableTextures\\CommandButtons\\BTNSST16.blp")</v>
      </c>
      <c r="CU419" s="95" t="str">
        <f t="shared" si="6849"/>
        <v>|n</v>
      </c>
      <c r="CV419" s="61" t="str">
        <f t="shared" si="6920"/>
        <v>护甲|Cffffc926+100|n|n|r|Cffaaaaaa○|CffFFD24D水之符印+1|r|r|n|n|Cff00ff7f点击穿戴或脱卸。|r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1116</v>
      </c>
      <c r="C420" s="147" t="s">
        <v>1107</v>
      </c>
      <c r="K420" s="150"/>
      <c r="T420" s="152" t="s">
        <v>1117</v>
      </c>
      <c r="U420" s="85" t="s">
        <v>1109</v>
      </c>
      <c r="CN420" s="70" t="str">
        <f t="shared" si="6844"/>
        <v>InitUnitState('IK7E',,,,,,,,,,)</v>
      </c>
      <c r="CO420" s="70" t="str">
        <f t="shared" si="6845"/>
        <v>InitUnitNormal('IK7E',,,,,,,,,,)</v>
      </c>
      <c r="CP420" s="70" t="str">
        <f t="shared" si="6846"/>
        <v>InitUnitMagic('IK7E',,,,,,,,,,)</v>
      </c>
      <c r="CQ420" s="70" t="str">
        <f t="shared" si="6847"/>
        <v>InitUnitAdd('IK7E',,,,,,,,,,)</v>
      </c>
      <c r="CR420" s="70" t="str">
        <f t="shared" si="6848"/>
        <v>InitEquipData('IK7E',,"",,,,,'','','','','','',"ReplaceableTextures\\CommandButtons\\BTNSST16.blp")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1118</v>
      </c>
      <c r="C421" s="147" t="s">
        <v>1107</v>
      </c>
      <c r="K421" s="150"/>
      <c r="T421" s="152" t="s">
        <v>1119</v>
      </c>
      <c r="U421" s="85" t="s">
        <v>1109</v>
      </c>
      <c r="CN421" s="70" t="str">
        <f t="shared" si="6844"/>
        <v>InitUnitState('IK7F',,,,,,,,,,)</v>
      </c>
      <c r="CO421" s="70" t="str">
        <f t="shared" si="6845"/>
        <v>InitUnitNormal('IK7F',,,,,,,,,,)</v>
      </c>
      <c r="CP421" s="70" t="str">
        <f t="shared" si="6846"/>
        <v>InitUnitMagic('IK7F',,,,,,,,,,)</v>
      </c>
      <c r="CQ421" s="70" t="str">
        <f t="shared" si="6847"/>
        <v>InitUnitAdd('IK7F',,,,,,,,,,)</v>
      </c>
      <c r="CR421" s="70" t="str">
        <f t="shared" si="6848"/>
        <v>InitEquipData('IK7F',,"",,,,,'','','','','','',"ReplaceableTextures\\CommandButtons\\BTNSST16.blp")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1120</v>
      </c>
      <c r="C422" s="147" t="s">
        <v>1107</v>
      </c>
      <c r="K422" s="150"/>
      <c r="T422" s="152" t="s">
        <v>1121</v>
      </c>
      <c r="U422" s="85" t="s">
        <v>1109</v>
      </c>
      <c r="CN422" s="70" t="str">
        <f t="shared" si="6844"/>
        <v>InitUnitState('IK7G',,,,,,,,,,)</v>
      </c>
      <c r="CO422" s="70" t="str">
        <f t="shared" si="6845"/>
        <v>InitUnitNormal('IK7G',,,,,,,,,,)</v>
      </c>
      <c r="CP422" s="70" t="str">
        <f t="shared" si="6846"/>
        <v>InitUnitMagic('IK7G',,,,,,,,,,)</v>
      </c>
      <c r="CQ422" s="70" t="str">
        <f t="shared" si="6847"/>
        <v>InitUnitAdd('IK7G',,,,,,,,,,)</v>
      </c>
      <c r="CR422" s="70" t="str">
        <f t="shared" si="6848"/>
        <v>InitEquipData('IK7G',,"",,,,,'','','','','','',"ReplaceableTextures\\CommandButtons\\BTNSST16.blp")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1122</v>
      </c>
      <c r="C423" s="147" t="s">
        <v>1107</v>
      </c>
      <c r="K423" s="150"/>
      <c r="T423" s="152" t="s">
        <v>1123</v>
      </c>
      <c r="U423" s="85" t="s">
        <v>1109</v>
      </c>
      <c r="CN423" s="70" t="str">
        <f t="shared" si="6844"/>
        <v>InitUnitState('IK7H',,,,,,,,,,)</v>
      </c>
      <c r="CO423" s="70" t="str">
        <f t="shared" si="6845"/>
        <v>InitUnitNormal('IK7H',,,,,,,,,,)</v>
      </c>
      <c r="CP423" s="70" t="str">
        <f t="shared" si="6846"/>
        <v>InitUnitMagic('IK7H',,,,,,,,,,)</v>
      </c>
      <c r="CQ423" s="70" t="str">
        <f t="shared" si="6847"/>
        <v>InitUnitAdd('IK7H',,,,,,,,,,)</v>
      </c>
      <c r="CR423" s="70" t="str">
        <f t="shared" si="6848"/>
        <v>InitEquipData('IK7H',,"",,,,,'','','','','','',"ReplaceableTextures\\CommandButtons\\BTNSST16.blp")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1124</v>
      </c>
      <c r="C424" s="147" t="s">
        <v>1107</v>
      </c>
      <c r="K424" s="151"/>
      <c r="T424" s="152" t="s">
        <v>1125</v>
      </c>
      <c r="U424" s="85" t="s">
        <v>1109</v>
      </c>
      <c r="CN424" s="70" t="str">
        <f t="shared" si="6844"/>
        <v>InitUnitState('IK7I',,,,,,,,,,)</v>
      </c>
      <c r="CO424" s="70" t="str">
        <f t="shared" si="6845"/>
        <v>InitUnitNormal('IK7I',,,,,,,,,,)</v>
      </c>
      <c r="CP424" s="70" t="str">
        <f t="shared" si="6846"/>
        <v>InitUnitMagic('IK7I',,,,,,,,,,)</v>
      </c>
      <c r="CQ424" s="70" t="str">
        <f t="shared" si="6847"/>
        <v>InitUnitAdd('IK7I',,,,,,,,,,)</v>
      </c>
      <c r="CR424" s="70" t="str">
        <f t="shared" si="6848"/>
        <v>InitEquipData('IK7I',,"",,,,,'','','','','','',"ReplaceableTextures\\CommandButtons\\BTNSST16.blp")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1126</v>
      </c>
      <c r="C425" s="153" t="s">
        <v>1127</v>
      </c>
      <c r="T425" s="152" t="s">
        <v>1128</v>
      </c>
      <c r="U425" s="85" t="s">
        <v>1129</v>
      </c>
      <c r="CN425" s="70" t="str">
        <f t="shared" si="6313"/>
        <v>InitUnitState('IK8A',,,,,,,,,,)</v>
      </c>
      <c r="CO425" s="70" t="str">
        <f t="shared" si="6314"/>
        <v>InitUnitNormal('IK8A',,,,,,,,,,)</v>
      </c>
      <c r="CP425" s="70" t="str">
        <f t="shared" si="6315"/>
        <v>InitUnitMagic('IK8A',,,,,,,,,,)</v>
      </c>
      <c r="CQ425" s="70" t="str">
        <f t="shared" si="6316"/>
        <v>InitUnitAdd('IK8A',,,,,,,,,,)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InitEquipData('IK8A',,"",,,,,'','','','','','',"ReplaceableTextures\\CommandButtons\\BTNUI_Fuin_01.blp")</v>
      </c>
      <c r="CU425" s="95" t="str">
        <f t="shared" si="6317"/>
        <v>|n</v>
      </c>
      <c r="CV425" s="61" t="str">
        <f t="shared" si="6920"/>
        <v>业力|Cffffc926+50000|r，业力|Cffffc926+12%|n|n|r|Cffaaaaaa○刻印槽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318"/>
        <v/>
      </c>
      <c r="DC425" s="71" t="str">
        <f t="shared" si="6319"/>
        <v/>
      </c>
      <c r="DD425" s="71" t="str">
        <f t="shared" si="6320"/>
        <v/>
      </c>
      <c r="DE425" s="71" t="str">
        <f t="shared" si="6321"/>
        <v/>
      </c>
      <c r="DF425" s="71" t="str">
        <f t="shared" si="6322"/>
        <v/>
      </c>
      <c r="DG425" s="71" t="str">
        <f t="shared" si="6323"/>
        <v/>
      </c>
      <c r="DH425" s="71" t="str">
        <f t="shared" si="6324"/>
        <v/>
      </c>
      <c r="DI425" s="71" t="str">
        <f t="shared" si="6325"/>
        <v/>
      </c>
      <c r="DJ425" s="71" t="str">
        <f t="shared" si="6326"/>
        <v/>
      </c>
      <c r="DK425" s="71" t="str">
        <f t="shared" si="6327"/>
        <v/>
      </c>
      <c r="DL425" s="71" t="str">
        <f t="shared" si="6328"/>
        <v/>
      </c>
      <c r="DM425" s="71" t="str">
        <f t="shared" si="6329"/>
        <v/>
      </c>
      <c r="DN425" s="71" t="str">
        <f t="shared" si="6330"/>
        <v/>
      </c>
      <c r="DO425" s="71" t="str">
        <f t="shared" si="6331"/>
        <v/>
      </c>
      <c r="DP425" s="71" t="str">
        <f t="shared" si="6332"/>
        <v/>
      </c>
      <c r="DQ425" s="71" t="str">
        <f t="shared" si="6333"/>
        <v/>
      </c>
      <c r="DR425" s="71" t="str">
        <f t="shared" si="6334"/>
        <v/>
      </c>
      <c r="DS425" s="71" t="str">
        <f t="shared" si="6335"/>
        <v/>
      </c>
      <c r="DT425" s="71" t="str">
        <f t="shared" si="6336"/>
        <v/>
      </c>
      <c r="DU425" s="71" t="str">
        <f t="shared" si="6337"/>
        <v/>
      </c>
      <c r="DV425" s="71" t="str">
        <f t="shared" si="6338"/>
        <v/>
      </c>
      <c r="DW425" s="71" t="str">
        <f t="shared" si="6339"/>
        <v/>
      </c>
      <c r="DX425" s="71" t="str">
        <f t="shared" si="6340"/>
        <v/>
      </c>
      <c r="DY425" s="71" t="str">
        <f t="shared" si="6341"/>
        <v/>
      </c>
      <c r="DZ425" s="71" t="str">
        <f t="shared" si="6342"/>
        <v/>
      </c>
      <c r="EA425" s="71" t="str">
        <f t="shared" si="6343"/>
        <v/>
      </c>
      <c r="EB425" s="71" t="str">
        <f t="shared" si="6344"/>
        <v/>
      </c>
      <c r="EC425" s="71" t="str">
        <f t="shared" si="6345"/>
        <v/>
      </c>
      <c r="ED425" s="71" t="str">
        <f t="shared" si="6346"/>
        <v/>
      </c>
      <c r="EE425" s="71" t="str">
        <f t="shared" si="6347"/>
        <v/>
      </c>
      <c r="EF425" s="71" t="str">
        <f t="shared" si="6348"/>
        <v/>
      </c>
      <c r="EG425" s="71" t="str">
        <f t="shared" si="6349"/>
        <v/>
      </c>
      <c r="EH425" s="71" t="str">
        <f t="shared" si="6350"/>
        <v/>
      </c>
      <c r="EI425" s="71" t="str">
        <f t="shared" si="6351"/>
        <v/>
      </c>
      <c r="EJ425" s="71" t="str">
        <f t="shared" si="6352"/>
        <v/>
      </c>
      <c r="EK425" s="71" t="str">
        <f t="shared" si="6353"/>
        <v/>
      </c>
      <c r="EL425" s="71" t="str">
        <f t="shared" si="6354"/>
        <v/>
      </c>
      <c r="EM425" s="71" t="str">
        <f t="shared" si="6355"/>
        <v/>
      </c>
      <c r="EN425" s="71" t="str">
        <f t="shared" si="6356"/>
        <v/>
      </c>
      <c r="EO425" s="71" t="str">
        <f t="shared" si="6357"/>
        <v/>
      </c>
      <c r="EP425" s="71" t="str">
        <f t="shared" si="6358"/>
        <v/>
      </c>
      <c r="EQ425" s="71" t="str">
        <f t="shared" si="6359"/>
        <v/>
      </c>
      <c r="ER425" s="71" t="str">
        <f t="shared" si="6360"/>
        <v/>
      </c>
      <c r="ES425" s="71" t="str">
        <f t="shared" si="6361"/>
        <v/>
      </c>
      <c r="ET425" s="71" t="str">
        <f t="shared" si="6362"/>
        <v/>
      </c>
      <c r="EU425" s="71" t="str">
        <f t="shared" si="6363"/>
        <v/>
      </c>
      <c r="EV425" s="71" t="str">
        <f t="shared" si="6364"/>
        <v/>
      </c>
      <c r="EW425" s="71" t="str">
        <f t="shared" si="6365"/>
        <v/>
      </c>
      <c r="EX425" s="71" t="str">
        <f t="shared" si="6366"/>
        <v/>
      </c>
      <c r="EY425" s="71" t="str">
        <f t="shared" si="6367"/>
        <v/>
      </c>
      <c r="EZ425" s="71" t="str">
        <f t="shared" si="6368"/>
        <v/>
      </c>
      <c r="FA425" s="71" t="str">
        <f t="shared" si="6369"/>
        <v/>
      </c>
      <c r="FB425" s="71" t="str">
        <f t="shared" si="6370"/>
        <v/>
      </c>
      <c r="FC425" s="71" t="str">
        <f t="shared" si="6371"/>
        <v/>
      </c>
      <c r="FD425" s="71" t="str">
        <f t="shared" si="6372"/>
        <v/>
      </c>
      <c r="FE425" s="71" t="str">
        <f t="shared" si="6373"/>
        <v/>
      </c>
      <c r="FF425" s="71" t="str">
        <f t="shared" si="6374"/>
        <v/>
      </c>
      <c r="FG425" s="71" t="str">
        <f t="shared" si="6375"/>
        <v/>
      </c>
      <c r="FH425" s="71" t="str">
        <f t="shared" si="6376"/>
        <v/>
      </c>
      <c r="FI425" s="71" t="str">
        <f t="shared" si="6377"/>
        <v/>
      </c>
      <c r="FJ425" s="71" t="str">
        <f t="shared" si="6378"/>
        <v/>
      </c>
      <c r="FK425" s="71" t="str">
        <f t="shared" si="6379"/>
        <v/>
      </c>
      <c r="FL425" s="71" t="str">
        <f t="shared" si="6380"/>
        <v/>
      </c>
      <c r="FM425" s="71" t="str">
        <f t="shared" si="6381"/>
        <v/>
      </c>
      <c r="FN425" s="71" t="str">
        <f t="shared" si="6382"/>
        <v/>
      </c>
      <c r="FO425" s="71" t="str">
        <f t="shared" si="6383"/>
        <v/>
      </c>
      <c r="FP425" s="71" t="str">
        <f t="shared" si="6384"/>
        <v/>
      </c>
      <c r="FQ425" s="71" t="str">
        <f t="shared" si="6385"/>
        <v/>
      </c>
      <c r="FR425" s="71" t="str">
        <f t="shared" si="6386"/>
        <v/>
      </c>
      <c r="FS425" s="71" t="str">
        <f t="shared" si="6387"/>
        <v/>
      </c>
    </row>
    <row r="426" spans="1:175" ht="16.5">
      <c r="A426" s="134"/>
      <c r="B426" s="80" t="s">
        <v>1130</v>
      </c>
      <c r="C426" s="153" t="s">
        <v>1127</v>
      </c>
      <c r="K426" s="149"/>
      <c r="T426" s="152" t="s">
        <v>1131</v>
      </c>
      <c r="U426" s="85" t="s">
        <v>1129</v>
      </c>
      <c r="CN426" s="70" t="str">
        <f t="shared" ref="CN426:CN433" si="6921">"InitUnitState('"&amp;B426&amp;"',"&amp;V426&amp;","&amp;W426&amp;","&amp;X426&amp;","&amp;Y426&amp;","&amp;Z426&amp;","&amp;AA426&amp;","&amp;AB426&amp;","&amp;AC426&amp;","&amp;AD426&amp;","&amp;AE426&amp;")"</f>
        <v>InitUnitState('IK8B',,,,,,,,,,)</v>
      </c>
      <c r="CO426" s="70" t="str">
        <f t="shared" ref="CO426:CO433" si="6922">"InitUnitNormal('"&amp;B426&amp;"',"&amp;AF426&amp;","&amp;AG426&amp;","&amp;AH426&amp;","&amp;AI426&amp;","&amp;AJ426&amp;","&amp;AK426&amp;","&amp;AL426&amp;","&amp;AM426&amp;","&amp;AN426&amp;","&amp;AO426&amp;")"</f>
        <v>InitUnitNormal('IK8B',,,,,,,,,,)</v>
      </c>
      <c r="CP426" s="70" t="str">
        <f t="shared" ref="CP426:CP433" si="6923">"InitUnitMagic('"&amp;B426&amp;"',"&amp;AP426&amp;","&amp;AQ426&amp;","&amp;AR426&amp;","&amp;AS426&amp;","&amp;AT426&amp;","&amp;AU426&amp;","&amp;AV426&amp;","&amp;AW426&amp;","&amp;BI426&amp;","&amp;BJ426&amp;")"</f>
        <v>InitUnitMagic('IK8B',,,,,,,,,,)</v>
      </c>
      <c r="CQ426" s="70" t="str">
        <f t="shared" ref="CQ426:CQ433" si="6924">"InitUnitAdd('"&amp;B426&amp;"',"&amp;BK426&amp;","&amp;BL426&amp;","&amp;BM426&amp;","&amp;BN426&amp;","&amp;BO426&amp;","&amp;BP426&amp;","&amp;BQ426&amp;","&amp;BR426&amp;","&amp;BS426&amp;","&amp;BT426&amp;")"</f>
        <v>InitUnitAdd('IK8B',,,,,,,,,,)</v>
      </c>
      <c r="CR426" s="70" t="str">
        <f t="shared" ref="CR426:CR433" si="6925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InitEquipData('IK8B',,"",,,,,'','','','','','',"ReplaceableTextures\\CommandButtons\\BTNUI_Fuin_02.blp")</v>
      </c>
      <c r="CU426" s="95" t="str">
        <f t="shared" ref="CU426:CU433" si="6926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920"/>
        <v>业力|Cffffc926+50000|r，业力|Cffffc926+12%|n|n|r|Cffaaaaaa○|CffFFD24D金之符印+1|r|r|n|n|Cff00ff7f点击穿戴或脱卸。|r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6927">IF(V426="","","|n"&amp;DB$2&amp;"+"&amp;V426&amp;DB$1)</f>
        <v/>
      </c>
      <c r="DC426" s="71" t="str">
        <f t="shared" ref="DC426:DC433" si="6928">IF(W426="","","|n"&amp;DC$2&amp;"+"&amp;W426&amp;DC$1)</f>
        <v/>
      </c>
      <c r="DD426" s="71" t="str">
        <f t="shared" ref="DD426:DD433" si="6929">IF(X426="","","|n"&amp;DD$2&amp;"+"&amp;X426&amp;DD$1)</f>
        <v/>
      </c>
      <c r="DE426" s="71" t="str">
        <f t="shared" ref="DE426:DE433" si="6930">IF(Y426="","","|n"&amp;DE$2&amp;"+"&amp;Y426&amp;DE$1)</f>
        <v/>
      </c>
      <c r="DF426" s="71" t="str">
        <f t="shared" ref="DF426:DF433" si="6931">IF(Z426="","","|n"&amp;DF$2&amp;"+"&amp;Z426&amp;DF$1)</f>
        <v/>
      </c>
      <c r="DG426" s="71" t="str">
        <f t="shared" ref="DG426:DG433" si="6932">IF(AA426="","","|n"&amp;DG$2&amp;"+"&amp;AA426&amp;DG$1)</f>
        <v/>
      </c>
      <c r="DH426" s="71" t="str">
        <f t="shared" ref="DH426:DH433" si="6933">IF(AB426="","","|n"&amp;DH$2&amp;"+"&amp;AB426&amp;DH$1)</f>
        <v/>
      </c>
      <c r="DI426" s="71" t="str">
        <f t="shared" ref="DI426:DI433" si="6934">IF(AC426="","","|n"&amp;DI$2&amp;"+"&amp;AC426&amp;DI$1)</f>
        <v/>
      </c>
      <c r="DJ426" s="71" t="str">
        <f t="shared" ref="DJ426:DJ433" si="6935">IF(AD426="","","|n"&amp;DJ$2&amp;"+"&amp;AD426&amp;DJ$1)</f>
        <v/>
      </c>
      <c r="DK426" s="71" t="str">
        <f t="shared" ref="DK426:DK433" si="6936">IF(AE426="","","|n"&amp;DK$2&amp;"+"&amp;AE426&amp;DK$1)</f>
        <v/>
      </c>
      <c r="DL426" s="71" t="str">
        <f t="shared" ref="DL426:DL433" si="6937">IF(AF426="","","|n"&amp;DL$2&amp;"+"&amp;AF426&amp;DL$1)</f>
        <v/>
      </c>
      <c r="DM426" s="71" t="str">
        <f t="shared" ref="DM426:DM433" si="6938">IF(AG426="","","|n"&amp;DM$2&amp;"+"&amp;AG426&amp;DM$1)</f>
        <v/>
      </c>
      <c r="DN426" s="71" t="str">
        <f t="shared" ref="DN426:DN433" si="6939">IF(AH426="","","|n"&amp;DN$2&amp;"+"&amp;AH426&amp;DN$1)</f>
        <v/>
      </c>
      <c r="DO426" s="71" t="str">
        <f t="shared" ref="DO426:DO433" si="6940">IF(AI426="","","|n"&amp;DO$2&amp;"+"&amp;AI426&amp;DO$1)</f>
        <v/>
      </c>
      <c r="DP426" s="71" t="str">
        <f t="shared" ref="DP426:DP433" si="6941">IF(AJ426="","","|n"&amp;DP$2&amp;"+"&amp;AJ426&amp;DP$1)</f>
        <v/>
      </c>
      <c r="DQ426" s="71" t="str">
        <f t="shared" ref="DQ426:DQ433" si="6942">IF(AK426="","","|n"&amp;DQ$2&amp;"+"&amp;AK426&amp;DQ$1)</f>
        <v/>
      </c>
      <c r="DR426" s="71" t="str">
        <f t="shared" ref="DR426:DR433" si="6943">IF(AL426="","","|n"&amp;DR$2&amp;"+"&amp;AL426&amp;DR$1)</f>
        <v/>
      </c>
      <c r="DS426" s="71" t="str">
        <f t="shared" ref="DS426:DS433" si="6944">IF(AM426="","","|n"&amp;DS$2&amp;"+"&amp;AM426&amp;DS$1)</f>
        <v/>
      </c>
      <c r="DT426" s="71" t="str">
        <f t="shared" ref="DT426:DT433" si="6945">IF(AN426="","","|n"&amp;DT$2&amp;"+"&amp;AN426&amp;DT$1)</f>
        <v/>
      </c>
      <c r="DU426" s="71" t="str">
        <f t="shared" ref="DU426:DU433" si="6946">IF(AO426="","","|n"&amp;DU$2&amp;"+"&amp;AO426&amp;DU$1)</f>
        <v/>
      </c>
      <c r="DV426" s="71" t="str">
        <f t="shared" ref="DV426:DV433" si="6947">IF(AP426="","","|n"&amp;DV$2&amp;"+"&amp;AP426&amp;DV$1)</f>
        <v/>
      </c>
      <c r="DW426" s="71" t="str">
        <f t="shared" ref="DW426:DW433" si="6948">IF(AQ426="","","|n"&amp;DW$2&amp;"+"&amp;AQ426&amp;DW$1)</f>
        <v/>
      </c>
      <c r="DX426" s="71" t="str">
        <f t="shared" ref="DX426:DX433" si="6949">IF(AR426="","","|n"&amp;DX$2&amp;"+"&amp;AR426&amp;DX$1)</f>
        <v/>
      </c>
      <c r="DY426" s="71" t="str">
        <f t="shared" ref="DY426:DY433" si="6950">IF(AS426="","","|n"&amp;DY$2&amp;"+"&amp;AS426&amp;DY$1)</f>
        <v/>
      </c>
      <c r="DZ426" s="71" t="str">
        <f t="shared" ref="DZ426:DZ433" si="6951">IF(AT426="","","|n"&amp;DZ$2&amp;"+"&amp;AT426&amp;DZ$1)</f>
        <v/>
      </c>
      <c r="EA426" s="71" t="str">
        <f t="shared" ref="EA426:EA433" si="6952">IF(AU426="","","|n"&amp;EA$2&amp;"+"&amp;AU426&amp;EA$1)</f>
        <v/>
      </c>
      <c r="EB426" s="71" t="str">
        <f t="shared" ref="EB426:EB433" si="6953">IF(AV426="","","|n"&amp;EB$2&amp;"+"&amp;AV426&amp;EB$1)</f>
        <v/>
      </c>
      <c r="EC426" s="71" t="str">
        <f t="shared" ref="EC426:EC433" si="6954">IF(AW426="","","|n"&amp;EC$2&amp;"+"&amp;AW426&amp;EC$1)</f>
        <v/>
      </c>
      <c r="ED426" s="71" t="str">
        <f t="shared" ref="ED426:ED433" si="6955">IF(AX426="","","|n"&amp;ED$2&amp;"+"&amp;AX426&amp;ED$1)</f>
        <v/>
      </c>
      <c r="EE426" s="71" t="str">
        <f t="shared" ref="EE426:EE433" si="6956">IF(AY426="","","|n"&amp;EE$2&amp;"+"&amp;AY426&amp;EE$1)</f>
        <v/>
      </c>
      <c r="EF426" s="71" t="str">
        <f t="shared" ref="EF426:EF433" si="6957">IF(AZ426="","","|n"&amp;EF$2&amp;"+"&amp;AZ426&amp;EF$1)</f>
        <v/>
      </c>
      <c r="EG426" s="71" t="str">
        <f t="shared" ref="EG426:EG433" si="6958">IF(BA426="","","|n"&amp;EG$2&amp;"+"&amp;BA426&amp;EG$1)</f>
        <v/>
      </c>
      <c r="EH426" s="71" t="str">
        <f t="shared" ref="EH426:EH433" si="6959">IF(BB426="","","|n"&amp;EH$2&amp;"+"&amp;BB426&amp;EH$1)</f>
        <v/>
      </c>
      <c r="EI426" s="71" t="str">
        <f t="shared" ref="EI426:EI433" si="6960">IF(BC426="","","|n"&amp;EI$2&amp;"+"&amp;BC426&amp;EI$1)</f>
        <v/>
      </c>
      <c r="EJ426" s="71" t="str">
        <f t="shared" ref="EJ426:EJ433" si="6961">IF(BD426="","","|n"&amp;EJ$2&amp;"+"&amp;BD426&amp;EJ$1)</f>
        <v/>
      </c>
      <c r="EK426" s="71" t="str">
        <f t="shared" ref="EK426:EK433" si="6962">IF(BE426="","","|n"&amp;EK$2&amp;"+"&amp;BE426&amp;EK$1)</f>
        <v/>
      </c>
      <c r="EL426" s="71" t="str">
        <f t="shared" ref="EL426:EL433" si="6963">IF(BF426="","","|n"&amp;EL$2&amp;"+"&amp;BF426&amp;EL$1)</f>
        <v/>
      </c>
      <c r="EM426" s="71" t="str">
        <f t="shared" ref="EM426:EM433" si="6964">IF(BG426="","","|n"&amp;EM$2&amp;"+"&amp;BG426&amp;EM$1)</f>
        <v/>
      </c>
      <c r="EN426" s="71" t="str">
        <f t="shared" ref="EN426:EN433" si="6965">IF(BH426="","","|n"&amp;EN$2&amp;"+"&amp;BH426&amp;EN$1)</f>
        <v/>
      </c>
      <c r="EO426" s="71" t="str">
        <f t="shared" ref="EO426:EO433" si="6966">IF(BI426="","","|n"&amp;EO$2&amp;"+"&amp;BI426&amp;EO$1)</f>
        <v/>
      </c>
      <c r="EP426" s="71" t="str">
        <f t="shared" ref="EP426:EP433" si="6967">IF(BJ426="","","|n"&amp;EP$2&amp;"+"&amp;BJ426&amp;EP$1)</f>
        <v/>
      </c>
      <c r="EQ426" s="71" t="str">
        <f t="shared" ref="EQ426:EQ433" si="6968">IF(BK426="","","|n"&amp;EQ$2&amp;"+"&amp;BK426&amp;EQ$1)</f>
        <v/>
      </c>
      <c r="ER426" s="71" t="str">
        <f t="shared" ref="ER426:ER433" si="6969">IF(BL426="","","|n"&amp;ER$2&amp;"+"&amp;BL426&amp;ER$1)</f>
        <v/>
      </c>
      <c r="ES426" s="71" t="str">
        <f t="shared" ref="ES426:ES433" si="6970">IF(BM426="","","|n"&amp;ES$2&amp;"+"&amp;BM426&amp;ES$1)</f>
        <v/>
      </c>
      <c r="ET426" s="71" t="str">
        <f t="shared" ref="ET426:ET433" si="6971">IF(BN426="","","|n"&amp;ET$2&amp;"+"&amp;BN426&amp;ET$1)</f>
        <v/>
      </c>
      <c r="EU426" s="71" t="str">
        <f t="shared" ref="EU426:EU433" si="6972">IF(BO426="","","|n"&amp;EU$2&amp;"+"&amp;BO426&amp;EU$1)</f>
        <v/>
      </c>
      <c r="EV426" s="71" t="str">
        <f t="shared" ref="EV426:EV433" si="6973">IF(BP426="","","|n"&amp;EV$2&amp;"+"&amp;BP426&amp;EV$1)</f>
        <v/>
      </c>
      <c r="EW426" s="71" t="str">
        <f t="shared" ref="EW426:EW433" si="6974">IF(BQ426="","","|n"&amp;EW$2&amp;"+"&amp;BQ426&amp;EW$1)</f>
        <v/>
      </c>
      <c r="EX426" s="71" t="str">
        <f t="shared" ref="EX426:EX433" si="6975">IF(BR426="","","|n"&amp;EX$2&amp;"+"&amp;BR426&amp;EX$1)</f>
        <v/>
      </c>
      <c r="EY426" s="71" t="str">
        <f t="shared" ref="EY426:EY433" si="6976">IF(BS426="","","|n"&amp;EY$2&amp;"+"&amp;BS426&amp;EY$1)</f>
        <v/>
      </c>
      <c r="EZ426" s="71" t="str">
        <f t="shared" ref="EZ426:EZ433" si="6977">IF(BT426="","","|n"&amp;EZ$2&amp;"+"&amp;BT426&amp;EZ$1)</f>
        <v/>
      </c>
      <c r="FA426" s="71" t="str">
        <f t="shared" ref="FA426:FA433" si="6978">IF(BU426="","","|n"&amp;FA$2&amp;"+"&amp;BU426&amp;FA$1)</f>
        <v/>
      </c>
      <c r="FB426" s="71" t="str">
        <f t="shared" ref="FB426:FB433" si="6979">IF(BV426="","","|n"&amp;FB$2&amp;"+"&amp;BV426&amp;FB$1)</f>
        <v/>
      </c>
      <c r="FC426" s="71" t="str">
        <f t="shared" ref="FC426:FC433" si="6980">IF(BW426="","","|n"&amp;FC$2&amp;"+"&amp;BW426&amp;FC$1)</f>
        <v/>
      </c>
      <c r="FD426" s="71" t="str">
        <f t="shared" ref="FD426:FD433" si="6981">IF(BX426="","","|n"&amp;FD$2&amp;"+"&amp;BX426&amp;FD$1)</f>
        <v/>
      </c>
      <c r="FE426" s="71" t="str">
        <f t="shared" ref="FE426:FE433" si="6982">IF(BY426="","","|n"&amp;FE$2&amp;"+"&amp;BY426&amp;FE$1)</f>
        <v/>
      </c>
      <c r="FF426" s="71" t="str">
        <f t="shared" ref="FF426:FF433" si="6983">IF(BZ426="","","|n"&amp;FF$2&amp;"+"&amp;BZ426&amp;FF$1)</f>
        <v/>
      </c>
      <c r="FG426" s="71" t="str">
        <f t="shared" ref="FG426:FG433" si="6984">IF(CA426="","","|n"&amp;FG$2&amp;"+"&amp;CA426&amp;FG$1)</f>
        <v/>
      </c>
      <c r="FH426" s="71" t="str">
        <f t="shared" ref="FH426:FH433" si="6985">IF(CB426="","","|n"&amp;FH$2&amp;"+"&amp;CB426&amp;FH$1)</f>
        <v/>
      </c>
      <c r="FI426" s="71" t="str">
        <f t="shared" ref="FI426:FI433" si="6986">IF(CC426="","","|n"&amp;FI$2&amp;"+"&amp;CC426&amp;FI$1)</f>
        <v/>
      </c>
      <c r="FJ426" s="71" t="str">
        <f t="shared" ref="FJ426:FJ433" si="6987">IF(CD426="","","|n"&amp;FJ$2&amp;"+"&amp;CD426&amp;FJ$1)</f>
        <v/>
      </c>
      <c r="FK426" s="71" t="str">
        <f t="shared" ref="FK426:FK433" si="6988">IF(CE426="","","|n"&amp;FK$2&amp;"+"&amp;CE426&amp;FK$1)</f>
        <v/>
      </c>
      <c r="FL426" s="71" t="str">
        <f t="shared" ref="FL426:FL433" si="6989">IF(CF426="","","|n"&amp;FL$2&amp;"+"&amp;CF426&amp;FL$1)</f>
        <v/>
      </c>
      <c r="FM426" s="71" t="str">
        <f t="shared" ref="FM426:FM433" si="6990">IF(CG426="","","|n"&amp;FM$2&amp;"+"&amp;CG426&amp;FM$1)</f>
        <v/>
      </c>
      <c r="FN426" s="71" t="str">
        <f t="shared" ref="FN426:FN433" si="6991">IF(CH426="","","|n"&amp;FN$2&amp;"+"&amp;CH426&amp;FN$1)</f>
        <v/>
      </c>
      <c r="FO426" s="71" t="str">
        <f t="shared" ref="FO426:FO433" si="6992">IF(CI426="","","|n"&amp;FO$2&amp;"+"&amp;CI426&amp;FO$1)</f>
        <v/>
      </c>
      <c r="FP426" s="71" t="str">
        <f t="shared" ref="FP426:FP433" si="6993">IF(CJ426="","","|n"&amp;FP$2&amp;"+"&amp;CJ426&amp;FP$1)</f>
        <v/>
      </c>
      <c r="FQ426" s="71" t="str">
        <f t="shared" ref="FQ426:FQ433" si="6994">IF(CK426="","","|n"&amp;FQ$2&amp;"+"&amp;CK426&amp;FQ$1)</f>
        <v/>
      </c>
      <c r="FR426" s="71" t="str">
        <f t="shared" ref="FR426:FR433" si="6995">IF(CL426="","","|n"&amp;FR$2&amp;"+"&amp;CL426&amp;FR$1)</f>
        <v/>
      </c>
      <c r="FS426" s="71" t="str">
        <f t="shared" ref="FS426:FS433" si="6996">IF(CM426="","","|n"&amp;FS$2&amp;"+"&amp;CM426&amp;FS$1)</f>
        <v/>
      </c>
    </row>
    <row r="427" spans="1:175" ht="16.5">
      <c r="A427" s="134"/>
      <c r="B427" s="80" t="s">
        <v>1132</v>
      </c>
      <c r="C427" s="153" t="s">
        <v>1127</v>
      </c>
      <c r="K427" s="150"/>
      <c r="T427" s="152" t="s">
        <v>1133</v>
      </c>
      <c r="U427" s="85" t="s">
        <v>1129</v>
      </c>
      <c r="CN427" s="70" t="str">
        <f t="shared" si="6921"/>
        <v>InitUnitState('IK8C',,,,,,,,,,)</v>
      </c>
      <c r="CO427" s="70" t="str">
        <f t="shared" si="6922"/>
        <v>InitUnitNormal('IK8C',,,,,,,,,,)</v>
      </c>
      <c r="CP427" s="70" t="str">
        <f t="shared" si="6923"/>
        <v>InitUnitMagic('IK8C',,,,,,,,,,)</v>
      </c>
      <c r="CQ427" s="70" t="str">
        <f t="shared" si="6924"/>
        <v>InitUnitAdd('IK8C',,,,,,,,,,)</v>
      </c>
      <c r="CR427" s="70" t="str">
        <f t="shared" si="6925"/>
        <v>InitEquipData('IK8C',,"",,,,,'','','','','','',"ReplaceableTextures\\CommandButtons\\BTNUI_Fuin_03.blp")</v>
      </c>
      <c r="CU427" s="95" t="str">
        <f t="shared" si="6926"/>
        <v>|n</v>
      </c>
      <c r="CV427" s="61" t="str">
        <f t="shared" si="6920"/>
        <v>业力|Cffffc926+50000|r，业力|Cffffc926+12%|n|n|r|Cffaaaaaa○|CffFFD24D木之符印+1|r|r|n|n|Cff00ff7f点击穿戴或脱卸。|r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6927"/>
        <v/>
      </c>
      <c r="DC427" s="71" t="str">
        <f t="shared" si="6928"/>
        <v/>
      </c>
      <c r="DD427" s="71" t="str">
        <f t="shared" si="6929"/>
        <v/>
      </c>
      <c r="DE427" s="71" t="str">
        <f t="shared" si="6930"/>
        <v/>
      </c>
      <c r="DF427" s="71" t="str">
        <f t="shared" si="6931"/>
        <v/>
      </c>
      <c r="DG427" s="71" t="str">
        <f t="shared" si="6932"/>
        <v/>
      </c>
      <c r="DH427" s="71" t="str">
        <f t="shared" si="6933"/>
        <v/>
      </c>
      <c r="DI427" s="71" t="str">
        <f t="shared" si="6934"/>
        <v/>
      </c>
      <c r="DJ427" s="71" t="str">
        <f t="shared" si="6935"/>
        <v/>
      </c>
      <c r="DK427" s="71" t="str">
        <f t="shared" si="6936"/>
        <v/>
      </c>
      <c r="DL427" s="71" t="str">
        <f t="shared" si="6937"/>
        <v/>
      </c>
      <c r="DM427" s="71" t="str">
        <f t="shared" si="6938"/>
        <v/>
      </c>
      <c r="DN427" s="71" t="str">
        <f t="shared" si="6939"/>
        <v/>
      </c>
      <c r="DO427" s="71" t="str">
        <f t="shared" si="6940"/>
        <v/>
      </c>
      <c r="DP427" s="71" t="str">
        <f t="shared" si="6941"/>
        <v/>
      </c>
      <c r="DQ427" s="71" t="str">
        <f t="shared" si="6942"/>
        <v/>
      </c>
      <c r="DR427" s="71" t="str">
        <f t="shared" si="6943"/>
        <v/>
      </c>
      <c r="DS427" s="71" t="str">
        <f t="shared" si="6944"/>
        <v/>
      </c>
      <c r="DT427" s="71" t="str">
        <f t="shared" si="6945"/>
        <v/>
      </c>
      <c r="DU427" s="71" t="str">
        <f t="shared" si="6946"/>
        <v/>
      </c>
      <c r="DV427" s="71" t="str">
        <f t="shared" si="6947"/>
        <v/>
      </c>
      <c r="DW427" s="71" t="str">
        <f t="shared" si="6948"/>
        <v/>
      </c>
      <c r="DX427" s="71" t="str">
        <f t="shared" si="6949"/>
        <v/>
      </c>
      <c r="DY427" s="71" t="str">
        <f t="shared" si="6950"/>
        <v/>
      </c>
      <c r="DZ427" s="71" t="str">
        <f t="shared" si="6951"/>
        <v/>
      </c>
      <c r="EA427" s="71" t="str">
        <f t="shared" si="6952"/>
        <v/>
      </c>
      <c r="EB427" s="71" t="str">
        <f t="shared" si="6953"/>
        <v/>
      </c>
      <c r="EC427" s="71" t="str">
        <f t="shared" si="6954"/>
        <v/>
      </c>
      <c r="ED427" s="71" t="str">
        <f t="shared" si="6955"/>
        <v/>
      </c>
      <c r="EE427" s="71" t="str">
        <f t="shared" si="6956"/>
        <v/>
      </c>
      <c r="EF427" s="71" t="str">
        <f t="shared" si="6957"/>
        <v/>
      </c>
      <c r="EG427" s="71" t="str">
        <f t="shared" si="6958"/>
        <v/>
      </c>
      <c r="EH427" s="71" t="str">
        <f t="shared" si="6959"/>
        <v/>
      </c>
      <c r="EI427" s="71" t="str">
        <f t="shared" si="6960"/>
        <v/>
      </c>
      <c r="EJ427" s="71" t="str">
        <f t="shared" si="6961"/>
        <v/>
      </c>
      <c r="EK427" s="71" t="str">
        <f t="shared" si="6962"/>
        <v/>
      </c>
      <c r="EL427" s="71" t="str">
        <f t="shared" si="6963"/>
        <v/>
      </c>
      <c r="EM427" s="71" t="str">
        <f t="shared" si="6964"/>
        <v/>
      </c>
      <c r="EN427" s="71" t="str">
        <f t="shared" si="6965"/>
        <v/>
      </c>
      <c r="EO427" s="71" t="str">
        <f t="shared" si="6966"/>
        <v/>
      </c>
      <c r="EP427" s="71" t="str">
        <f t="shared" si="6967"/>
        <v/>
      </c>
      <c r="EQ427" s="71" t="str">
        <f t="shared" si="6968"/>
        <v/>
      </c>
      <c r="ER427" s="71" t="str">
        <f t="shared" si="6969"/>
        <v/>
      </c>
      <c r="ES427" s="71" t="str">
        <f t="shared" si="6970"/>
        <v/>
      </c>
      <c r="ET427" s="71" t="str">
        <f t="shared" si="6971"/>
        <v/>
      </c>
      <c r="EU427" s="71" t="str">
        <f t="shared" si="6972"/>
        <v/>
      </c>
      <c r="EV427" s="71" t="str">
        <f t="shared" si="6973"/>
        <v/>
      </c>
      <c r="EW427" s="71" t="str">
        <f t="shared" si="6974"/>
        <v/>
      </c>
      <c r="EX427" s="71" t="str">
        <f t="shared" si="6975"/>
        <v/>
      </c>
      <c r="EY427" s="71" t="str">
        <f t="shared" si="6976"/>
        <v/>
      </c>
      <c r="EZ427" s="71" t="str">
        <f t="shared" si="6977"/>
        <v/>
      </c>
      <c r="FA427" s="71" t="str">
        <f t="shared" si="6978"/>
        <v/>
      </c>
      <c r="FB427" s="71" t="str">
        <f t="shared" si="6979"/>
        <v/>
      </c>
      <c r="FC427" s="71" t="str">
        <f t="shared" si="6980"/>
        <v/>
      </c>
      <c r="FD427" s="71" t="str">
        <f t="shared" si="6981"/>
        <v/>
      </c>
      <c r="FE427" s="71" t="str">
        <f t="shared" si="6982"/>
        <v/>
      </c>
      <c r="FF427" s="71" t="str">
        <f t="shared" si="6983"/>
        <v/>
      </c>
      <c r="FG427" s="71" t="str">
        <f t="shared" si="6984"/>
        <v/>
      </c>
      <c r="FH427" s="71" t="str">
        <f t="shared" si="6985"/>
        <v/>
      </c>
      <c r="FI427" s="71" t="str">
        <f t="shared" si="6986"/>
        <v/>
      </c>
      <c r="FJ427" s="71" t="str">
        <f t="shared" si="6987"/>
        <v/>
      </c>
      <c r="FK427" s="71" t="str">
        <f t="shared" si="6988"/>
        <v/>
      </c>
      <c r="FL427" s="71" t="str">
        <f t="shared" si="6989"/>
        <v/>
      </c>
      <c r="FM427" s="71" t="str">
        <f t="shared" si="6990"/>
        <v/>
      </c>
      <c r="FN427" s="71" t="str">
        <f t="shared" si="6991"/>
        <v/>
      </c>
      <c r="FO427" s="71" t="str">
        <f t="shared" si="6992"/>
        <v/>
      </c>
      <c r="FP427" s="71" t="str">
        <f t="shared" si="6993"/>
        <v/>
      </c>
      <c r="FQ427" s="71" t="str">
        <f t="shared" si="6994"/>
        <v/>
      </c>
      <c r="FR427" s="71" t="str">
        <f t="shared" si="6995"/>
        <v/>
      </c>
      <c r="FS427" s="71" t="str">
        <f t="shared" si="6996"/>
        <v/>
      </c>
    </row>
    <row r="428" spans="1:175" ht="16.5">
      <c r="A428" s="134"/>
      <c r="B428" s="80" t="s">
        <v>1134</v>
      </c>
      <c r="C428" s="153" t="s">
        <v>1127</v>
      </c>
      <c r="K428" s="150"/>
      <c r="T428" s="152" t="s">
        <v>1135</v>
      </c>
      <c r="U428" s="85" t="s">
        <v>1129</v>
      </c>
      <c r="CN428" s="70" t="str">
        <f t="shared" si="6921"/>
        <v>InitUnitState('IK8D',,,,,,,,,,)</v>
      </c>
      <c r="CO428" s="70" t="str">
        <f t="shared" si="6922"/>
        <v>InitUnitNormal('IK8D',,,,,,,,,,)</v>
      </c>
      <c r="CP428" s="70" t="str">
        <f t="shared" si="6923"/>
        <v>InitUnitMagic('IK8D',,,,,,,,,,)</v>
      </c>
      <c r="CQ428" s="70" t="str">
        <f t="shared" si="6924"/>
        <v>InitUnitAdd('IK8D',,,,,,,,,,)</v>
      </c>
      <c r="CR428" s="70" t="str">
        <f t="shared" si="6925"/>
        <v>InitEquipData('IK8D',,"",,,,,'','','','','','',"ReplaceableTextures\\CommandButtons\\BTNUI_Fuin_04.blp")</v>
      </c>
      <c r="CU428" s="95" t="str">
        <f t="shared" si="6926"/>
        <v>|n</v>
      </c>
      <c r="CV428" s="61" t="str">
        <f t="shared" si="6920"/>
        <v>业力|Cffffc926+50000|r，业力|Cffffc926+12%|n|n|r|Cffaaaaaa○|CffFFD24D水之符印+1|r|r|n|n|Cff00ff7f点击穿戴或脱卸。|r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1136</v>
      </c>
      <c r="C429" s="153" t="s">
        <v>1127</v>
      </c>
      <c r="K429" s="150"/>
      <c r="T429" s="152" t="s">
        <v>1137</v>
      </c>
      <c r="U429" s="85" t="s">
        <v>1129</v>
      </c>
      <c r="CN429" s="70" t="str">
        <f t="shared" si="6921"/>
        <v>InitUnitState('IK8E',,,,,,,,,,)</v>
      </c>
      <c r="CO429" s="70" t="str">
        <f t="shared" si="6922"/>
        <v>InitUnitNormal('IK8E',,,,,,,,,,)</v>
      </c>
      <c r="CP429" s="70" t="str">
        <f t="shared" si="6923"/>
        <v>InitUnitMagic('IK8E',,,,,,,,,,)</v>
      </c>
      <c r="CQ429" s="70" t="str">
        <f t="shared" si="6924"/>
        <v>InitUnitAdd('IK8E',,,,,,,,,,)</v>
      </c>
      <c r="CR429" s="70" t="str">
        <f t="shared" si="6925"/>
        <v>InitEquipData('IK8E',,"",,,,,'','','','','','',"ReplaceableTextures\\CommandButtons\\BTNUI_Fuin_05.blp")</v>
      </c>
      <c r="CU429" s="95" t="str">
        <f t="shared" si="6926"/>
        <v>|n</v>
      </c>
      <c r="CV429" s="61" t="str">
        <f t="shared" si="6920"/>
        <v>业力|Cffffc926+50000|r，业力|Cffffc926+12%|n|n|r|Cffaaaaaa○|CffFFD24D火之符印+1|r|r|n|n|Cff00ff7f点击穿戴或脱卸。|r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1138</v>
      </c>
      <c r="C430" s="153" t="s">
        <v>1127</v>
      </c>
      <c r="K430" s="150"/>
      <c r="T430" s="152" t="s">
        <v>1139</v>
      </c>
      <c r="U430" s="85" t="s">
        <v>1129</v>
      </c>
      <c r="CN430" s="70" t="str">
        <f t="shared" si="6921"/>
        <v>InitUnitState('IK8F',,,,,,,,,,)</v>
      </c>
      <c r="CO430" s="70" t="str">
        <f t="shared" si="6922"/>
        <v>InitUnitNormal('IK8F',,,,,,,,,,)</v>
      </c>
      <c r="CP430" s="70" t="str">
        <f t="shared" si="6923"/>
        <v>InitUnitMagic('IK8F',,,,,,,,,,)</v>
      </c>
      <c r="CQ430" s="70" t="str">
        <f t="shared" si="6924"/>
        <v>InitUnitAdd('IK8F',,,,,,,,,,)</v>
      </c>
      <c r="CR430" s="70" t="str">
        <f t="shared" si="6925"/>
        <v>InitEquipData('IK8F',,"",,,,,'','','','','','',"ReplaceableTextures\\CommandButtons\\BTNUI_Fuin_06.blp")</v>
      </c>
      <c r="CU430" s="95" t="str">
        <f t="shared" si="6926"/>
        <v>|n</v>
      </c>
      <c r="CV430" s="61" t="str">
        <f t="shared" si="6920"/>
        <v>业力|Cffffc926+50000|r，业力|Cffffc926+12%|n|n|r|Cffaaaaaa○|CffFFD24D土之符印+1|r|r|n|n|Cff00ff7f点击穿戴或脱卸。|r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1140</v>
      </c>
      <c r="C431" s="153" t="s">
        <v>1127</v>
      </c>
      <c r="K431" s="150"/>
      <c r="T431" s="152" t="s">
        <v>1141</v>
      </c>
      <c r="U431" s="85" t="s">
        <v>1129</v>
      </c>
      <c r="CN431" s="70" t="str">
        <f t="shared" si="6921"/>
        <v>InitUnitState('IK8G',,,,,,,,,,)</v>
      </c>
      <c r="CO431" s="70" t="str">
        <f t="shared" si="6922"/>
        <v>InitUnitNormal('IK8G',,,,,,,,,,)</v>
      </c>
      <c r="CP431" s="70" t="str">
        <f t="shared" si="6923"/>
        <v>InitUnitMagic('IK8G',,,,,,,,,,)</v>
      </c>
      <c r="CQ431" s="70" t="str">
        <f t="shared" si="6924"/>
        <v>InitUnitAdd('IK8G',,,,,,,,,,)</v>
      </c>
      <c r="CR431" s="70" t="str">
        <f t="shared" si="6925"/>
        <v>InitEquipData('IK8G',,"",,,,,'','','','','','',"ReplaceableTextures\\CommandButtons\\BTNUI_Fuin_07.blp")</v>
      </c>
      <c r="CU431" s="95" t="str">
        <f t="shared" si="6926"/>
        <v>|n</v>
      </c>
      <c r="CV431" s="61" t="str">
        <f t="shared" si="6920"/>
        <v>业力|Cffffc926+50000|r，业力|Cffffc926+12%|n|n|r|Cffaaaaaa○|CffFFD24D光之符印+1|r|r|n|n|Cff00ff7f点击穿戴或脱卸。|r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1142</v>
      </c>
      <c r="C432" s="153" t="s">
        <v>1127</v>
      </c>
      <c r="K432" s="150"/>
      <c r="T432" s="152" t="s">
        <v>1143</v>
      </c>
      <c r="U432" s="85" t="s">
        <v>1129</v>
      </c>
      <c r="CN432" s="70" t="str">
        <f t="shared" si="6921"/>
        <v>InitUnitState('IK8H',,,,,,,,,,)</v>
      </c>
      <c r="CO432" s="70" t="str">
        <f t="shared" si="6922"/>
        <v>InitUnitNormal('IK8H',,,,,,,,,,)</v>
      </c>
      <c r="CP432" s="70" t="str">
        <f t="shared" si="6923"/>
        <v>InitUnitMagic('IK8H',,,,,,,,,,)</v>
      </c>
      <c r="CQ432" s="70" t="str">
        <f t="shared" si="6924"/>
        <v>InitUnitAdd('IK8H',,,,,,,,,,)</v>
      </c>
      <c r="CR432" s="70" t="str">
        <f t="shared" si="6925"/>
        <v>InitEquipData('IK8H',,"",,,,,'','','','','','',"ReplaceableTextures\\CommandButtons\\BTNUI_Fuin_08.blp")</v>
      </c>
      <c r="CU432" s="95" t="str">
        <f t="shared" si="6926"/>
        <v>|n</v>
      </c>
      <c r="CV432" s="61" t="str">
        <f t="shared" si="6920"/>
        <v>业力|Cffffc926+50000|r，业力|Cffffc926+12%|n|n|r|Cffaaaaaa○|CffFFD24D雷之符印+1|r|r|n|n|Cff00ff7f点击穿戴或脱卸。|r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1144</v>
      </c>
      <c r="C433" s="153" t="s">
        <v>1127</v>
      </c>
      <c r="K433" s="151"/>
      <c r="T433" s="152" t="s">
        <v>1145</v>
      </c>
      <c r="U433" s="85" t="s">
        <v>1129</v>
      </c>
      <c r="CN433" s="70" t="str">
        <f t="shared" si="6921"/>
        <v>InitUnitState('IK8I',,,,,,,,,,)</v>
      </c>
      <c r="CO433" s="70" t="str">
        <f t="shared" si="6922"/>
        <v>InitUnitNormal('IK8I',,,,,,,,,,)</v>
      </c>
      <c r="CP433" s="70" t="str">
        <f t="shared" si="6923"/>
        <v>InitUnitMagic('IK8I',,,,,,,,,,)</v>
      </c>
      <c r="CQ433" s="70" t="str">
        <f t="shared" si="6924"/>
        <v>InitUnitAdd('IK8I',,,,,,,,,,)</v>
      </c>
      <c r="CR433" s="70" t="str">
        <f t="shared" si="6925"/>
        <v>InitEquipData('IK8I',,"",,,,,'','','','','','',"ReplaceableTextures\\CommandButtons\\BTNI014.blp")</v>
      </c>
      <c r="CU433" s="95" t="str">
        <f t="shared" si="6926"/>
        <v>|n</v>
      </c>
      <c r="CV433" s="61" t="str">
        <f t="shared" si="6920"/>
        <v>业力|Cffffc926+50000|r，业力|Cffffc926+12%|n|n|r|Cffaaaaaa○|CffFFD24D暗之符印+1|r|r|n|n|Cff00ff7f点击穿戴或脱卸。|r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3"/>
      <c r="B434" s="80" t="s">
        <v>1146</v>
      </c>
      <c r="C434" s="149" t="s">
        <v>1147</v>
      </c>
      <c r="T434" s="155" t="s">
        <v>1148</v>
      </c>
      <c r="U434" s="85" t="s">
        <v>1149</v>
      </c>
      <c r="CN434" s="70" t="str">
        <f t="shared" si="6313"/>
        <v>InitUnitState('IK91',,,,,,,,,,)</v>
      </c>
      <c r="CO434" s="70" t="str">
        <f t="shared" si="6314"/>
        <v>InitUnitNormal('IK91',,,,,,,,,,)</v>
      </c>
      <c r="CP434" s="70" t="str">
        <f t="shared" si="6315"/>
        <v>InitUnitMagic('IK91',,,,,,,,,,)</v>
      </c>
      <c r="CQ434" s="70" t="str">
        <f t="shared" si="6316"/>
        <v>InitUnitAdd('IK91',,,,,,,,,,)</v>
      </c>
      <c r="CR434" s="70" t="str">
        <f t="shared" ref="CR434:CR441" si="6997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InitEquipData('IK91',,"",,,,,'','','','','','',"ReplaceableTextures\\CommandButtons\\BTNUI_Fuin_02.blp")</v>
      </c>
      <c r="CU434" s="95" t="str">
        <f t="shared" si="6317"/>
        <v>|n</v>
      </c>
      <c r="CV434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318"/>
        <v/>
      </c>
      <c r="DC434" s="71" t="str">
        <f t="shared" si="6319"/>
        <v/>
      </c>
      <c r="DD434" s="71" t="str">
        <f t="shared" si="6320"/>
        <v/>
      </c>
      <c r="DE434" s="71" t="str">
        <f t="shared" si="6321"/>
        <v/>
      </c>
      <c r="DF434" s="71" t="str">
        <f t="shared" si="6322"/>
        <v/>
      </c>
      <c r="DG434" s="71" t="str">
        <f t="shared" si="6323"/>
        <v/>
      </c>
      <c r="DH434" s="71" t="str">
        <f t="shared" si="6324"/>
        <v/>
      </c>
      <c r="DI434" s="71" t="str">
        <f t="shared" si="6325"/>
        <v/>
      </c>
      <c r="DJ434" s="71" t="str">
        <f t="shared" si="6326"/>
        <v/>
      </c>
      <c r="DK434" s="71" t="str">
        <f t="shared" si="6327"/>
        <v/>
      </c>
      <c r="DL434" s="71" t="str">
        <f t="shared" si="6328"/>
        <v/>
      </c>
      <c r="DM434" s="71" t="str">
        <f t="shared" si="6329"/>
        <v/>
      </c>
      <c r="DN434" s="71" t="str">
        <f t="shared" si="6330"/>
        <v/>
      </c>
      <c r="DO434" s="71" t="str">
        <f t="shared" si="6331"/>
        <v/>
      </c>
      <c r="DP434" s="71" t="str">
        <f t="shared" si="6332"/>
        <v/>
      </c>
      <c r="DQ434" s="71" t="str">
        <f t="shared" si="6333"/>
        <v/>
      </c>
      <c r="DR434" s="71" t="str">
        <f t="shared" si="6334"/>
        <v/>
      </c>
      <c r="DS434" s="71" t="str">
        <f t="shared" si="6335"/>
        <v/>
      </c>
      <c r="DT434" s="71" t="str">
        <f t="shared" si="6336"/>
        <v/>
      </c>
      <c r="DU434" s="71" t="str">
        <f t="shared" si="6337"/>
        <v/>
      </c>
      <c r="DV434" s="71" t="str">
        <f t="shared" si="6338"/>
        <v/>
      </c>
      <c r="DW434" s="71" t="str">
        <f t="shared" si="6339"/>
        <v/>
      </c>
      <c r="DX434" s="71" t="str">
        <f t="shared" si="6340"/>
        <v/>
      </c>
      <c r="DY434" s="71" t="str">
        <f t="shared" si="6341"/>
        <v/>
      </c>
      <c r="DZ434" s="71" t="str">
        <f t="shared" si="6342"/>
        <v/>
      </c>
      <c r="EA434" s="71" t="str">
        <f t="shared" si="6343"/>
        <v/>
      </c>
      <c r="EB434" s="71" t="str">
        <f t="shared" si="6344"/>
        <v/>
      </c>
      <c r="EC434" s="71" t="str">
        <f t="shared" si="6345"/>
        <v/>
      </c>
      <c r="ED434" s="71" t="str">
        <f t="shared" si="6346"/>
        <v/>
      </c>
      <c r="EE434" s="71" t="str">
        <f t="shared" si="6347"/>
        <v/>
      </c>
      <c r="EF434" s="71" t="str">
        <f t="shared" si="6348"/>
        <v/>
      </c>
      <c r="EG434" s="71" t="str">
        <f t="shared" si="6349"/>
        <v/>
      </c>
      <c r="EH434" s="71" t="str">
        <f t="shared" si="6350"/>
        <v/>
      </c>
      <c r="EI434" s="71" t="str">
        <f t="shared" si="6351"/>
        <v/>
      </c>
      <c r="EJ434" s="71" t="str">
        <f t="shared" si="6352"/>
        <v/>
      </c>
      <c r="EK434" s="71" t="str">
        <f t="shared" si="6353"/>
        <v/>
      </c>
      <c r="EL434" s="71" t="str">
        <f t="shared" si="6354"/>
        <v/>
      </c>
      <c r="EM434" s="71" t="str">
        <f t="shared" si="6355"/>
        <v/>
      </c>
      <c r="EN434" s="71" t="str">
        <f t="shared" si="6356"/>
        <v/>
      </c>
      <c r="EO434" s="71" t="str">
        <f t="shared" si="6357"/>
        <v/>
      </c>
      <c r="EP434" s="71" t="str">
        <f t="shared" si="6358"/>
        <v/>
      </c>
      <c r="EQ434" s="71" t="str">
        <f t="shared" si="6359"/>
        <v/>
      </c>
      <c r="ER434" s="71" t="str">
        <f t="shared" si="6360"/>
        <v/>
      </c>
      <c r="ES434" s="71" t="str">
        <f t="shared" si="6361"/>
        <v/>
      </c>
      <c r="ET434" s="71" t="str">
        <f t="shared" si="6362"/>
        <v/>
      </c>
      <c r="EU434" s="71" t="str">
        <f t="shared" si="6363"/>
        <v/>
      </c>
      <c r="EV434" s="71" t="str">
        <f t="shared" si="6364"/>
        <v/>
      </c>
      <c r="EW434" s="71" t="str">
        <f t="shared" si="6365"/>
        <v/>
      </c>
      <c r="EX434" s="71" t="str">
        <f t="shared" si="6366"/>
        <v/>
      </c>
      <c r="EY434" s="71" t="str">
        <f t="shared" si="6367"/>
        <v/>
      </c>
      <c r="EZ434" s="71" t="str">
        <f t="shared" si="6368"/>
        <v/>
      </c>
      <c r="FA434" s="71" t="str">
        <f t="shared" si="6369"/>
        <v/>
      </c>
      <c r="FB434" s="71" t="str">
        <f t="shared" si="6370"/>
        <v/>
      </c>
      <c r="FC434" s="71" t="str">
        <f t="shared" si="6371"/>
        <v/>
      </c>
      <c r="FD434" s="71" t="str">
        <f t="shared" si="6372"/>
        <v/>
      </c>
      <c r="FE434" s="71" t="str">
        <f t="shared" si="6373"/>
        <v/>
      </c>
      <c r="FF434" s="71" t="str">
        <f t="shared" si="6374"/>
        <v/>
      </c>
      <c r="FG434" s="71" t="str">
        <f t="shared" si="6375"/>
        <v/>
      </c>
      <c r="FH434" s="71" t="str">
        <f t="shared" si="6376"/>
        <v/>
      </c>
      <c r="FI434" s="71" t="str">
        <f t="shared" si="6377"/>
        <v/>
      </c>
      <c r="FJ434" s="71" t="str">
        <f t="shared" si="6378"/>
        <v/>
      </c>
      <c r="FK434" s="71" t="str">
        <f t="shared" si="6379"/>
        <v/>
      </c>
      <c r="FL434" s="71" t="str">
        <f t="shared" si="6380"/>
        <v/>
      </c>
      <c r="FM434" s="71" t="str">
        <f t="shared" si="6381"/>
        <v/>
      </c>
      <c r="FN434" s="71" t="str">
        <f t="shared" si="6382"/>
        <v/>
      </c>
      <c r="FO434" s="71" t="str">
        <f t="shared" si="6383"/>
        <v/>
      </c>
      <c r="FP434" s="71" t="str">
        <f t="shared" si="6384"/>
        <v/>
      </c>
      <c r="FQ434" s="71" t="str">
        <f t="shared" si="6385"/>
        <v/>
      </c>
      <c r="FR434" s="71" t="str">
        <f t="shared" si="6386"/>
        <v/>
      </c>
      <c r="FS434" s="71" t="str">
        <f t="shared" si="6387"/>
        <v/>
      </c>
    </row>
    <row r="435" spans="1:175" ht="16.5">
      <c r="A435" s="133"/>
      <c r="B435" s="80" t="s">
        <v>1150</v>
      </c>
      <c r="C435" s="150" t="s">
        <v>1151</v>
      </c>
      <c r="T435" s="156" t="s">
        <v>1152</v>
      </c>
      <c r="U435" s="85" t="s">
        <v>1153</v>
      </c>
      <c r="CN435" s="70" t="str">
        <f t="shared" si="6313"/>
        <v>InitUnitState('IK92',,,,,,,,,,)</v>
      </c>
      <c r="CO435" s="70" t="str">
        <f t="shared" si="6314"/>
        <v>InitUnitNormal('IK92',,,,,,,,,,)</v>
      </c>
      <c r="CP435" s="70" t="str">
        <f t="shared" si="6315"/>
        <v>InitUnitMagic('IK92',,,,,,,,,,)</v>
      </c>
      <c r="CQ435" s="70" t="str">
        <f t="shared" si="6316"/>
        <v>InitUnitAdd('IK92',,,,,,,,,,)</v>
      </c>
      <c r="CR435" s="70" t="str">
        <f t="shared" si="6997"/>
        <v>InitEquipData('IK92',,"",,,,,'','','','','','',"ReplaceableTextures\\CommandButtons\\BTNUI_Fuin_03.blp")</v>
      </c>
      <c r="CU435" s="95" t="str">
        <f t="shared" si="6317"/>
        <v>|n</v>
      </c>
      <c r="CV435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4"/>
      <c r="B436" s="80" t="s">
        <v>1154</v>
      </c>
      <c r="C436" s="150" t="s">
        <v>1155</v>
      </c>
      <c r="T436" s="156" t="s">
        <v>1156</v>
      </c>
      <c r="U436" s="85" t="s">
        <v>1157</v>
      </c>
      <c r="CN436" s="70" t="str">
        <f t="shared" si="6313"/>
        <v>InitUnitState('IK93',,,,,,,,,,)</v>
      </c>
      <c r="CO436" s="70" t="str">
        <f t="shared" si="6314"/>
        <v>InitUnitNormal('IK93',,,,,,,,,,)</v>
      </c>
      <c r="CP436" s="70" t="str">
        <f t="shared" si="6315"/>
        <v>InitUnitMagic('IK93',,,,,,,,,,)</v>
      </c>
      <c r="CQ436" s="70" t="str">
        <f t="shared" si="6316"/>
        <v>InitUnitAdd('IK93',,,,,,,,,,)</v>
      </c>
      <c r="CR436" s="70" t="str">
        <f t="shared" si="6997"/>
        <v>InitEquipData('IK93',,"",,,,,'','','','','','',"ReplaceableTextures\\CommandButtons\\BTNUI_Fuin_04.blp")</v>
      </c>
      <c r="CU436" s="95" t="str">
        <f t="shared" si="6317"/>
        <v>|n</v>
      </c>
      <c r="CV436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1158</v>
      </c>
      <c r="C437" s="150" t="s">
        <v>1159</v>
      </c>
      <c r="T437" s="156" t="s">
        <v>1160</v>
      </c>
      <c r="U437" s="85" t="s">
        <v>1161</v>
      </c>
      <c r="CN437" s="70" t="str">
        <f t="shared" si="6313"/>
        <v>InitUnitState('IK94',,,,,,,,,,)</v>
      </c>
      <c r="CO437" s="70" t="str">
        <f t="shared" si="6314"/>
        <v>InitUnitNormal('IK94',,,,,,,,,,)</v>
      </c>
      <c r="CP437" s="70" t="str">
        <f t="shared" si="6315"/>
        <v>InitUnitMagic('IK94',,,,,,,,,,)</v>
      </c>
      <c r="CQ437" s="70" t="str">
        <f t="shared" si="6316"/>
        <v>InitUnitAdd('IK94',,,,,,,,,,)</v>
      </c>
      <c r="CR437" s="70" t="str">
        <f t="shared" si="6997"/>
        <v>InitEquipData('IK94',,"",,,,,'','','','','','',"ReplaceableTextures\\CommandButtons\\BTNUI_Fuin_05.blp")</v>
      </c>
      <c r="CU437" s="95" t="str">
        <f t="shared" si="6317"/>
        <v>|n</v>
      </c>
      <c r="CV437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1162</v>
      </c>
      <c r="C438" s="150" t="s">
        <v>1163</v>
      </c>
      <c r="T438" s="156" t="s">
        <v>1164</v>
      </c>
      <c r="U438" s="85" t="s">
        <v>1165</v>
      </c>
      <c r="CN438" s="70" t="str">
        <f t="shared" si="6313"/>
        <v>InitUnitState('IK95',,,,,,,,,,)</v>
      </c>
      <c r="CO438" s="70" t="str">
        <f t="shared" si="6314"/>
        <v>InitUnitNormal('IK95',,,,,,,,,,)</v>
      </c>
      <c r="CP438" s="70" t="str">
        <f t="shared" si="6315"/>
        <v>InitUnitMagic('IK95',,,,,,,,,,)</v>
      </c>
      <c r="CQ438" s="70" t="str">
        <f t="shared" si="6316"/>
        <v>InitUnitAdd('IK95',,,,,,,,,,)</v>
      </c>
      <c r="CR438" s="70" t="str">
        <f t="shared" si="6997"/>
        <v>InitEquipData('IK95',,"",,,,,'','','','','','',"ReplaceableTextures\\CommandButtons\\BTNUI_Fuin_06.blp")</v>
      </c>
      <c r="CU438" s="95" t="str">
        <f t="shared" si="6317"/>
        <v>|n</v>
      </c>
      <c r="CV438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1166</v>
      </c>
      <c r="C439" s="150" t="s">
        <v>1167</v>
      </c>
      <c r="T439" s="156" t="s">
        <v>1168</v>
      </c>
      <c r="U439" s="85" t="s">
        <v>1169</v>
      </c>
      <c r="CN439" s="70" t="str">
        <f t="shared" si="6313"/>
        <v>InitUnitState('IK96',,,,,,,,,,)</v>
      </c>
      <c r="CO439" s="70" t="str">
        <f t="shared" si="6314"/>
        <v>InitUnitNormal('IK96',,,,,,,,,,)</v>
      </c>
      <c r="CP439" s="70" t="str">
        <f t="shared" si="6315"/>
        <v>InitUnitMagic('IK96',,,,,,,,,,)</v>
      </c>
      <c r="CQ439" s="70" t="str">
        <f t="shared" si="6316"/>
        <v>InitUnitAdd('IK96',,,,,,,,,,)</v>
      </c>
      <c r="CR439" s="70" t="str">
        <f t="shared" si="6997"/>
        <v>InitEquipData('IK96',,"",,,,,'','','','','','',"ReplaceableTextures\\CommandButtons\\BTNUI_Fuin_07.blp")</v>
      </c>
      <c r="CU439" s="95" t="str">
        <f t="shared" si="6317"/>
        <v>|n</v>
      </c>
      <c r="CV439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1170</v>
      </c>
      <c r="C440" s="150" t="s">
        <v>1171</v>
      </c>
      <c r="T440" s="156" t="s">
        <v>1172</v>
      </c>
      <c r="U440" s="85" t="s">
        <v>1173</v>
      </c>
      <c r="CN440" s="70" t="str">
        <f t="shared" si="6313"/>
        <v>InitUnitState('IK97',,,,,,,,,,)</v>
      </c>
      <c r="CO440" s="70" t="str">
        <f t="shared" si="6314"/>
        <v>InitUnitNormal('IK97',,,,,,,,,,)</v>
      </c>
      <c r="CP440" s="70" t="str">
        <f t="shared" si="6315"/>
        <v>InitUnitMagic('IK97',,,,,,,,,,)</v>
      </c>
      <c r="CQ440" s="70" t="str">
        <f t="shared" si="6316"/>
        <v>InitUnitAdd('IK97',,,,,,,,,,)</v>
      </c>
      <c r="CR440" s="70" t="str">
        <f t="shared" si="6997"/>
        <v>InitEquipData('IK97',,"",,,,,'','','','','','',"ReplaceableTextures\\CommandButtons\\BTNUI_Fuin_08.blp")</v>
      </c>
      <c r="CU440" s="95" t="str">
        <f t="shared" si="6317"/>
        <v>|n</v>
      </c>
      <c r="CV440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1174</v>
      </c>
      <c r="C441" s="151" t="s">
        <v>1175</v>
      </c>
      <c r="T441" s="157" t="s">
        <v>1176</v>
      </c>
      <c r="U441" s="85" t="s">
        <v>1177</v>
      </c>
      <c r="CN441" s="70" t="str">
        <f t="shared" si="6313"/>
        <v>InitUnitState('IK98',,,,,,,,,,)</v>
      </c>
      <c r="CO441" s="70" t="str">
        <f t="shared" si="6314"/>
        <v>InitUnitNormal('IK98',,,,,,,,,,)</v>
      </c>
      <c r="CP441" s="70" t="str">
        <f t="shared" si="6315"/>
        <v>InitUnitMagic('IK98',,,,,,,,,,)</v>
      </c>
      <c r="CQ441" s="70" t="str">
        <f t="shared" si="6316"/>
        <v>InitUnitAdd('IK98',,,,,,,,,,)</v>
      </c>
      <c r="CR441" s="70" t="str">
        <f t="shared" si="6997"/>
        <v>InitEquipData('IK98',,"",,,,,'','','','','','',"ReplaceableTextures\\CommandButtons\\BTNI014.blp")</v>
      </c>
      <c r="CU441" s="95" t="str">
        <f t="shared" si="6317"/>
        <v>|n</v>
      </c>
      <c r="CV441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72"/>
      <c r="B442" s="154" t="s">
        <v>1438</v>
      </c>
      <c r="C442" s="188" t="str">
        <f t="shared" ref="C442:C457" si="6998">"兑换："&amp;VLOOKUP(I442,B3:U441,2,FALSE)</f>
        <v>兑换：|CffFFD24D炽星魔盒|r</v>
      </c>
      <c r="E442" s="138"/>
      <c r="F442" s="72">
        <v>6</v>
      </c>
      <c r="I442" s="63" t="s">
        <v>1454</v>
      </c>
      <c r="T442" s="158" t="str">
        <f t="shared" ref="T442:T457" si="6999">"|cffffcc00需求：|r钻石x"&amp;F442&amp;"|n|n"&amp;VLOOKUP(I442,B3:U441,19,FALSE)</f>
        <v>|cffffcc00需求：|r钻石x6|n|n开启后获得|Cffffd24d随机奖励|r。</v>
      </c>
      <c r="U442" s="85" t="str">
        <f t="shared" ref="U442:U457" si="7000">VLOOKUP(I442,B3:U441,20,FALSE)</f>
        <v>ReplaceableTextures\\CommandButtons\\BTNI014.blp</v>
      </c>
      <c r="CU442" s="95" t="str">
        <f t="shared" si="6075"/>
        <v>|n</v>
      </c>
      <c r="CV442" s="61" t="str">
        <f t="shared" si="6920"/>
        <v>|cffffcc00需求：|r钻石x6|n|n开启后获得|Cffffd24d随机奖励|r。</v>
      </c>
      <c r="CW442" s="60"/>
      <c r="CX442" s="60"/>
      <c r="CY442" s="60"/>
      <c r="CZ442" s="60"/>
      <c r="DA442" s="60"/>
      <c r="DB442" s="71" t="str">
        <f t="shared" si="6076"/>
        <v/>
      </c>
      <c r="DC442" s="71" t="str">
        <f t="shared" si="6077"/>
        <v/>
      </c>
      <c r="DD442" s="71" t="str">
        <f t="shared" si="6078"/>
        <v/>
      </c>
      <c r="DE442" s="71" t="str">
        <f t="shared" si="6079"/>
        <v/>
      </c>
      <c r="DF442" s="71" t="str">
        <f t="shared" si="6080"/>
        <v/>
      </c>
      <c r="DG442" s="71" t="str">
        <f t="shared" si="6081"/>
        <v/>
      </c>
      <c r="DH442" s="71" t="str">
        <f t="shared" si="6082"/>
        <v/>
      </c>
      <c r="DI442" s="71" t="str">
        <f t="shared" si="6083"/>
        <v/>
      </c>
      <c r="DJ442" s="71" t="str">
        <f t="shared" si="6084"/>
        <v/>
      </c>
      <c r="DK442" s="71" t="str">
        <f t="shared" si="6085"/>
        <v/>
      </c>
      <c r="DL442" s="71" t="str">
        <f t="shared" si="6086"/>
        <v/>
      </c>
      <c r="DM442" s="71" t="str">
        <f t="shared" si="6087"/>
        <v/>
      </c>
      <c r="DN442" s="71" t="str">
        <f t="shared" si="6088"/>
        <v/>
      </c>
      <c r="DO442" s="71" t="str">
        <f t="shared" si="6089"/>
        <v/>
      </c>
      <c r="DP442" s="71" t="str">
        <f t="shared" si="6090"/>
        <v/>
      </c>
      <c r="DQ442" s="71" t="str">
        <f t="shared" si="6091"/>
        <v/>
      </c>
      <c r="DR442" s="71" t="str">
        <f t="shared" si="6092"/>
        <v/>
      </c>
      <c r="DS442" s="71" t="str">
        <f t="shared" si="6093"/>
        <v/>
      </c>
      <c r="DT442" s="71" t="str">
        <f t="shared" si="6094"/>
        <v/>
      </c>
      <c r="DU442" s="71" t="str">
        <f t="shared" si="6095"/>
        <v/>
      </c>
      <c r="DV442" s="71" t="str">
        <f t="shared" si="6096"/>
        <v/>
      </c>
      <c r="DW442" s="71" t="str">
        <f t="shared" si="6097"/>
        <v/>
      </c>
      <c r="DX442" s="71" t="str">
        <f t="shared" si="6098"/>
        <v/>
      </c>
      <c r="DY442" s="71" t="str">
        <f t="shared" si="6099"/>
        <v/>
      </c>
      <c r="DZ442" s="71" t="str">
        <f t="shared" si="6100"/>
        <v/>
      </c>
      <c r="EA442" s="71" t="str">
        <f t="shared" si="6101"/>
        <v/>
      </c>
      <c r="EB442" s="71" t="str">
        <f t="shared" si="6102"/>
        <v/>
      </c>
      <c r="EC442" s="71" t="str">
        <f t="shared" si="6103"/>
        <v/>
      </c>
      <c r="ED442" s="71" t="str">
        <f t="shared" si="6104"/>
        <v/>
      </c>
      <c r="EE442" s="71" t="str">
        <f t="shared" si="6105"/>
        <v/>
      </c>
      <c r="EF442" s="71" t="str">
        <f t="shared" si="6106"/>
        <v/>
      </c>
      <c r="EG442" s="71" t="str">
        <f t="shared" si="6107"/>
        <v/>
      </c>
      <c r="EH442" s="71" t="str">
        <f t="shared" si="6108"/>
        <v/>
      </c>
      <c r="EI442" s="71" t="str">
        <f t="shared" si="6109"/>
        <v/>
      </c>
      <c r="EJ442" s="71" t="str">
        <f t="shared" si="6110"/>
        <v/>
      </c>
      <c r="EK442" s="71" t="str">
        <f t="shared" si="6111"/>
        <v/>
      </c>
      <c r="EL442" s="71" t="str">
        <f t="shared" si="6112"/>
        <v/>
      </c>
      <c r="EM442" s="71" t="str">
        <f t="shared" si="6113"/>
        <v/>
      </c>
      <c r="EN442" s="71" t="str">
        <f t="shared" si="6114"/>
        <v/>
      </c>
      <c r="EO442" s="71" t="str">
        <f t="shared" si="6115"/>
        <v/>
      </c>
      <c r="EP442" s="71" t="str">
        <f t="shared" si="6116"/>
        <v/>
      </c>
      <c r="EQ442" s="71" t="str">
        <f t="shared" si="6117"/>
        <v/>
      </c>
      <c r="ER442" s="71" t="str">
        <f t="shared" si="6118"/>
        <v/>
      </c>
      <c r="ES442" s="71" t="str">
        <f t="shared" si="6119"/>
        <v/>
      </c>
      <c r="ET442" s="71" t="str">
        <f t="shared" si="6120"/>
        <v/>
      </c>
      <c r="EU442" s="71" t="str">
        <f t="shared" si="6121"/>
        <v/>
      </c>
      <c r="EV442" s="71" t="str">
        <f t="shared" si="6122"/>
        <v/>
      </c>
      <c r="EW442" s="71" t="str">
        <f t="shared" si="6123"/>
        <v/>
      </c>
      <c r="EX442" s="71" t="str">
        <f t="shared" si="6124"/>
        <v/>
      </c>
      <c r="EY442" s="71" t="str">
        <f t="shared" si="6125"/>
        <v/>
      </c>
      <c r="EZ442" s="71" t="str">
        <f t="shared" si="6126"/>
        <v/>
      </c>
      <c r="FA442" s="71" t="str">
        <f t="shared" si="6127"/>
        <v/>
      </c>
      <c r="FB442" s="71" t="str">
        <f t="shared" si="6128"/>
        <v/>
      </c>
      <c r="FC442" s="71" t="str">
        <f t="shared" si="6129"/>
        <v/>
      </c>
      <c r="FD442" s="71" t="str">
        <f t="shared" si="6130"/>
        <v/>
      </c>
      <c r="FE442" s="71" t="str">
        <f t="shared" si="6131"/>
        <v/>
      </c>
      <c r="FF442" s="71" t="str">
        <f t="shared" si="6132"/>
        <v/>
      </c>
      <c r="FG442" s="71" t="str">
        <f t="shared" si="6133"/>
        <v/>
      </c>
      <c r="FH442" s="71" t="str">
        <f t="shared" si="6134"/>
        <v/>
      </c>
      <c r="FI442" s="71" t="str">
        <f t="shared" si="6135"/>
        <v/>
      </c>
      <c r="FJ442" s="71" t="str">
        <f t="shared" si="6136"/>
        <v/>
      </c>
      <c r="FK442" s="71" t="str">
        <f t="shared" si="6137"/>
        <v/>
      </c>
      <c r="FL442" s="71" t="str">
        <f t="shared" si="6138"/>
        <v/>
      </c>
      <c r="FM442" s="71" t="str">
        <f t="shared" si="6139"/>
        <v/>
      </c>
      <c r="FN442" s="71" t="str">
        <f t="shared" si="6140"/>
        <v/>
      </c>
      <c r="FO442" s="71" t="str">
        <f t="shared" si="6141"/>
        <v/>
      </c>
      <c r="FP442" s="71" t="str">
        <f t="shared" si="6142"/>
        <v/>
      </c>
      <c r="FQ442" s="71" t="str">
        <f t="shared" si="6143"/>
        <v/>
      </c>
      <c r="FR442" s="71" t="str">
        <f t="shared" si="6144"/>
        <v/>
      </c>
      <c r="FS442" s="71" t="str">
        <f t="shared" si="6145"/>
        <v/>
      </c>
    </row>
    <row r="443" spans="1:175" ht="16.5">
      <c r="A443" s="72"/>
      <c r="B443" s="154" t="s">
        <v>1439</v>
      </c>
      <c r="C443" s="188" t="str">
        <f t="shared" si="6998"/>
        <v>兑换：|cff00BFFF初级附魔石|r</v>
      </c>
      <c r="E443" s="138"/>
      <c r="F443" s="72">
        <v>2</v>
      </c>
      <c r="I443" s="63" t="s">
        <v>1455</v>
      </c>
      <c r="T443" s="158" t="str">
        <f t="shared" si="6999"/>
        <v>|cffffcc00需求：|r钻石x2|n|n为指定的装备附魔一条额外属性。|n|n|cffff0000只可附魔紫色及以上品质装备|r</v>
      </c>
      <c r="U443" s="85" t="str">
        <f t="shared" si="7000"/>
        <v>ReplaceableTextures\\CommandButtons\\BTNCS51.blp</v>
      </c>
      <c r="CU443" s="95" t="str">
        <f t="shared" si="6075"/>
        <v>|n</v>
      </c>
      <c r="CV443" s="61" t="str">
        <f t="shared" si="6920"/>
        <v>|cffffcc00需求：|r钻石x2|n|n为指定的装备附魔一条额外属性。|n|n|cffff0000只可附魔紫色及以上品质装备|r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1440</v>
      </c>
      <c r="C444" s="188" t="str">
        <f t="shared" si="6998"/>
        <v>兑换：|cffffff00中级附魔石|r</v>
      </c>
      <c r="E444" s="138"/>
      <c r="F444" s="72">
        <v>4</v>
      </c>
      <c r="I444" s="63" t="s">
        <v>1456</v>
      </c>
      <c r="T444" s="158" t="str">
        <f t="shared" si="6999"/>
        <v>|cffffcc00需求：|r钻石x4|n|n为指定装备附魔一条较强的额外属性。|n|n|cffff0000只可附魔紫色及以上品质装备|r</v>
      </c>
      <c r="U444" s="85" t="str">
        <f t="shared" si="7000"/>
        <v>ReplaceableTextures\\CommandButtons\\BTNCS52.blp</v>
      </c>
      <c r="CU444" s="95" t="str">
        <f t="shared" si="6075"/>
        <v>|n</v>
      </c>
      <c r="CV444" s="61" t="str">
        <f t="shared" si="6920"/>
        <v>|cffffcc00需求：|r钻石x4|n|n为指定装备附魔一条较强的额外属性。|n|n|cffff0000只可附魔紫色及以上品质装备|r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1441</v>
      </c>
      <c r="C445" s="188" t="str">
        <f t="shared" si="6998"/>
        <v>兑换：|cffff0033高级附魔石|r</v>
      </c>
      <c r="F445" s="72">
        <v>8</v>
      </c>
      <c r="I445" s="63" t="s">
        <v>1457</v>
      </c>
      <c r="T445" s="158" t="str">
        <f t="shared" si="6999"/>
        <v>|cffffcc00需求：|r钻石x8|n|n为指定装备附魔一条强大的额外属性。|n|n|cffff0000只可附魔紫色及以上品质装备|r</v>
      </c>
      <c r="U445" s="85" t="str">
        <f t="shared" si="7000"/>
        <v>ReplaceableTextures\\CommandButtons\\BTNCS53.blp</v>
      </c>
      <c r="CN445" s="70" t="str">
        <f t="shared" ref="CN445:CN476" si="7001">"InitUnitState('"&amp;B445&amp;"',"&amp;V445&amp;","&amp;W445&amp;","&amp;X445&amp;","&amp;Y445&amp;","&amp;Z445&amp;","&amp;AA445&amp;","&amp;AB445&amp;","&amp;AC445&amp;","&amp;AD445&amp;","&amp;AE445&amp;")"</f>
        <v>InitUnitState('IL0D',,,,,,,,,,)</v>
      </c>
      <c r="CO445" s="70" t="str">
        <f t="shared" ref="CO445:CO476" si="7002">"InitUnitNormal('"&amp;B445&amp;"',"&amp;AF445&amp;","&amp;AG445&amp;","&amp;AH445&amp;","&amp;AI445&amp;","&amp;AJ445&amp;","&amp;AK445&amp;","&amp;AL445&amp;","&amp;AM445&amp;","&amp;AN445&amp;","&amp;AO445&amp;")"</f>
        <v>InitUnitNormal('IL0D',,,,,,,,,,)</v>
      </c>
      <c r="CP445" s="70" t="str">
        <f t="shared" ref="CP445:CP476" si="7003">"InitUnitMagic('"&amp;B445&amp;"',"&amp;AP445&amp;","&amp;AQ445&amp;","&amp;AR445&amp;","&amp;AS445&amp;","&amp;AT445&amp;","&amp;AU445&amp;","&amp;AV445&amp;","&amp;AW445&amp;","&amp;BI445&amp;","&amp;BJ445&amp;")"</f>
        <v>InitUnitMagic('IL0D',,,,,,,,,,)</v>
      </c>
      <c r="CQ445" s="70" t="str">
        <f t="shared" ref="CQ445:CQ476" si="7004">"InitUnitAdd('"&amp;B445&amp;"',"&amp;BK445&amp;","&amp;BL445&amp;","&amp;BM445&amp;","&amp;BN445&amp;","&amp;BO445&amp;","&amp;BP445&amp;","&amp;BQ445&amp;","&amp;BR445&amp;","&amp;BS445&amp;","&amp;BT445&amp;")"</f>
        <v>InitUnitAdd('IL0D',,,,,,,,,,)</v>
      </c>
      <c r="CR445" s="70" t="str">
        <f t="shared" ref="CR445:CR476" si="7005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446&amp;CR$1&amp;")"</f>
        <v>InitEquipData('IL0D',,"",,CS53,8,,'','','','','','',"ReplaceableTextures\\CommandButtons\\BTNIN17.blp")</v>
      </c>
      <c r="CU445" s="61" t="str">
        <f t="shared" ref="CU445:CU457" si="7006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20"/>
        <v>|cffffcc00需求：|r钻石x8|n|n为指定装备附魔一条强大的额外属性。|n|n|cffff0000只可附魔紫色及以上品质装备|r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ref="DB445:DB465" si="7007">IF(V445="","","|n"&amp;DB$2&amp;"+"&amp;V445&amp;DB$1)</f>
        <v/>
      </c>
      <c r="DC445" s="71" t="str">
        <f t="shared" ref="DC445:DC465" si="7008">IF(W445="","","|n"&amp;DC$2&amp;"+"&amp;W445&amp;DC$1)</f>
        <v/>
      </c>
      <c r="DD445" s="71" t="str">
        <f t="shared" ref="DD445:DD465" si="7009">IF(X445="","","|n"&amp;DD$2&amp;"+"&amp;X445&amp;DD$1)</f>
        <v/>
      </c>
      <c r="DE445" s="71" t="str">
        <f t="shared" ref="DE445:DE465" si="7010">IF(Y445="","","|n"&amp;DE$2&amp;"+"&amp;Y445&amp;DE$1)</f>
        <v/>
      </c>
      <c r="DF445" s="71" t="str">
        <f t="shared" ref="DF445:DF465" si="7011">IF(Z445="","","|n"&amp;DF$2&amp;"+"&amp;Z445&amp;DF$1)</f>
        <v/>
      </c>
      <c r="DG445" s="71" t="str">
        <f t="shared" ref="DG445:DG465" si="7012">IF(AA445="","","|n"&amp;DG$2&amp;"+"&amp;AA445&amp;DG$1)</f>
        <v/>
      </c>
      <c r="DH445" s="71" t="str">
        <f t="shared" ref="DH445:DH465" si="7013">IF(AB445="","","|n"&amp;DH$2&amp;"+"&amp;AB445&amp;DH$1)</f>
        <v/>
      </c>
      <c r="DI445" s="71" t="str">
        <f t="shared" ref="DI445:DI465" si="7014">IF(AC445="","","|n"&amp;DI$2&amp;"+"&amp;AC445&amp;DI$1)</f>
        <v/>
      </c>
      <c r="DJ445" s="71" t="str">
        <f t="shared" ref="DJ445:DJ465" si="7015">IF(AD445="","","|n"&amp;DJ$2&amp;"+"&amp;AD445&amp;DJ$1)</f>
        <v/>
      </c>
      <c r="DK445" s="71" t="str">
        <f t="shared" ref="DK445:DK465" si="7016">IF(AE445="","","|n"&amp;DK$2&amp;"+"&amp;AE445&amp;DK$1)</f>
        <v/>
      </c>
      <c r="DL445" s="71" t="str">
        <f t="shared" ref="DL445:DL465" si="7017">IF(AF445="","","|n"&amp;DL$2&amp;"+"&amp;AF445&amp;DL$1)</f>
        <v/>
      </c>
      <c r="DM445" s="71" t="str">
        <f t="shared" ref="DM445:DM465" si="7018">IF(AG445="","","|n"&amp;DM$2&amp;"+"&amp;AG445&amp;DM$1)</f>
        <v/>
      </c>
      <c r="DN445" s="71" t="str">
        <f t="shared" ref="DN445:DN465" si="7019">IF(AH445="","","|n"&amp;DN$2&amp;"+"&amp;AH445&amp;DN$1)</f>
        <v/>
      </c>
      <c r="DO445" s="71" t="str">
        <f t="shared" ref="DO445:DO465" si="7020">IF(AI445="","","|n"&amp;DO$2&amp;"+"&amp;AI445&amp;DO$1)</f>
        <v/>
      </c>
      <c r="DP445" s="71" t="str">
        <f t="shared" ref="DP445:DP465" si="7021">IF(AJ445="","","|n"&amp;DP$2&amp;"+"&amp;AJ445&amp;DP$1)</f>
        <v/>
      </c>
      <c r="DQ445" s="71" t="str">
        <f t="shared" ref="DQ445:DQ465" si="7022">IF(AK445="","","|n"&amp;DQ$2&amp;"+"&amp;AK445&amp;DQ$1)</f>
        <v/>
      </c>
      <c r="DR445" s="71" t="str">
        <f t="shared" ref="DR445:DR465" si="7023">IF(AL445="","","|n"&amp;DR$2&amp;"+"&amp;AL445&amp;DR$1)</f>
        <v/>
      </c>
      <c r="DS445" s="71" t="str">
        <f t="shared" ref="DS445:DS465" si="7024">IF(AM445="","","|n"&amp;DS$2&amp;"+"&amp;AM445&amp;DS$1)</f>
        <v/>
      </c>
      <c r="DT445" s="71" t="str">
        <f t="shared" ref="DT445:DT465" si="7025">IF(AN445="","","|n"&amp;DT$2&amp;"+"&amp;AN445&amp;DT$1)</f>
        <v/>
      </c>
      <c r="DU445" s="71" t="str">
        <f t="shared" ref="DU445:DU465" si="7026">IF(AO445="","","|n"&amp;DU$2&amp;"+"&amp;AO445&amp;DU$1)</f>
        <v/>
      </c>
      <c r="DV445" s="71" t="str">
        <f t="shared" ref="DV445:DV465" si="7027">IF(AP445="","","|n"&amp;DV$2&amp;"+"&amp;AP445&amp;DV$1)</f>
        <v/>
      </c>
      <c r="DW445" s="71" t="str">
        <f t="shared" ref="DW445:DW465" si="7028">IF(AQ445="","","|n"&amp;DW$2&amp;"+"&amp;AQ445&amp;DW$1)</f>
        <v/>
      </c>
      <c r="DX445" s="71" t="str">
        <f t="shared" ref="DX445:DX465" si="7029">IF(AR445="","","|n"&amp;DX$2&amp;"+"&amp;AR445&amp;DX$1)</f>
        <v/>
      </c>
      <c r="DY445" s="71" t="str">
        <f t="shared" ref="DY445:DY465" si="7030">IF(AS445="","","|n"&amp;DY$2&amp;"+"&amp;AS445&amp;DY$1)</f>
        <v/>
      </c>
      <c r="DZ445" s="71" t="str">
        <f t="shared" ref="DZ445:DZ465" si="7031">IF(AT445="","","|n"&amp;DZ$2&amp;"+"&amp;AT445&amp;DZ$1)</f>
        <v/>
      </c>
      <c r="EA445" s="71" t="str">
        <f t="shared" ref="EA445:EA465" si="7032">IF(AU445="","","|n"&amp;EA$2&amp;"+"&amp;AU445&amp;EA$1)</f>
        <v/>
      </c>
      <c r="EB445" s="71" t="str">
        <f t="shared" ref="EB445:EB465" si="7033">IF(AV445="","","|n"&amp;EB$2&amp;"+"&amp;AV445&amp;EB$1)</f>
        <v/>
      </c>
      <c r="EC445" s="71" t="str">
        <f t="shared" ref="EC445:EC465" si="7034">IF(AW445="","","|n"&amp;EC$2&amp;"+"&amp;AW445&amp;EC$1)</f>
        <v/>
      </c>
      <c r="ED445" s="71" t="str">
        <f t="shared" ref="ED445:ED465" si="7035">IF(AX445="","","|n"&amp;ED$2&amp;"+"&amp;AX445&amp;ED$1)</f>
        <v/>
      </c>
      <c r="EE445" s="71" t="str">
        <f t="shared" ref="EE445:EE465" si="7036">IF(AY445="","","|n"&amp;EE$2&amp;"+"&amp;AY445&amp;EE$1)</f>
        <v/>
      </c>
      <c r="EF445" s="71" t="str">
        <f t="shared" ref="EF445:EF465" si="7037">IF(AZ445="","","|n"&amp;EF$2&amp;"+"&amp;AZ445&amp;EF$1)</f>
        <v/>
      </c>
      <c r="EG445" s="71" t="str">
        <f t="shared" ref="EG445:EG465" si="7038">IF(BA445="","","|n"&amp;EG$2&amp;"+"&amp;BA445&amp;EG$1)</f>
        <v/>
      </c>
      <c r="EH445" s="71" t="str">
        <f t="shared" ref="EH445:EH465" si="7039">IF(BB445="","","|n"&amp;EH$2&amp;"+"&amp;BB445&amp;EH$1)</f>
        <v/>
      </c>
      <c r="EI445" s="71" t="str">
        <f t="shared" ref="EI445:EI465" si="7040">IF(BC445="","","|n"&amp;EI$2&amp;"+"&amp;BC445&amp;EI$1)</f>
        <v/>
      </c>
      <c r="EJ445" s="71" t="str">
        <f t="shared" ref="EJ445:EJ465" si="7041">IF(BD445="","","|n"&amp;EJ$2&amp;"+"&amp;BD445&amp;EJ$1)</f>
        <v/>
      </c>
      <c r="EK445" s="71" t="str">
        <f t="shared" ref="EK445:EK465" si="7042">IF(BE445="","","|n"&amp;EK$2&amp;"+"&amp;BE445&amp;EK$1)</f>
        <v/>
      </c>
      <c r="EL445" s="71" t="str">
        <f t="shared" ref="EL445:EL465" si="7043">IF(BF445="","","|n"&amp;EL$2&amp;"+"&amp;BF445&amp;EL$1)</f>
        <v/>
      </c>
      <c r="EM445" s="71" t="str">
        <f t="shared" ref="EM445:EM465" si="7044">IF(BG445="","","|n"&amp;EM$2&amp;"+"&amp;BG445&amp;EM$1)</f>
        <v/>
      </c>
      <c r="EN445" s="71" t="str">
        <f t="shared" ref="EN445:EN465" si="7045">IF(BH445="","","|n"&amp;EN$2&amp;"+"&amp;BH445&amp;EN$1)</f>
        <v/>
      </c>
      <c r="EO445" s="71" t="str">
        <f t="shared" ref="EO445:EO465" si="7046">IF(BI445="","","|n"&amp;EO$2&amp;"+"&amp;BI445&amp;EO$1)</f>
        <v/>
      </c>
      <c r="EP445" s="71" t="str">
        <f t="shared" ref="EP445:EP465" si="7047">IF(BJ445="","","|n"&amp;EP$2&amp;"+"&amp;BJ445&amp;EP$1)</f>
        <v/>
      </c>
      <c r="EQ445" s="71" t="str">
        <f t="shared" ref="EQ445:EQ465" si="7048">IF(BK445="","","|n"&amp;EQ$2&amp;"+"&amp;BK445&amp;EQ$1)</f>
        <v/>
      </c>
      <c r="ER445" s="71" t="str">
        <f t="shared" ref="ER445:ER465" si="7049">IF(BL445="","","|n"&amp;ER$2&amp;"+"&amp;BL445&amp;ER$1)</f>
        <v/>
      </c>
      <c r="ES445" s="71" t="str">
        <f t="shared" ref="ES445:ES465" si="7050">IF(BM445="","","|n"&amp;ES$2&amp;"+"&amp;BM445&amp;ES$1)</f>
        <v/>
      </c>
      <c r="ET445" s="71" t="str">
        <f t="shared" ref="ET445:ET465" si="7051">IF(BN445="","","|n"&amp;ET$2&amp;"+"&amp;BN445&amp;ET$1)</f>
        <v/>
      </c>
      <c r="EU445" s="71" t="str">
        <f t="shared" ref="EU445:EU465" si="7052">IF(BO445="","","|n"&amp;EU$2&amp;"+"&amp;BO445&amp;EU$1)</f>
        <v/>
      </c>
      <c r="EV445" s="71" t="str">
        <f t="shared" ref="EV445:EV465" si="7053">IF(BP445="","","|n"&amp;EV$2&amp;"+"&amp;BP445&amp;EV$1)</f>
        <v/>
      </c>
      <c r="EW445" s="71" t="str">
        <f t="shared" ref="EW445:EW465" si="7054">IF(BQ445="","","|n"&amp;EW$2&amp;"+"&amp;BQ445&amp;EW$1)</f>
        <v/>
      </c>
      <c r="EX445" s="71" t="str">
        <f t="shared" ref="EX445:EX465" si="7055">IF(BR445="","","|n"&amp;EX$2&amp;"+"&amp;BR445&amp;EX$1)</f>
        <v/>
      </c>
      <c r="EY445" s="71" t="str">
        <f t="shared" ref="EY445:EY465" si="7056">IF(BS445="","","|n"&amp;EY$2&amp;"+"&amp;BS445&amp;EY$1)</f>
        <v/>
      </c>
      <c r="EZ445" s="71" t="str">
        <f t="shared" ref="EZ445:EZ465" si="7057">IF(BT445="","","|n"&amp;EZ$2&amp;"+"&amp;BT445&amp;EZ$1)</f>
        <v/>
      </c>
      <c r="FA445" s="71" t="str">
        <f t="shared" ref="FA445:FA465" si="7058">IF(BU445="","","|n"&amp;FA$2&amp;"+"&amp;BU445&amp;FA$1)</f>
        <v/>
      </c>
      <c r="FB445" s="71" t="str">
        <f t="shared" ref="FB445:FB465" si="7059">IF(BV445="","","|n"&amp;FB$2&amp;"+"&amp;BV445&amp;FB$1)</f>
        <v/>
      </c>
      <c r="FC445" s="71" t="str">
        <f t="shared" ref="FC445:FC465" si="7060">IF(BW445="","","|n"&amp;FC$2&amp;"+"&amp;BW445&amp;FC$1)</f>
        <v/>
      </c>
      <c r="FD445" s="71" t="str">
        <f t="shared" ref="FD445:FD465" si="7061">IF(BX445="","","|n"&amp;FD$2&amp;"+"&amp;BX445&amp;FD$1)</f>
        <v/>
      </c>
      <c r="FE445" s="71" t="str">
        <f t="shared" ref="FE445:FE465" si="7062">IF(BY445="","","|n"&amp;FE$2&amp;"+"&amp;BY445&amp;FE$1)</f>
        <v/>
      </c>
      <c r="FF445" s="71" t="str">
        <f t="shared" ref="FF445:FF465" si="7063">IF(BZ445="","","|n"&amp;FF$2&amp;"+"&amp;BZ445&amp;FF$1)</f>
        <v/>
      </c>
      <c r="FG445" s="71" t="str">
        <f t="shared" ref="FG445:FG465" si="7064">IF(CA445="","","|n"&amp;FG$2&amp;"+"&amp;CA445&amp;FG$1)</f>
        <v/>
      </c>
      <c r="FH445" s="71" t="str">
        <f t="shared" ref="FH445:FH465" si="7065">IF(CB445="","","|n"&amp;FH$2&amp;"+"&amp;CB445&amp;FH$1)</f>
        <v/>
      </c>
      <c r="FI445" s="71" t="str">
        <f t="shared" ref="FI445:FI465" si="7066">IF(CC445="","","|n"&amp;FI$2&amp;"+"&amp;CC445&amp;FI$1)</f>
        <v/>
      </c>
      <c r="FJ445" s="71" t="str">
        <f t="shared" ref="FJ445:FJ465" si="7067">IF(CD445="","","|n"&amp;FJ$2&amp;"+"&amp;CD445&amp;FJ$1)</f>
        <v/>
      </c>
      <c r="FK445" s="71" t="str">
        <f t="shared" ref="FK445:FK465" si="7068">IF(CE445="","","|n"&amp;FK$2&amp;"+"&amp;CE445&amp;FK$1)</f>
        <v/>
      </c>
      <c r="FL445" s="71" t="str">
        <f t="shared" ref="FL445:FL465" si="7069">IF(CF445="","","|n"&amp;FL$2&amp;"+"&amp;CF445&amp;FL$1)</f>
        <v/>
      </c>
      <c r="FM445" s="71" t="str">
        <f t="shared" ref="FM445:FM465" si="7070">IF(CG445="","","|n"&amp;FM$2&amp;"+"&amp;CG445&amp;FM$1)</f>
        <v/>
      </c>
      <c r="FN445" s="71" t="str">
        <f t="shared" ref="FN445:FN465" si="7071">IF(CH445="","","|n"&amp;FN$2&amp;"+"&amp;CH445&amp;FN$1)</f>
        <v/>
      </c>
      <c r="FO445" s="71" t="str">
        <f t="shared" ref="FO445:FO465" si="7072">IF(CI445="","","|n"&amp;FO$2&amp;"+"&amp;CI445&amp;FO$1)</f>
        <v/>
      </c>
      <c r="FP445" s="71" t="str">
        <f t="shared" ref="FP445:FP465" si="7073">IF(CJ445="","","|n"&amp;FP$2&amp;"+"&amp;CJ445&amp;FP$1)</f>
        <v/>
      </c>
      <c r="FQ445" s="71" t="str">
        <f t="shared" ref="FQ445:FQ465" si="7074">IF(CK445="","","|n"&amp;FQ$2&amp;"+"&amp;CK445&amp;FQ$1)</f>
        <v/>
      </c>
      <c r="FR445" s="71" t="str">
        <f t="shared" ref="FR445:FR465" si="7075">IF(CL445="","","|n"&amp;FR$2&amp;"+"&amp;CL445&amp;FR$1)</f>
        <v/>
      </c>
      <c r="FS445" s="71" t="str">
        <f t="shared" ref="FS445:FS465" si="7076">IF(CM445="","","|n"&amp;FS$2&amp;"+"&amp;CM445&amp;FS$1)</f>
        <v/>
      </c>
    </row>
    <row r="446" spans="1:175" ht="16.5">
      <c r="A446" s="72"/>
      <c r="B446" s="154" t="s">
        <v>1442</v>
      </c>
      <c r="C446" s="188" t="str">
        <f t="shared" si="6998"/>
        <v>兑换：|Cff00BFFF来点玄铁|r</v>
      </c>
      <c r="F446" s="72">
        <v>1</v>
      </c>
      <c r="I446" s="188" t="s">
        <v>622</v>
      </c>
      <c r="T446" s="158" t="str">
        <f t="shared" si="6999"/>
        <v>|cffffcc00需求：|r钻石x1|n|n玄铁|Cffffc926+5~20|r</v>
      </c>
      <c r="U446" s="85" t="str">
        <f t="shared" si="7000"/>
        <v>ReplaceableTextures\\CommandButtons\\BTNIN17.blp</v>
      </c>
      <c r="CN446" s="70" t="str">
        <f t="shared" si="7001"/>
        <v>InitUnitState('IL0E',,,,,,,,,,)</v>
      </c>
      <c r="CO446" s="70" t="str">
        <f t="shared" si="7002"/>
        <v>InitUnitNormal('IL0E',,,,,,,,,,)</v>
      </c>
      <c r="CP446" s="70" t="str">
        <f t="shared" si="7003"/>
        <v>InitUnitMagic('IL0E',,,,,,,,,,)</v>
      </c>
      <c r="CQ446" s="70" t="str">
        <f t="shared" si="7004"/>
        <v>InitUnitAdd('IL0E',,,,,,,,,,)</v>
      </c>
      <c r="CR446" s="70" t="str">
        <f t="shared" si="7005"/>
        <v>InitEquipData('IL0E',,"",,IN17,1,,'','','','','','',"ReplaceableTextures\\CommandButtons\\BTNIN23.blp")</v>
      </c>
      <c r="CU446" s="61" t="str">
        <f t="shared" si="7006"/>
        <v>|n</v>
      </c>
      <c r="CV446" s="61" t="str">
        <f t="shared" si="6920"/>
        <v>|cffffcc00需求：|r钻石x1|n|n玄铁|Cffffc926+5~20|r</v>
      </c>
      <c r="CW446" s="60"/>
      <c r="CX446" s="60"/>
      <c r="CY446" s="60"/>
      <c r="CZ446" s="60"/>
      <c r="DA446" s="60"/>
      <c r="DB446" s="71" t="str">
        <f t="shared" si="7007"/>
        <v/>
      </c>
      <c r="DC446" s="71" t="str">
        <f t="shared" si="7008"/>
        <v/>
      </c>
      <c r="DD446" s="71" t="str">
        <f t="shared" si="7009"/>
        <v/>
      </c>
      <c r="DE446" s="71" t="str">
        <f t="shared" si="7010"/>
        <v/>
      </c>
      <c r="DF446" s="71" t="str">
        <f t="shared" si="7011"/>
        <v/>
      </c>
      <c r="DG446" s="71" t="str">
        <f t="shared" si="7012"/>
        <v/>
      </c>
      <c r="DH446" s="71" t="str">
        <f t="shared" si="7013"/>
        <v/>
      </c>
      <c r="DI446" s="71" t="str">
        <f t="shared" si="7014"/>
        <v/>
      </c>
      <c r="DJ446" s="71" t="str">
        <f t="shared" si="7015"/>
        <v/>
      </c>
      <c r="DK446" s="71" t="str">
        <f t="shared" si="7016"/>
        <v/>
      </c>
      <c r="DL446" s="71" t="str">
        <f t="shared" si="7017"/>
        <v/>
      </c>
      <c r="DM446" s="71" t="str">
        <f t="shared" si="7018"/>
        <v/>
      </c>
      <c r="DN446" s="71" t="str">
        <f t="shared" si="7019"/>
        <v/>
      </c>
      <c r="DO446" s="71" t="str">
        <f t="shared" si="7020"/>
        <v/>
      </c>
      <c r="DP446" s="71" t="str">
        <f t="shared" si="7021"/>
        <v/>
      </c>
      <c r="DQ446" s="71" t="str">
        <f t="shared" si="7022"/>
        <v/>
      </c>
      <c r="DR446" s="71" t="str">
        <f t="shared" si="7023"/>
        <v/>
      </c>
      <c r="DS446" s="71" t="str">
        <f t="shared" si="7024"/>
        <v/>
      </c>
      <c r="DT446" s="71" t="str">
        <f t="shared" si="7025"/>
        <v/>
      </c>
      <c r="DU446" s="71" t="str">
        <f t="shared" si="7026"/>
        <v/>
      </c>
      <c r="DV446" s="71" t="str">
        <f t="shared" si="7027"/>
        <v/>
      </c>
      <c r="DW446" s="71" t="str">
        <f t="shared" si="7028"/>
        <v/>
      </c>
      <c r="DX446" s="71" t="str">
        <f t="shared" si="7029"/>
        <v/>
      </c>
      <c r="DY446" s="71" t="str">
        <f t="shared" si="7030"/>
        <v/>
      </c>
      <c r="DZ446" s="71" t="str">
        <f t="shared" si="7031"/>
        <v/>
      </c>
      <c r="EA446" s="71" t="str">
        <f t="shared" si="7032"/>
        <v/>
      </c>
      <c r="EB446" s="71" t="str">
        <f t="shared" si="7033"/>
        <v/>
      </c>
      <c r="EC446" s="71" t="str">
        <f t="shared" si="7034"/>
        <v/>
      </c>
      <c r="ED446" s="71" t="str">
        <f t="shared" si="7035"/>
        <v/>
      </c>
      <c r="EE446" s="71" t="str">
        <f t="shared" si="7036"/>
        <v/>
      </c>
      <c r="EF446" s="71" t="str">
        <f t="shared" si="7037"/>
        <v/>
      </c>
      <c r="EG446" s="71" t="str">
        <f t="shared" si="7038"/>
        <v/>
      </c>
      <c r="EH446" s="71" t="str">
        <f t="shared" si="7039"/>
        <v/>
      </c>
      <c r="EI446" s="71" t="str">
        <f t="shared" si="7040"/>
        <v/>
      </c>
      <c r="EJ446" s="71" t="str">
        <f t="shared" si="7041"/>
        <v/>
      </c>
      <c r="EK446" s="71" t="str">
        <f t="shared" si="7042"/>
        <v/>
      </c>
      <c r="EL446" s="71" t="str">
        <f t="shared" si="7043"/>
        <v/>
      </c>
      <c r="EM446" s="71" t="str">
        <f t="shared" si="7044"/>
        <v/>
      </c>
      <c r="EN446" s="71" t="str">
        <f t="shared" si="7045"/>
        <v/>
      </c>
      <c r="EO446" s="71" t="str">
        <f t="shared" si="7046"/>
        <v/>
      </c>
      <c r="EP446" s="71" t="str">
        <f t="shared" si="7047"/>
        <v/>
      </c>
      <c r="EQ446" s="71" t="str">
        <f t="shared" si="7048"/>
        <v/>
      </c>
      <c r="ER446" s="71" t="str">
        <f t="shared" si="7049"/>
        <v/>
      </c>
      <c r="ES446" s="71" t="str">
        <f t="shared" si="7050"/>
        <v/>
      </c>
      <c r="ET446" s="71" t="str">
        <f t="shared" si="7051"/>
        <v/>
      </c>
      <c r="EU446" s="71" t="str">
        <f t="shared" si="7052"/>
        <v/>
      </c>
      <c r="EV446" s="71" t="str">
        <f t="shared" si="7053"/>
        <v/>
      </c>
      <c r="EW446" s="71" t="str">
        <f t="shared" si="7054"/>
        <v/>
      </c>
      <c r="EX446" s="71" t="str">
        <f t="shared" si="7055"/>
        <v/>
      </c>
      <c r="EY446" s="71" t="str">
        <f t="shared" si="7056"/>
        <v/>
      </c>
      <c r="EZ446" s="71" t="str">
        <f t="shared" si="7057"/>
        <v/>
      </c>
      <c r="FA446" s="71" t="str">
        <f t="shared" si="7058"/>
        <v/>
      </c>
      <c r="FB446" s="71" t="str">
        <f t="shared" si="7059"/>
        <v/>
      </c>
      <c r="FC446" s="71" t="str">
        <f t="shared" si="7060"/>
        <v/>
      </c>
      <c r="FD446" s="71" t="str">
        <f t="shared" si="7061"/>
        <v/>
      </c>
      <c r="FE446" s="71" t="str">
        <f t="shared" si="7062"/>
        <v/>
      </c>
      <c r="FF446" s="71" t="str">
        <f t="shared" si="7063"/>
        <v/>
      </c>
      <c r="FG446" s="71" t="str">
        <f t="shared" si="7064"/>
        <v/>
      </c>
      <c r="FH446" s="71" t="str">
        <f t="shared" si="7065"/>
        <v/>
      </c>
      <c r="FI446" s="71" t="str">
        <f t="shared" si="7066"/>
        <v/>
      </c>
      <c r="FJ446" s="71" t="str">
        <f t="shared" si="7067"/>
        <v/>
      </c>
      <c r="FK446" s="71" t="str">
        <f t="shared" si="7068"/>
        <v/>
      </c>
      <c r="FL446" s="71" t="str">
        <f t="shared" si="7069"/>
        <v/>
      </c>
      <c r="FM446" s="71" t="str">
        <f t="shared" si="7070"/>
        <v/>
      </c>
      <c r="FN446" s="71" t="str">
        <f t="shared" si="7071"/>
        <v/>
      </c>
      <c r="FO446" s="71" t="str">
        <f t="shared" si="7072"/>
        <v/>
      </c>
      <c r="FP446" s="71" t="str">
        <f t="shared" si="7073"/>
        <v/>
      </c>
      <c r="FQ446" s="71" t="str">
        <f t="shared" si="7074"/>
        <v/>
      </c>
      <c r="FR446" s="71" t="str">
        <f t="shared" si="7075"/>
        <v/>
      </c>
      <c r="FS446" s="71" t="str">
        <f t="shared" si="7076"/>
        <v/>
      </c>
    </row>
    <row r="447" spans="1:175" ht="16.5">
      <c r="A447" s="72"/>
      <c r="B447" s="154" t="s">
        <v>1443</v>
      </c>
      <c r="C447" s="188" t="str">
        <f t="shared" si="6998"/>
        <v>兑换：|CffFFC926大金矿|r</v>
      </c>
      <c r="F447" s="72">
        <v>4</v>
      </c>
      <c r="I447" s="188" t="s">
        <v>641</v>
      </c>
      <c r="T447" s="158" t="str">
        <f t="shared" si="6999"/>
        <v>|cffffcc00需求：|r钻石x4|n|n金币|Cffffc926+8888~88888|r</v>
      </c>
      <c r="U447" s="85" t="str">
        <f t="shared" si="7000"/>
        <v>ReplaceableTextures\\CommandButtons\\BTNIN23.blp</v>
      </c>
      <c r="CN447" s="70" t="str">
        <f t="shared" si="7001"/>
        <v>InitUnitState('IL0F',,,,,,,,,,)</v>
      </c>
      <c r="CO447" s="70" t="str">
        <f t="shared" si="7002"/>
        <v>InitUnitNormal('IL0F',,,,,,,,,,)</v>
      </c>
      <c r="CP447" s="70" t="str">
        <f t="shared" si="7003"/>
        <v>InitUnitMagic('IL0F',,,,,,,,,,)</v>
      </c>
      <c r="CQ447" s="70" t="str">
        <f t="shared" si="7004"/>
        <v>InitUnitAdd('IL0F',,,,,,,,,,)</v>
      </c>
      <c r="CR447" s="70" t="str">
        <f t="shared" si="7005"/>
        <v>InitEquipData('IL0F',,"",,IN23,4,,'','','','','','',"ReplaceableTextures\\CommandButtons\\BTNCS41.blp")</v>
      </c>
      <c r="CU447" s="61" t="str">
        <f t="shared" si="7006"/>
        <v>|n</v>
      </c>
      <c r="CV447" s="61" t="str">
        <f t="shared" si="6920"/>
        <v>|cffffcc00需求：|r钻石x4|n|n金币|Cffffc926+8888~88888|r</v>
      </c>
      <c r="CW447" s="60"/>
      <c r="CX447" s="60"/>
      <c r="CY447" s="60"/>
      <c r="CZ447" s="60"/>
      <c r="DA447" s="60"/>
      <c r="DB447" s="71" t="str">
        <f t="shared" si="7007"/>
        <v/>
      </c>
      <c r="DC447" s="71" t="str">
        <f t="shared" si="7008"/>
        <v/>
      </c>
      <c r="DD447" s="71" t="str">
        <f t="shared" si="7009"/>
        <v/>
      </c>
      <c r="DE447" s="71" t="str">
        <f t="shared" si="7010"/>
        <v/>
      </c>
      <c r="DF447" s="71" t="str">
        <f t="shared" si="7011"/>
        <v/>
      </c>
      <c r="DG447" s="71" t="str">
        <f t="shared" si="7012"/>
        <v/>
      </c>
      <c r="DH447" s="71" t="str">
        <f t="shared" si="7013"/>
        <v/>
      </c>
      <c r="DI447" s="71" t="str">
        <f t="shared" si="7014"/>
        <v/>
      </c>
      <c r="DJ447" s="71" t="str">
        <f t="shared" si="7015"/>
        <v/>
      </c>
      <c r="DK447" s="71" t="str">
        <f t="shared" si="7016"/>
        <v/>
      </c>
      <c r="DL447" s="71" t="str">
        <f t="shared" si="7017"/>
        <v/>
      </c>
      <c r="DM447" s="71" t="str">
        <f t="shared" si="7018"/>
        <v/>
      </c>
      <c r="DN447" s="71" t="str">
        <f t="shared" si="7019"/>
        <v/>
      </c>
      <c r="DO447" s="71" t="str">
        <f t="shared" si="7020"/>
        <v/>
      </c>
      <c r="DP447" s="71" t="str">
        <f t="shared" si="7021"/>
        <v/>
      </c>
      <c r="DQ447" s="71" t="str">
        <f t="shared" si="7022"/>
        <v/>
      </c>
      <c r="DR447" s="71" t="str">
        <f t="shared" si="7023"/>
        <v/>
      </c>
      <c r="DS447" s="71" t="str">
        <f t="shared" si="7024"/>
        <v/>
      </c>
      <c r="DT447" s="71" t="str">
        <f t="shared" si="7025"/>
        <v/>
      </c>
      <c r="DU447" s="71" t="str">
        <f t="shared" si="7026"/>
        <v/>
      </c>
      <c r="DV447" s="71" t="str">
        <f t="shared" si="7027"/>
        <v/>
      </c>
      <c r="DW447" s="71" t="str">
        <f t="shared" si="7028"/>
        <v/>
      </c>
      <c r="DX447" s="71" t="str">
        <f t="shared" si="7029"/>
        <v/>
      </c>
      <c r="DY447" s="71" t="str">
        <f t="shared" si="7030"/>
        <v/>
      </c>
      <c r="DZ447" s="71" t="str">
        <f t="shared" si="7031"/>
        <v/>
      </c>
      <c r="EA447" s="71" t="str">
        <f t="shared" si="7032"/>
        <v/>
      </c>
      <c r="EB447" s="71" t="str">
        <f t="shared" si="7033"/>
        <v/>
      </c>
      <c r="EC447" s="71" t="str">
        <f t="shared" si="7034"/>
        <v/>
      </c>
      <c r="ED447" s="71" t="str">
        <f t="shared" si="7035"/>
        <v/>
      </c>
      <c r="EE447" s="71" t="str">
        <f t="shared" si="7036"/>
        <v/>
      </c>
      <c r="EF447" s="71" t="str">
        <f t="shared" si="7037"/>
        <v/>
      </c>
      <c r="EG447" s="71" t="str">
        <f t="shared" si="7038"/>
        <v/>
      </c>
      <c r="EH447" s="71" t="str">
        <f t="shared" si="7039"/>
        <v/>
      </c>
      <c r="EI447" s="71" t="str">
        <f t="shared" si="7040"/>
        <v/>
      </c>
      <c r="EJ447" s="71" t="str">
        <f t="shared" si="7041"/>
        <v/>
      </c>
      <c r="EK447" s="71" t="str">
        <f t="shared" si="7042"/>
        <v/>
      </c>
      <c r="EL447" s="71" t="str">
        <f t="shared" si="7043"/>
        <v/>
      </c>
      <c r="EM447" s="71" t="str">
        <f t="shared" si="7044"/>
        <v/>
      </c>
      <c r="EN447" s="71" t="str">
        <f t="shared" si="7045"/>
        <v/>
      </c>
      <c r="EO447" s="71" t="str">
        <f t="shared" si="7046"/>
        <v/>
      </c>
      <c r="EP447" s="71" t="str">
        <f t="shared" si="7047"/>
        <v/>
      </c>
      <c r="EQ447" s="71" t="str">
        <f t="shared" si="7048"/>
        <v/>
      </c>
      <c r="ER447" s="71" t="str">
        <f t="shared" si="7049"/>
        <v/>
      </c>
      <c r="ES447" s="71" t="str">
        <f t="shared" si="7050"/>
        <v/>
      </c>
      <c r="ET447" s="71" t="str">
        <f t="shared" si="7051"/>
        <v/>
      </c>
      <c r="EU447" s="71" t="str">
        <f t="shared" si="7052"/>
        <v/>
      </c>
      <c r="EV447" s="71" t="str">
        <f t="shared" si="7053"/>
        <v/>
      </c>
      <c r="EW447" s="71" t="str">
        <f t="shared" si="7054"/>
        <v/>
      </c>
      <c r="EX447" s="71" t="str">
        <f t="shared" si="7055"/>
        <v/>
      </c>
      <c r="EY447" s="71" t="str">
        <f t="shared" si="7056"/>
        <v/>
      </c>
      <c r="EZ447" s="71" t="str">
        <f t="shared" si="7057"/>
        <v/>
      </c>
      <c r="FA447" s="71" t="str">
        <f t="shared" si="7058"/>
        <v/>
      </c>
      <c r="FB447" s="71" t="str">
        <f t="shared" si="7059"/>
        <v/>
      </c>
      <c r="FC447" s="71" t="str">
        <f t="shared" si="7060"/>
        <v/>
      </c>
      <c r="FD447" s="71" t="str">
        <f t="shared" si="7061"/>
        <v/>
      </c>
      <c r="FE447" s="71" t="str">
        <f t="shared" si="7062"/>
        <v/>
      </c>
      <c r="FF447" s="71" t="str">
        <f t="shared" si="7063"/>
        <v/>
      </c>
      <c r="FG447" s="71" t="str">
        <f t="shared" si="7064"/>
        <v/>
      </c>
      <c r="FH447" s="71" t="str">
        <f t="shared" si="7065"/>
        <v/>
      </c>
      <c r="FI447" s="71" t="str">
        <f t="shared" si="7066"/>
        <v/>
      </c>
      <c r="FJ447" s="71" t="str">
        <f t="shared" si="7067"/>
        <v/>
      </c>
      <c r="FK447" s="71" t="str">
        <f t="shared" si="7068"/>
        <v/>
      </c>
      <c r="FL447" s="71" t="str">
        <f t="shared" si="7069"/>
        <v/>
      </c>
      <c r="FM447" s="71" t="str">
        <f t="shared" si="7070"/>
        <v/>
      </c>
      <c r="FN447" s="71" t="str">
        <f t="shared" si="7071"/>
        <v/>
      </c>
      <c r="FO447" s="71" t="str">
        <f t="shared" si="7072"/>
        <v/>
      </c>
      <c r="FP447" s="71" t="str">
        <f t="shared" si="7073"/>
        <v/>
      </c>
      <c r="FQ447" s="71" t="str">
        <f t="shared" si="7074"/>
        <v/>
      </c>
      <c r="FR447" s="71" t="str">
        <f t="shared" si="7075"/>
        <v/>
      </c>
      <c r="FS447" s="71" t="str">
        <f t="shared" si="7076"/>
        <v/>
      </c>
    </row>
    <row r="448" spans="1:175" ht="16.5">
      <c r="A448" s="72"/>
      <c r="B448" s="154" t="s">
        <v>1444</v>
      </c>
      <c r="C448" s="188" t="str">
        <f t="shared" si="6998"/>
        <v>兑换：|cffff0000虚空神石|r</v>
      </c>
      <c r="F448" s="72">
        <v>8</v>
      </c>
      <c r="I448" s="196" t="s">
        <v>1458</v>
      </c>
      <c r="T448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48" s="85" t="str">
        <f t="shared" si="7000"/>
        <v>ReplaceableTextures\\CommandButtons\\BTNCS41.blp</v>
      </c>
      <c r="CN448" s="70" t="str">
        <f t="shared" si="7001"/>
        <v>InitUnitState('IL0G',,,,,,,,,,)</v>
      </c>
      <c r="CO448" s="70" t="str">
        <f t="shared" si="7002"/>
        <v>InitUnitNormal('IL0G',,,,,,,,,,)</v>
      </c>
      <c r="CP448" s="70" t="str">
        <f t="shared" si="7003"/>
        <v>InitUnitMagic('IL0G',,,,,,,,,,)</v>
      </c>
      <c r="CQ448" s="70" t="str">
        <f t="shared" si="7004"/>
        <v>InitUnitAdd('IL0G',,,,,,,,,,)</v>
      </c>
      <c r="CR448" s="70" t="str">
        <f t="shared" si="7005"/>
        <v>InitEquipData('IL0G',,"",,CS41,8,,'','','','','','',"ReplaceableTextures\\CommandButtons\\BTNIN22.blp")</v>
      </c>
      <c r="CU448" s="61" t="str">
        <f t="shared" si="7006"/>
        <v>|n</v>
      </c>
      <c r="CV448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8" s="60"/>
      <c r="CX448" s="60"/>
      <c r="CY448" s="60"/>
      <c r="CZ448" s="60"/>
      <c r="DA448" s="60"/>
      <c r="DB448" s="71" t="str">
        <f t="shared" si="7007"/>
        <v/>
      </c>
      <c r="DC448" s="71" t="str">
        <f t="shared" si="7008"/>
        <v/>
      </c>
      <c r="DD448" s="71" t="str">
        <f t="shared" si="7009"/>
        <v/>
      </c>
      <c r="DE448" s="71" t="str">
        <f t="shared" si="7010"/>
        <v/>
      </c>
      <c r="DF448" s="71" t="str">
        <f t="shared" si="7011"/>
        <v/>
      </c>
      <c r="DG448" s="71" t="str">
        <f t="shared" si="7012"/>
        <v/>
      </c>
      <c r="DH448" s="71" t="str">
        <f t="shared" si="7013"/>
        <v/>
      </c>
      <c r="DI448" s="71" t="str">
        <f t="shared" si="7014"/>
        <v/>
      </c>
      <c r="DJ448" s="71" t="str">
        <f t="shared" si="7015"/>
        <v/>
      </c>
      <c r="DK448" s="71" t="str">
        <f t="shared" si="7016"/>
        <v/>
      </c>
      <c r="DL448" s="71" t="str">
        <f t="shared" si="7017"/>
        <v/>
      </c>
      <c r="DM448" s="71" t="str">
        <f t="shared" si="7018"/>
        <v/>
      </c>
      <c r="DN448" s="71" t="str">
        <f t="shared" si="7019"/>
        <v/>
      </c>
      <c r="DO448" s="71" t="str">
        <f t="shared" si="7020"/>
        <v/>
      </c>
      <c r="DP448" s="71" t="str">
        <f t="shared" si="7021"/>
        <v/>
      </c>
      <c r="DQ448" s="71" t="str">
        <f t="shared" si="7022"/>
        <v/>
      </c>
      <c r="DR448" s="71" t="str">
        <f t="shared" si="7023"/>
        <v/>
      </c>
      <c r="DS448" s="71" t="str">
        <f t="shared" si="7024"/>
        <v/>
      </c>
      <c r="DT448" s="71" t="str">
        <f t="shared" si="7025"/>
        <v/>
      </c>
      <c r="DU448" s="71" t="str">
        <f t="shared" si="7026"/>
        <v/>
      </c>
      <c r="DV448" s="71" t="str">
        <f t="shared" si="7027"/>
        <v/>
      </c>
      <c r="DW448" s="71" t="str">
        <f t="shared" si="7028"/>
        <v/>
      </c>
      <c r="DX448" s="71" t="str">
        <f t="shared" si="7029"/>
        <v/>
      </c>
      <c r="DY448" s="71" t="str">
        <f t="shared" si="7030"/>
        <v/>
      </c>
      <c r="DZ448" s="71" t="str">
        <f t="shared" si="7031"/>
        <v/>
      </c>
      <c r="EA448" s="71" t="str">
        <f t="shared" si="7032"/>
        <v/>
      </c>
      <c r="EB448" s="71" t="str">
        <f t="shared" si="7033"/>
        <v/>
      </c>
      <c r="EC448" s="71" t="str">
        <f t="shared" si="7034"/>
        <v/>
      </c>
      <c r="ED448" s="71" t="str">
        <f t="shared" si="7035"/>
        <v/>
      </c>
      <c r="EE448" s="71" t="str">
        <f t="shared" si="7036"/>
        <v/>
      </c>
      <c r="EF448" s="71" t="str">
        <f t="shared" si="7037"/>
        <v/>
      </c>
      <c r="EG448" s="71" t="str">
        <f t="shared" si="7038"/>
        <v/>
      </c>
      <c r="EH448" s="71" t="str">
        <f t="shared" si="7039"/>
        <v/>
      </c>
      <c r="EI448" s="71" t="str">
        <f t="shared" si="7040"/>
        <v/>
      </c>
      <c r="EJ448" s="71" t="str">
        <f t="shared" si="7041"/>
        <v/>
      </c>
      <c r="EK448" s="71" t="str">
        <f t="shared" si="7042"/>
        <v/>
      </c>
      <c r="EL448" s="71" t="str">
        <f t="shared" si="7043"/>
        <v/>
      </c>
      <c r="EM448" s="71" t="str">
        <f t="shared" si="7044"/>
        <v/>
      </c>
      <c r="EN448" s="71" t="str">
        <f t="shared" si="7045"/>
        <v/>
      </c>
      <c r="EO448" s="71" t="str">
        <f t="shared" si="7046"/>
        <v/>
      </c>
      <c r="EP448" s="71" t="str">
        <f t="shared" si="7047"/>
        <v/>
      </c>
      <c r="EQ448" s="71" t="str">
        <f t="shared" si="7048"/>
        <v/>
      </c>
      <c r="ER448" s="71" t="str">
        <f t="shared" si="7049"/>
        <v/>
      </c>
      <c r="ES448" s="71" t="str">
        <f t="shared" si="7050"/>
        <v/>
      </c>
      <c r="ET448" s="71" t="str">
        <f t="shared" si="7051"/>
        <v/>
      </c>
      <c r="EU448" s="71" t="str">
        <f t="shared" si="7052"/>
        <v/>
      </c>
      <c r="EV448" s="71" t="str">
        <f t="shared" si="7053"/>
        <v/>
      </c>
      <c r="EW448" s="71" t="str">
        <f t="shared" si="7054"/>
        <v/>
      </c>
      <c r="EX448" s="71" t="str">
        <f t="shared" si="7055"/>
        <v/>
      </c>
      <c r="EY448" s="71" t="str">
        <f t="shared" si="7056"/>
        <v/>
      </c>
      <c r="EZ448" s="71" t="str">
        <f t="shared" si="7057"/>
        <v/>
      </c>
      <c r="FA448" s="71" t="str">
        <f t="shared" si="7058"/>
        <v/>
      </c>
      <c r="FB448" s="71" t="str">
        <f t="shared" si="7059"/>
        <v/>
      </c>
      <c r="FC448" s="71" t="str">
        <f t="shared" si="7060"/>
        <v/>
      </c>
      <c r="FD448" s="71" t="str">
        <f t="shared" si="7061"/>
        <v/>
      </c>
      <c r="FE448" s="71" t="str">
        <f t="shared" si="7062"/>
        <v/>
      </c>
      <c r="FF448" s="71" t="str">
        <f t="shared" si="7063"/>
        <v/>
      </c>
      <c r="FG448" s="71" t="str">
        <f t="shared" si="7064"/>
        <v/>
      </c>
      <c r="FH448" s="71" t="str">
        <f t="shared" si="7065"/>
        <v/>
      </c>
      <c r="FI448" s="71" t="str">
        <f t="shared" si="7066"/>
        <v/>
      </c>
      <c r="FJ448" s="71" t="str">
        <f t="shared" si="7067"/>
        <v/>
      </c>
      <c r="FK448" s="71" t="str">
        <f t="shared" si="7068"/>
        <v/>
      </c>
      <c r="FL448" s="71" t="str">
        <f t="shared" si="7069"/>
        <v/>
      </c>
      <c r="FM448" s="71" t="str">
        <f t="shared" si="7070"/>
        <v/>
      </c>
      <c r="FN448" s="71" t="str">
        <f t="shared" si="7071"/>
        <v/>
      </c>
      <c r="FO448" s="71" t="str">
        <f t="shared" si="7072"/>
        <v/>
      </c>
      <c r="FP448" s="71" t="str">
        <f t="shared" si="7073"/>
        <v/>
      </c>
      <c r="FQ448" s="71" t="str">
        <f t="shared" si="7074"/>
        <v/>
      </c>
      <c r="FR448" s="71" t="str">
        <f t="shared" si="7075"/>
        <v/>
      </c>
      <c r="FS448" s="71" t="str">
        <f t="shared" si="7076"/>
        <v/>
      </c>
    </row>
    <row r="449" spans="1:175" ht="16.5">
      <c r="A449" s="72"/>
      <c r="B449" s="154" t="s">
        <v>1445</v>
      </c>
      <c r="C449" s="188" t="str">
        <f t="shared" si="6998"/>
        <v>兑换：|Cff00BFFF小银行|r</v>
      </c>
      <c r="F449" s="72">
        <v>1</v>
      </c>
      <c r="I449" s="188" t="s">
        <v>638</v>
      </c>
      <c r="T449" s="158" t="str">
        <f t="shared" si="6999"/>
        <v>|cffffcc00需求：|r钻石x1|n|n金币|Cffffc926+2888~18888|r</v>
      </c>
      <c r="U449" s="85" t="str">
        <f t="shared" si="7000"/>
        <v>ReplaceableTextures\\CommandButtons\\BTNIN22.blp</v>
      </c>
      <c r="CN449" s="70" t="str">
        <f t="shared" si="7001"/>
        <v>InitUnitState('IL0H',,,,,,,,,,)</v>
      </c>
      <c r="CO449" s="70" t="str">
        <f t="shared" si="7002"/>
        <v>InitUnitNormal('IL0H',,,,,,,,,,)</v>
      </c>
      <c r="CP449" s="70" t="str">
        <f t="shared" si="7003"/>
        <v>InitUnitMagic('IL0H',,,,,,,,,,)</v>
      </c>
      <c r="CQ449" s="70" t="str">
        <f t="shared" si="7004"/>
        <v>InitUnitAdd('IL0H',,,,,,,,,,)</v>
      </c>
      <c r="CR449" s="70" t="str">
        <f t="shared" si="7005"/>
        <v>InitEquipData('IL0H',,"",,IN22,1,,'','','','','','',"ReplaceableTextures\\CommandButtons\\BTNIP02.blp")</v>
      </c>
      <c r="CU449" s="61" t="str">
        <f t="shared" si="7006"/>
        <v>|n</v>
      </c>
      <c r="CV449" s="61" t="str">
        <f t="shared" si="6920"/>
        <v>|cffffcc00需求：|r钻石x1|n|n金币|Cffffc926+2888~18888|r</v>
      </c>
      <c r="CW449" s="60"/>
      <c r="CX449" s="60"/>
      <c r="CY449" s="60"/>
      <c r="CZ449" s="60"/>
      <c r="DA449" s="60"/>
      <c r="DB449" s="71" t="str">
        <f t="shared" si="7007"/>
        <v/>
      </c>
      <c r="DC449" s="71" t="str">
        <f t="shared" si="7008"/>
        <v/>
      </c>
      <c r="DD449" s="71" t="str">
        <f t="shared" si="7009"/>
        <v/>
      </c>
      <c r="DE449" s="71" t="str">
        <f t="shared" si="7010"/>
        <v/>
      </c>
      <c r="DF449" s="71" t="str">
        <f t="shared" si="7011"/>
        <v/>
      </c>
      <c r="DG449" s="71" t="str">
        <f t="shared" si="7012"/>
        <v/>
      </c>
      <c r="DH449" s="71" t="str">
        <f t="shared" si="7013"/>
        <v/>
      </c>
      <c r="DI449" s="71" t="str">
        <f t="shared" si="7014"/>
        <v/>
      </c>
      <c r="DJ449" s="71" t="str">
        <f t="shared" si="7015"/>
        <v/>
      </c>
      <c r="DK449" s="71" t="str">
        <f t="shared" si="7016"/>
        <v/>
      </c>
      <c r="DL449" s="71" t="str">
        <f t="shared" si="7017"/>
        <v/>
      </c>
      <c r="DM449" s="71" t="str">
        <f t="shared" si="7018"/>
        <v/>
      </c>
      <c r="DN449" s="71" t="str">
        <f t="shared" si="7019"/>
        <v/>
      </c>
      <c r="DO449" s="71" t="str">
        <f t="shared" si="7020"/>
        <v/>
      </c>
      <c r="DP449" s="71" t="str">
        <f t="shared" si="7021"/>
        <v/>
      </c>
      <c r="DQ449" s="71" t="str">
        <f t="shared" si="7022"/>
        <v/>
      </c>
      <c r="DR449" s="71" t="str">
        <f t="shared" si="7023"/>
        <v/>
      </c>
      <c r="DS449" s="71" t="str">
        <f t="shared" si="7024"/>
        <v/>
      </c>
      <c r="DT449" s="71" t="str">
        <f t="shared" si="7025"/>
        <v/>
      </c>
      <c r="DU449" s="71" t="str">
        <f t="shared" si="7026"/>
        <v/>
      </c>
      <c r="DV449" s="71" t="str">
        <f t="shared" si="7027"/>
        <v/>
      </c>
      <c r="DW449" s="71" t="str">
        <f t="shared" si="7028"/>
        <v/>
      </c>
      <c r="DX449" s="71" t="str">
        <f t="shared" si="7029"/>
        <v/>
      </c>
      <c r="DY449" s="71" t="str">
        <f t="shared" si="7030"/>
        <v/>
      </c>
      <c r="DZ449" s="71" t="str">
        <f t="shared" si="7031"/>
        <v/>
      </c>
      <c r="EA449" s="71" t="str">
        <f t="shared" si="7032"/>
        <v/>
      </c>
      <c r="EB449" s="71" t="str">
        <f t="shared" si="7033"/>
        <v/>
      </c>
      <c r="EC449" s="71" t="str">
        <f t="shared" si="7034"/>
        <v/>
      </c>
      <c r="ED449" s="71" t="str">
        <f t="shared" si="7035"/>
        <v/>
      </c>
      <c r="EE449" s="71" t="str">
        <f t="shared" si="7036"/>
        <v/>
      </c>
      <c r="EF449" s="71" t="str">
        <f t="shared" si="7037"/>
        <v/>
      </c>
      <c r="EG449" s="71" t="str">
        <f t="shared" si="7038"/>
        <v/>
      </c>
      <c r="EH449" s="71" t="str">
        <f t="shared" si="7039"/>
        <v/>
      </c>
      <c r="EI449" s="71" t="str">
        <f t="shared" si="7040"/>
        <v/>
      </c>
      <c r="EJ449" s="71" t="str">
        <f t="shared" si="7041"/>
        <v/>
      </c>
      <c r="EK449" s="71" t="str">
        <f t="shared" si="7042"/>
        <v/>
      </c>
      <c r="EL449" s="71" t="str">
        <f t="shared" si="7043"/>
        <v/>
      </c>
      <c r="EM449" s="71" t="str">
        <f t="shared" si="7044"/>
        <v/>
      </c>
      <c r="EN449" s="71" t="str">
        <f t="shared" si="7045"/>
        <v/>
      </c>
      <c r="EO449" s="71" t="str">
        <f t="shared" si="7046"/>
        <v/>
      </c>
      <c r="EP449" s="71" t="str">
        <f t="shared" si="7047"/>
        <v/>
      </c>
      <c r="EQ449" s="71" t="str">
        <f t="shared" si="7048"/>
        <v/>
      </c>
      <c r="ER449" s="71" t="str">
        <f t="shared" si="7049"/>
        <v/>
      </c>
      <c r="ES449" s="71" t="str">
        <f t="shared" si="7050"/>
        <v/>
      </c>
      <c r="ET449" s="71" t="str">
        <f t="shared" si="7051"/>
        <v/>
      </c>
      <c r="EU449" s="71" t="str">
        <f t="shared" si="7052"/>
        <v/>
      </c>
      <c r="EV449" s="71" t="str">
        <f t="shared" si="7053"/>
        <v/>
      </c>
      <c r="EW449" s="71" t="str">
        <f t="shared" si="7054"/>
        <v/>
      </c>
      <c r="EX449" s="71" t="str">
        <f t="shared" si="7055"/>
        <v/>
      </c>
      <c r="EY449" s="71" t="str">
        <f t="shared" si="7056"/>
        <v/>
      </c>
      <c r="EZ449" s="71" t="str">
        <f t="shared" si="7057"/>
        <v/>
      </c>
      <c r="FA449" s="71" t="str">
        <f t="shared" si="7058"/>
        <v/>
      </c>
      <c r="FB449" s="71" t="str">
        <f t="shared" si="7059"/>
        <v/>
      </c>
      <c r="FC449" s="71" t="str">
        <f t="shared" si="7060"/>
        <v/>
      </c>
      <c r="FD449" s="71" t="str">
        <f t="shared" si="7061"/>
        <v/>
      </c>
      <c r="FE449" s="71" t="str">
        <f t="shared" si="7062"/>
        <v/>
      </c>
      <c r="FF449" s="71" t="str">
        <f t="shared" si="7063"/>
        <v/>
      </c>
      <c r="FG449" s="71" t="str">
        <f t="shared" si="7064"/>
        <v/>
      </c>
      <c r="FH449" s="71" t="str">
        <f t="shared" si="7065"/>
        <v/>
      </c>
      <c r="FI449" s="71" t="str">
        <f t="shared" si="7066"/>
        <v/>
      </c>
      <c r="FJ449" s="71" t="str">
        <f t="shared" si="7067"/>
        <v/>
      </c>
      <c r="FK449" s="71" t="str">
        <f t="shared" si="7068"/>
        <v/>
      </c>
      <c r="FL449" s="71" t="str">
        <f t="shared" si="7069"/>
        <v/>
      </c>
      <c r="FM449" s="71" t="str">
        <f t="shared" si="7070"/>
        <v/>
      </c>
      <c r="FN449" s="71" t="str">
        <f t="shared" si="7071"/>
        <v/>
      </c>
      <c r="FO449" s="71" t="str">
        <f t="shared" si="7072"/>
        <v/>
      </c>
      <c r="FP449" s="71" t="str">
        <f t="shared" si="7073"/>
        <v/>
      </c>
      <c r="FQ449" s="71" t="str">
        <f t="shared" si="7074"/>
        <v/>
      </c>
      <c r="FR449" s="71" t="str">
        <f t="shared" si="7075"/>
        <v/>
      </c>
      <c r="FS449" s="71" t="str">
        <f t="shared" si="7076"/>
        <v/>
      </c>
    </row>
    <row r="450" spans="1:175" ht="16.5">
      <c r="A450" s="72"/>
      <c r="B450" s="154" t="s">
        <v>1446</v>
      </c>
      <c r="C450" s="188" t="str">
        <f t="shared" si="6998"/>
        <v>兑换：|CffFFD24D补天石|r</v>
      </c>
      <c r="F450" s="72">
        <v>4</v>
      </c>
      <c r="I450" s="197" t="s">
        <v>700</v>
      </c>
      <c r="T450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0" s="85" t="str">
        <f t="shared" si="7000"/>
        <v>ReplaceableTextures\\CommandButtons\\BTNIP02.blp</v>
      </c>
      <c r="CN450" s="70" t="str">
        <f t="shared" si="7001"/>
        <v>InitUnitState('IL0I',,,,,,,,,,)</v>
      </c>
      <c r="CO450" s="70" t="str">
        <f t="shared" si="7002"/>
        <v>InitUnitNormal('IL0I',,,,,,,,,,)</v>
      </c>
      <c r="CP450" s="70" t="str">
        <f t="shared" si="7003"/>
        <v>InitUnitMagic('IL0I',,,,,,,,,,)</v>
      </c>
      <c r="CQ450" s="70" t="str">
        <f t="shared" si="7004"/>
        <v>InitUnitAdd('IL0I',,,,,,,,,,)</v>
      </c>
      <c r="CR450" s="70" t="str">
        <f t="shared" si="7005"/>
        <v>InitEquipData('IL0I',,"",,IP02,4,,'','','','','','',"ReplaceableTextures\\CommandButtons\\BTNIN04.blp")</v>
      </c>
      <c r="CU450" s="61" t="str">
        <f t="shared" si="7006"/>
        <v>|n</v>
      </c>
      <c r="CV450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0" s="60"/>
      <c r="CX450" s="60"/>
      <c r="CY450" s="60"/>
      <c r="CZ450" s="60"/>
      <c r="DA450" s="60"/>
      <c r="DB450" s="71" t="str">
        <f t="shared" si="7007"/>
        <v/>
      </c>
      <c r="DC450" s="71" t="str">
        <f t="shared" si="7008"/>
        <v/>
      </c>
      <c r="DD450" s="71" t="str">
        <f t="shared" si="7009"/>
        <v/>
      </c>
      <c r="DE450" s="71" t="str">
        <f t="shared" si="7010"/>
        <v/>
      </c>
      <c r="DF450" s="71" t="str">
        <f t="shared" si="7011"/>
        <v/>
      </c>
      <c r="DG450" s="71" t="str">
        <f t="shared" si="7012"/>
        <v/>
      </c>
      <c r="DH450" s="71" t="str">
        <f t="shared" si="7013"/>
        <v/>
      </c>
      <c r="DI450" s="71" t="str">
        <f t="shared" si="7014"/>
        <v/>
      </c>
      <c r="DJ450" s="71" t="str">
        <f t="shared" si="7015"/>
        <v/>
      </c>
      <c r="DK450" s="71" t="str">
        <f t="shared" si="7016"/>
        <v/>
      </c>
      <c r="DL450" s="71" t="str">
        <f t="shared" si="7017"/>
        <v/>
      </c>
      <c r="DM450" s="71" t="str">
        <f t="shared" si="7018"/>
        <v/>
      </c>
      <c r="DN450" s="71" t="str">
        <f t="shared" si="7019"/>
        <v/>
      </c>
      <c r="DO450" s="71" t="str">
        <f t="shared" si="7020"/>
        <v/>
      </c>
      <c r="DP450" s="71" t="str">
        <f t="shared" si="7021"/>
        <v/>
      </c>
      <c r="DQ450" s="71" t="str">
        <f t="shared" si="7022"/>
        <v/>
      </c>
      <c r="DR450" s="71" t="str">
        <f t="shared" si="7023"/>
        <v/>
      </c>
      <c r="DS450" s="71" t="str">
        <f t="shared" si="7024"/>
        <v/>
      </c>
      <c r="DT450" s="71" t="str">
        <f t="shared" si="7025"/>
        <v/>
      </c>
      <c r="DU450" s="71" t="str">
        <f t="shared" si="7026"/>
        <v/>
      </c>
      <c r="DV450" s="71" t="str">
        <f t="shared" si="7027"/>
        <v/>
      </c>
      <c r="DW450" s="71" t="str">
        <f t="shared" si="7028"/>
        <v/>
      </c>
      <c r="DX450" s="71" t="str">
        <f t="shared" si="7029"/>
        <v/>
      </c>
      <c r="DY450" s="71" t="str">
        <f t="shared" si="7030"/>
        <v/>
      </c>
      <c r="DZ450" s="71" t="str">
        <f t="shared" si="7031"/>
        <v/>
      </c>
      <c r="EA450" s="71" t="str">
        <f t="shared" si="7032"/>
        <v/>
      </c>
      <c r="EB450" s="71" t="str">
        <f t="shared" si="7033"/>
        <v/>
      </c>
      <c r="EC450" s="71" t="str">
        <f t="shared" si="7034"/>
        <v/>
      </c>
      <c r="ED450" s="71" t="str">
        <f t="shared" si="7035"/>
        <v/>
      </c>
      <c r="EE450" s="71" t="str">
        <f t="shared" si="7036"/>
        <v/>
      </c>
      <c r="EF450" s="71" t="str">
        <f t="shared" si="7037"/>
        <v/>
      </c>
      <c r="EG450" s="71" t="str">
        <f t="shared" si="7038"/>
        <v/>
      </c>
      <c r="EH450" s="71" t="str">
        <f t="shared" si="7039"/>
        <v/>
      </c>
      <c r="EI450" s="71" t="str">
        <f t="shared" si="7040"/>
        <v/>
      </c>
      <c r="EJ450" s="71" t="str">
        <f t="shared" si="7041"/>
        <v/>
      </c>
      <c r="EK450" s="71" t="str">
        <f t="shared" si="7042"/>
        <v/>
      </c>
      <c r="EL450" s="71" t="str">
        <f t="shared" si="7043"/>
        <v/>
      </c>
      <c r="EM450" s="71" t="str">
        <f t="shared" si="7044"/>
        <v/>
      </c>
      <c r="EN450" s="71" t="str">
        <f t="shared" si="7045"/>
        <v/>
      </c>
      <c r="EO450" s="71" t="str">
        <f t="shared" si="7046"/>
        <v/>
      </c>
      <c r="EP450" s="71" t="str">
        <f t="shared" si="7047"/>
        <v/>
      </c>
      <c r="EQ450" s="71" t="str">
        <f t="shared" si="7048"/>
        <v/>
      </c>
      <c r="ER450" s="71" t="str">
        <f t="shared" si="7049"/>
        <v/>
      </c>
      <c r="ES450" s="71" t="str">
        <f t="shared" si="7050"/>
        <v/>
      </c>
      <c r="ET450" s="71" t="str">
        <f t="shared" si="7051"/>
        <v/>
      </c>
      <c r="EU450" s="71" t="str">
        <f t="shared" si="7052"/>
        <v/>
      </c>
      <c r="EV450" s="71" t="str">
        <f t="shared" si="7053"/>
        <v/>
      </c>
      <c r="EW450" s="71" t="str">
        <f t="shared" si="7054"/>
        <v/>
      </c>
      <c r="EX450" s="71" t="str">
        <f t="shared" si="7055"/>
        <v/>
      </c>
      <c r="EY450" s="71" t="str">
        <f t="shared" si="7056"/>
        <v/>
      </c>
      <c r="EZ450" s="71" t="str">
        <f t="shared" si="7057"/>
        <v/>
      </c>
      <c r="FA450" s="71" t="str">
        <f t="shared" si="7058"/>
        <v/>
      </c>
      <c r="FB450" s="71" t="str">
        <f t="shared" si="7059"/>
        <v/>
      </c>
      <c r="FC450" s="71" t="str">
        <f t="shared" si="7060"/>
        <v/>
      </c>
      <c r="FD450" s="71" t="str">
        <f t="shared" si="7061"/>
        <v/>
      </c>
      <c r="FE450" s="71" t="str">
        <f t="shared" si="7062"/>
        <v/>
      </c>
      <c r="FF450" s="71" t="str">
        <f t="shared" si="7063"/>
        <v/>
      </c>
      <c r="FG450" s="71" t="str">
        <f t="shared" si="7064"/>
        <v/>
      </c>
      <c r="FH450" s="71" t="str">
        <f t="shared" si="7065"/>
        <v/>
      </c>
      <c r="FI450" s="71" t="str">
        <f t="shared" si="7066"/>
        <v/>
      </c>
      <c r="FJ450" s="71" t="str">
        <f t="shared" si="7067"/>
        <v/>
      </c>
      <c r="FK450" s="71" t="str">
        <f t="shared" si="7068"/>
        <v/>
      </c>
      <c r="FL450" s="71" t="str">
        <f t="shared" si="7069"/>
        <v/>
      </c>
      <c r="FM450" s="71" t="str">
        <f t="shared" si="7070"/>
        <v/>
      </c>
      <c r="FN450" s="71" t="str">
        <f t="shared" si="7071"/>
        <v/>
      </c>
      <c r="FO450" s="71" t="str">
        <f t="shared" si="7072"/>
        <v/>
      </c>
      <c r="FP450" s="71" t="str">
        <f t="shared" si="7073"/>
        <v/>
      </c>
      <c r="FQ450" s="71" t="str">
        <f t="shared" si="7074"/>
        <v/>
      </c>
      <c r="FR450" s="71" t="str">
        <f t="shared" si="7075"/>
        <v/>
      </c>
      <c r="FS450" s="71" t="str">
        <f t="shared" si="7076"/>
        <v/>
      </c>
    </row>
    <row r="451" spans="1:175" ht="16.5">
      <c r="A451" s="72"/>
      <c r="B451" s="154" t="s">
        <v>1447</v>
      </c>
      <c r="C451" s="188" t="str">
        <f t="shared" si="6998"/>
        <v>兑换：|CffFF0000技能进化石|r</v>
      </c>
      <c r="F451" s="72">
        <v>15</v>
      </c>
      <c r="I451" s="197" t="s">
        <v>519</v>
      </c>
      <c r="T451" s="158" t="str">
        <f t="shared" si="6999"/>
        <v>|cffffcc00需求：|r钻石x15|n|n使指定的|Cffffc926A级|r技能进化为|Cffff0000S级|r。</v>
      </c>
      <c r="U451" s="85" t="str">
        <f t="shared" si="7000"/>
        <v>ReplaceableTextures\\CommandButtons\\BTNIN04.blp</v>
      </c>
      <c r="CN451" s="70" t="str">
        <f t="shared" si="7001"/>
        <v>InitUnitState('IL1A',,,,,,,,,,)</v>
      </c>
      <c r="CO451" s="70" t="str">
        <f t="shared" si="7002"/>
        <v>InitUnitNormal('IL1A',,,,,,,,,,)</v>
      </c>
      <c r="CP451" s="70" t="str">
        <f t="shared" si="7003"/>
        <v>InitUnitMagic('IL1A',,,,,,,,,,)</v>
      </c>
      <c r="CQ451" s="70" t="str">
        <f t="shared" si="7004"/>
        <v>InitUnitAdd('IL1A',,,,,,,,,,)</v>
      </c>
      <c r="CR451" s="70" t="str">
        <f t="shared" si="7005"/>
        <v>InitEquipData('IL1A',,"",,CS22,15,,'','','','','','',"ReplaceableTextures\\CommandButtons\\BTNZHP5.blp")</v>
      </c>
      <c r="CU451" s="61" t="str">
        <f t="shared" si="7006"/>
        <v>|n</v>
      </c>
      <c r="CV451" s="61" t="str">
        <f t="shared" si="6920"/>
        <v>|cffffcc00需求：|r钻石x15|n|n使指定的|Cffffc926A级|r技能进化为|Cffff0000S级|r。</v>
      </c>
      <c r="CW451" s="60"/>
      <c r="CX451" s="60"/>
      <c r="CY451" s="60"/>
      <c r="CZ451" s="60"/>
      <c r="DA451" s="60"/>
      <c r="DB451" s="71" t="str">
        <f t="shared" si="7007"/>
        <v/>
      </c>
      <c r="DC451" s="71" t="str">
        <f t="shared" si="7008"/>
        <v/>
      </c>
      <c r="DD451" s="71" t="str">
        <f t="shared" si="7009"/>
        <v/>
      </c>
      <c r="DE451" s="71" t="str">
        <f t="shared" si="7010"/>
        <v/>
      </c>
      <c r="DF451" s="71" t="str">
        <f t="shared" si="7011"/>
        <v/>
      </c>
      <c r="DG451" s="71" t="str">
        <f t="shared" si="7012"/>
        <v/>
      </c>
      <c r="DH451" s="71" t="str">
        <f t="shared" si="7013"/>
        <v/>
      </c>
      <c r="DI451" s="71" t="str">
        <f t="shared" si="7014"/>
        <v/>
      </c>
      <c r="DJ451" s="71" t="str">
        <f t="shared" si="7015"/>
        <v/>
      </c>
      <c r="DK451" s="71" t="str">
        <f t="shared" si="7016"/>
        <v/>
      </c>
      <c r="DL451" s="71" t="str">
        <f t="shared" si="7017"/>
        <v/>
      </c>
      <c r="DM451" s="71" t="str">
        <f t="shared" si="7018"/>
        <v/>
      </c>
      <c r="DN451" s="71" t="str">
        <f t="shared" si="7019"/>
        <v/>
      </c>
      <c r="DO451" s="71" t="str">
        <f t="shared" si="7020"/>
        <v/>
      </c>
      <c r="DP451" s="71" t="str">
        <f t="shared" si="7021"/>
        <v/>
      </c>
      <c r="DQ451" s="71" t="str">
        <f t="shared" si="7022"/>
        <v/>
      </c>
      <c r="DR451" s="71" t="str">
        <f t="shared" si="7023"/>
        <v/>
      </c>
      <c r="DS451" s="71" t="str">
        <f t="shared" si="7024"/>
        <v/>
      </c>
      <c r="DT451" s="71" t="str">
        <f t="shared" si="7025"/>
        <v/>
      </c>
      <c r="DU451" s="71" t="str">
        <f t="shared" si="7026"/>
        <v/>
      </c>
      <c r="DV451" s="71" t="str">
        <f t="shared" si="7027"/>
        <v/>
      </c>
      <c r="DW451" s="71" t="str">
        <f t="shared" si="7028"/>
        <v/>
      </c>
      <c r="DX451" s="71" t="str">
        <f t="shared" si="7029"/>
        <v/>
      </c>
      <c r="DY451" s="71" t="str">
        <f t="shared" si="7030"/>
        <v/>
      </c>
      <c r="DZ451" s="71" t="str">
        <f t="shared" si="7031"/>
        <v/>
      </c>
      <c r="EA451" s="71" t="str">
        <f t="shared" si="7032"/>
        <v/>
      </c>
      <c r="EB451" s="71" t="str">
        <f t="shared" si="7033"/>
        <v/>
      </c>
      <c r="EC451" s="71" t="str">
        <f t="shared" si="7034"/>
        <v/>
      </c>
      <c r="ED451" s="71" t="str">
        <f t="shared" si="7035"/>
        <v/>
      </c>
      <c r="EE451" s="71" t="str">
        <f t="shared" si="7036"/>
        <v/>
      </c>
      <c r="EF451" s="71" t="str">
        <f t="shared" si="7037"/>
        <v/>
      </c>
      <c r="EG451" s="71" t="str">
        <f t="shared" si="7038"/>
        <v/>
      </c>
      <c r="EH451" s="71" t="str">
        <f t="shared" si="7039"/>
        <v/>
      </c>
      <c r="EI451" s="71" t="str">
        <f t="shared" si="7040"/>
        <v/>
      </c>
      <c r="EJ451" s="71" t="str">
        <f t="shared" si="7041"/>
        <v/>
      </c>
      <c r="EK451" s="71" t="str">
        <f t="shared" si="7042"/>
        <v/>
      </c>
      <c r="EL451" s="71" t="str">
        <f t="shared" si="7043"/>
        <v/>
      </c>
      <c r="EM451" s="71" t="str">
        <f t="shared" si="7044"/>
        <v/>
      </c>
      <c r="EN451" s="71" t="str">
        <f t="shared" si="7045"/>
        <v/>
      </c>
      <c r="EO451" s="71" t="str">
        <f t="shared" si="7046"/>
        <v/>
      </c>
      <c r="EP451" s="71" t="str">
        <f t="shared" si="7047"/>
        <v/>
      </c>
      <c r="EQ451" s="71" t="str">
        <f t="shared" si="7048"/>
        <v/>
      </c>
      <c r="ER451" s="71" t="str">
        <f t="shared" si="7049"/>
        <v/>
      </c>
      <c r="ES451" s="71" t="str">
        <f t="shared" si="7050"/>
        <v/>
      </c>
      <c r="ET451" s="71" t="str">
        <f t="shared" si="7051"/>
        <v/>
      </c>
      <c r="EU451" s="71" t="str">
        <f t="shared" si="7052"/>
        <v/>
      </c>
      <c r="EV451" s="71" t="str">
        <f t="shared" si="7053"/>
        <v/>
      </c>
      <c r="EW451" s="71" t="str">
        <f t="shared" si="7054"/>
        <v/>
      </c>
      <c r="EX451" s="71" t="str">
        <f t="shared" si="7055"/>
        <v/>
      </c>
      <c r="EY451" s="71" t="str">
        <f t="shared" si="7056"/>
        <v/>
      </c>
      <c r="EZ451" s="71" t="str">
        <f t="shared" si="7057"/>
        <v/>
      </c>
      <c r="FA451" s="71" t="str">
        <f t="shared" si="7058"/>
        <v/>
      </c>
      <c r="FB451" s="71" t="str">
        <f t="shared" si="7059"/>
        <v/>
      </c>
      <c r="FC451" s="71" t="str">
        <f t="shared" si="7060"/>
        <v/>
      </c>
      <c r="FD451" s="71" t="str">
        <f t="shared" si="7061"/>
        <v/>
      </c>
      <c r="FE451" s="71" t="str">
        <f t="shared" si="7062"/>
        <v/>
      </c>
      <c r="FF451" s="71" t="str">
        <f t="shared" si="7063"/>
        <v/>
      </c>
      <c r="FG451" s="71" t="str">
        <f t="shared" si="7064"/>
        <v/>
      </c>
      <c r="FH451" s="71" t="str">
        <f t="shared" si="7065"/>
        <v/>
      </c>
      <c r="FI451" s="71" t="str">
        <f t="shared" si="7066"/>
        <v/>
      </c>
      <c r="FJ451" s="71" t="str">
        <f t="shared" si="7067"/>
        <v/>
      </c>
      <c r="FK451" s="71" t="str">
        <f t="shared" si="7068"/>
        <v/>
      </c>
      <c r="FL451" s="71" t="str">
        <f t="shared" si="7069"/>
        <v/>
      </c>
      <c r="FM451" s="71" t="str">
        <f t="shared" si="7070"/>
        <v/>
      </c>
      <c r="FN451" s="71" t="str">
        <f t="shared" si="7071"/>
        <v/>
      </c>
      <c r="FO451" s="71" t="str">
        <f t="shared" si="7072"/>
        <v/>
      </c>
      <c r="FP451" s="71" t="str">
        <f t="shared" si="7073"/>
        <v/>
      </c>
      <c r="FQ451" s="71" t="str">
        <f t="shared" si="7074"/>
        <v/>
      </c>
      <c r="FR451" s="71" t="str">
        <f t="shared" si="7075"/>
        <v/>
      </c>
      <c r="FS451" s="71" t="str">
        <f t="shared" si="7076"/>
        <v/>
      </c>
    </row>
    <row r="452" spans="1:175" ht="16.5">
      <c r="A452" s="72"/>
      <c r="B452" s="154" t="s">
        <v>1448</v>
      </c>
      <c r="C452" s="188" t="str">
        <f t="shared" si="6998"/>
        <v>兑换：|CffFF0000招魂幡Lv5|r</v>
      </c>
      <c r="F452" s="72">
        <v>6</v>
      </c>
      <c r="I452" s="3" t="s">
        <v>571</v>
      </c>
      <c r="T452" s="158" t="str">
        <f t="shared" si="6999"/>
        <v>|cffffcc00需求：|r钻石x6|n|n金币加成|Cffffc926+30%|r|n|n击杀|Cff00ff7f1000个|r敌人后奖励：|n金币|Cffffc926+12000~17000|r|n经验|Cffffc926+10000|r|n|n|Cff00ff7f同时只能携带一个招魂幡|r</v>
      </c>
      <c r="U452" s="85" t="str">
        <f t="shared" si="7000"/>
        <v>ReplaceableTextures\\CommandButtons\\BTNZHP5.blp</v>
      </c>
      <c r="CN452" s="70" t="str">
        <f t="shared" si="7001"/>
        <v>InitUnitState('IL1B',,,,,,,,,,)</v>
      </c>
      <c r="CO452" s="70" t="str">
        <f t="shared" si="7002"/>
        <v>InitUnitNormal('IL1B',,,,,,,,,,)</v>
      </c>
      <c r="CP452" s="70" t="str">
        <f t="shared" si="7003"/>
        <v>InitUnitMagic('IL1B',,,,,,,,,,)</v>
      </c>
      <c r="CQ452" s="70" t="str">
        <f t="shared" si="7004"/>
        <v>InitUnitAdd('IL1B',,,,,,,,,,)</v>
      </c>
      <c r="CR452" s="70" t="str">
        <f t="shared" si="7005"/>
        <v>InitEquipData('IL1B',,"",,I015,6,,'','','','','','',"ReplaceableTextures\\CommandButtons\\BTNIP01.blp")</v>
      </c>
      <c r="CU452" s="61" t="str">
        <f t="shared" si="7006"/>
        <v>|n</v>
      </c>
      <c r="CV452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52" s="60"/>
      <c r="CX452" s="60"/>
      <c r="CY452" s="60"/>
      <c r="CZ452" s="60"/>
      <c r="DA452" s="60"/>
      <c r="DB452" s="71" t="str">
        <f t="shared" si="7007"/>
        <v/>
      </c>
      <c r="DC452" s="71" t="str">
        <f t="shared" si="7008"/>
        <v/>
      </c>
      <c r="DD452" s="71" t="str">
        <f t="shared" si="7009"/>
        <v/>
      </c>
      <c r="DE452" s="71" t="str">
        <f t="shared" si="7010"/>
        <v/>
      </c>
      <c r="DF452" s="71" t="str">
        <f t="shared" si="7011"/>
        <v/>
      </c>
      <c r="DG452" s="71" t="str">
        <f t="shared" si="7012"/>
        <v/>
      </c>
      <c r="DH452" s="71" t="str">
        <f t="shared" si="7013"/>
        <v/>
      </c>
      <c r="DI452" s="71" t="str">
        <f t="shared" si="7014"/>
        <v/>
      </c>
      <c r="DJ452" s="71" t="str">
        <f t="shared" si="7015"/>
        <v/>
      </c>
      <c r="DK452" s="71" t="str">
        <f t="shared" si="7016"/>
        <v/>
      </c>
      <c r="DL452" s="71" t="str">
        <f t="shared" si="7017"/>
        <v/>
      </c>
      <c r="DM452" s="71" t="str">
        <f t="shared" si="7018"/>
        <v/>
      </c>
      <c r="DN452" s="71" t="str">
        <f t="shared" si="7019"/>
        <v/>
      </c>
      <c r="DO452" s="71" t="str">
        <f t="shared" si="7020"/>
        <v/>
      </c>
      <c r="DP452" s="71" t="str">
        <f t="shared" si="7021"/>
        <v/>
      </c>
      <c r="DQ452" s="71" t="str">
        <f t="shared" si="7022"/>
        <v/>
      </c>
      <c r="DR452" s="71" t="str">
        <f t="shared" si="7023"/>
        <v/>
      </c>
      <c r="DS452" s="71" t="str">
        <f t="shared" si="7024"/>
        <v/>
      </c>
      <c r="DT452" s="71" t="str">
        <f t="shared" si="7025"/>
        <v/>
      </c>
      <c r="DU452" s="71" t="str">
        <f t="shared" si="7026"/>
        <v/>
      </c>
      <c r="DV452" s="71" t="str">
        <f t="shared" si="7027"/>
        <v/>
      </c>
      <c r="DW452" s="71" t="str">
        <f t="shared" si="7028"/>
        <v/>
      </c>
      <c r="DX452" s="71" t="str">
        <f t="shared" si="7029"/>
        <v/>
      </c>
      <c r="DY452" s="71" t="str">
        <f t="shared" si="7030"/>
        <v/>
      </c>
      <c r="DZ452" s="71" t="str">
        <f t="shared" si="7031"/>
        <v/>
      </c>
      <c r="EA452" s="71" t="str">
        <f t="shared" si="7032"/>
        <v/>
      </c>
      <c r="EB452" s="71" t="str">
        <f t="shared" si="7033"/>
        <v/>
      </c>
      <c r="EC452" s="71" t="str">
        <f t="shared" si="7034"/>
        <v/>
      </c>
      <c r="ED452" s="71" t="str">
        <f t="shared" si="7035"/>
        <v/>
      </c>
      <c r="EE452" s="71" t="str">
        <f t="shared" si="7036"/>
        <v/>
      </c>
      <c r="EF452" s="71" t="str">
        <f t="shared" si="7037"/>
        <v/>
      </c>
      <c r="EG452" s="71" t="str">
        <f t="shared" si="7038"/>
        <v/>
      </c>
      <c r="EH452" s="71" t="str">
        <f t="shared" si="7039"/>
        <v/>
      </c>
      <c r="EI452" s="71" t="str">
        <f t="shared" si="7040"/>
        <v/>
      </c>
      <c r="EJ452" s="71" t="str">
        <f t="shared" si="7041"/>
        <v/>
      </c>
      <c r="EK452" s="71" t="str">
        <f t="shared" si="7042"/>
        <v/>
      </c>
      <c r="EL452" s="71" t="str">
        <f t="shared" si="7043"/>
        <v/>
      </c>
      <c r="EM452" s="71" t="str">
        <f t="shared" si="7044"/>
        <v/>
      </c>
      <c r="EN452" s="71" t="str">
        <f t="shared" si="7045"/>
        <v/>
      </c>
      <c r="EO452" s="71" t="str">
        <f t="shared" si="7046"/>
        <v/>
      </c>
      <c r="EP452" s="71" t="str">
        <f t="shared" si="7047"/>
        <v/>
      </c>
      <c r="EQ452" s="71" t="str">
        <f t="shared" si="7048"/>
        <v/>
      </c>
      <c r="ER452" s="71" t="str">
        <f t="shared" si="7049"/>
        <v/>
      </c>
      <c r="ES452" s="71" t="str">
        <f t="shared" si="7050"/>
        <v/>
      </c>
      <c r="ET452" s="71" t="str">
        <f t="shared" si="7051"/>
        <v/>
      </c>
      <c r="EU452" s="71" t="str">
        <f t="shared" si="7052"/>
        <v/>
      </c>
      <c r="EV452" s="71" t="str">
        <f t="shared" si="7053"/>
        <v/>
      </c>
      <c r="EW452" s="71" t="str">
        <f t="shared" si="7054"/>
        <v/>
      </c>
      <c r="EX452" s="71" t="str">
        <f t="shared" si="7055"/>
        <v/>
      </c>
      <c r="EY452" s="71" t="str">
        <f t="shared" si="7056"/>
        <v/>
      </c>
      <c r="EZ452" s="71" t="str">
        <f t="shared" si="7057"/>
        <v/>
      </c>
      <c r="FA452" s="71" t="str">
        <f t="shared" si="7058"/>
        <v/>
      </c>
      <c r="FB452" s="71" t="str">
        <f t="shared" si="7059"/>
        <v/>
      </c>
      <c r="FC452" s="71" t="str">
        <f t="shared" si="7060"/>
        <v/>
      </c>
      <c r="FD452" s="71" t="str">
        <f t="shared" si="7061"/>
        <v/>
      </c>
      <c r="FE452" s="71" t="str">
        <f t="shared" si="7062"/>
        <v/>
      </c>
      <c r="FF452" s="71" t="str">
        <f t="shared" si="7063"/>
        <v/>
      </c>
      <c r="FG452" s="71" t="str">
        <f t="shared" si="7064"/>
        <v/>
      </c>
      <c r="FH452" s="71" t="str">
        <f t="shared" si="7065"/>
        <v/>
      </c>
      <c r="FI452" s="71" t="str">
        <f t="shared" si="7066"/>
        <v/>
      </c>
      <c r="FJ452" s="71" t="str">
        <f t="shared" si="7067"/>
        <v/>
      </c>
      <c r="FK452" s="71" t="str">
        <f t="shared" si="7068"/>
        <v/>
      </c>
      <c r="FL452" s="71" t="str">
        <f t="shared" si="7069"/>
        <v/>
      </c>
      <c r="FM452" s="71" t="str">
        <f t="shared" si="7070"/>
        <v/>
      </c>
      <c r="FN452" s="71" t="str">
        <f t="shared" si="7071"/>
        <v/>
      </c>
      <c r="FO452" s="71" t="str">
        <f t="shared" si="7072"/>
        <v/>
      </c>
      <c r="FP452" s="71" t="str">
        <f t="shared" si="7073"/>
        <v/>
      </c>
      <c r="FQ452" s="71" t="str">
        <f t="shared" si="7074"/>
        <v/>
      </c>
      <c r="FR452" s="71" t="str">
        <f t="shared" si="7075"/>
        <v/>
      </c>
      <c r="FS452" s="71" t="str">
        <f t="shared" si="7076"/>
        <v/>
      </c>
    </row>
    <row r="453" spans="1:175" ht="16.5">
      <c r="A453" s="72"/>
      <c r="B453" s="154" t="s">
        <v>1449</v>
      </c>
      <c r="C453" s="188" t="str">
        <f t="shared" si="6998"/>
        <v>兑换：|CffFF0000时渊入场券|r</v>
      </c>
      <c r="F453" s="72">
        <v>6</v>
      </c>
      <c r="I453" s="197" t="s">
        <v>697</v>
      </c>
      <c r="T453" s="158" t="str">
        <f t="shared" si="6999"/>
        <v>|cffffcc00需求：|r钻石x6|n|n每次|Cffffd24d完成|r时渊副本将消耗|Cffffd24d1|r个|Cffffd24d时渊入场券|r</v>
      </c>
      <c r="U453" s="85" t="str">
        <f t="shared" si="7000"/>
        <v>ReplaceableTextures\\CommandButtons\\BTNIP01.blp</v>
      </c>
      <c r="CN453" s="70" t="str">
        <f t="shared" si="7001"/>
        <v>InitUnitState('IL1C',,,,,,,,,,)</v>
      </c>
      <c r="CO453" s="70" t="str">
        <f t="shared" si="7002"/>
        <v>InitUnitNormal('IL1C',,,,,,,,,,)</v>
      </c>
      <c r="CP453" s="70" t="str">
        <f t="shared" si="7003"/>
        <v>InitUnitMagic('IL1C',,,,,,,,,,)</v>
      </c>
      <c r="CQ453" s="70" t="str">
        <f t="shared" si="7004"/>
        <v>InitUnitAdd('IL1C',,,,,,,,,,)</v>
      </c>
      <c r="CR453" s="70" t="str">
        <f t="shared" si="7005"/>
        <v>InitEquipData('IL1C',,"",,IP01,6,,'','','','','','',"ReplaceableTextures\\CommandButtons\\BTNIP03.blp")</v>
      </c>
      <c r="CU453" s="61" t="str">
        <f t="shared" si="7006"/>
        <v>|n</v>
      </c>
      <c r="CV453" s="61" t="str">
        <f t="shared" si="6920"/>
        <v>|cffffcc00需求：|r钻石x6|n|n每次|Cffffd24d完成|r时渊副本将消耗|Cffffd24d1|r个|Cffffd24d时渊入场券|r</v>
      </c>
      <c r="CW453" s="60"/>
      <c r="CX453" s="60"/>
      <c r="CY453" s="60"/>
      <c r="CZ453" s="60"/>
      <c r="DA453" s="60"/>
      <c r="DB453" s="71" t="str">
        <f t="shared" si="7007"/>
        <v/>
      </c>
      <c r="DC453" s="71" t="str">
        <f t="shared" si="7008"/>
        <v/>
      </c>
      <c r="DD453" s="71" t="str">
        <f t="shared" si="7009"/>
        <v/>
      </c>
      <c r="DE453" s="71" t="str">
        <f t="shared" si="7010"/>
        <v/>
      </c>
      <c r="DF453" s="71" t="str">
        <f t="shared" si="7011"/>
        <v/>
      </c>
      <c r="DG453" s="71" t="str">
        <f t="shared" si="7012"/>
        <v/>
      </c>
      <c r="DH453" s="71" t="str">
        <f t="shared" si="7013"/>
        <v/>
      </c>
      <c r="DI453" s="71" t="str">
        <f t="shared" si="7014"/>
        <v/>
      </c>
      <c r="DJ453" s="71" t="str">
        <f t="shared" si="7015"/>
        <v/>
      </c>
      <c r="DK453" s="71" t="str">
        <f t="shared" si="7016"/>
        <v/>
      </c>
      <c r="DL453" s="71" t="str">
        <f t="shared" si="7017"/>
        <v/>
      </c>
      <c r="DM453" s="71" t="str">
        <f t="shared" si="7018"/>
        <v/>
      </c>
      <c r="DN453" s="71" t="str">
        <f t="shared" si="7019"/>
        <v/>
      </c>
      <c r="DO453" s="71" t="str">
        <f t="shared" si="7020"/>
        <v/>
      </c>
      <c r="DP453" s="71" t="str">
        <f t="shared" si="7021"/>
        <v/>
      </c>
      <c r="DQ453" s="71" t="str">
        <f t="shared" si="7022"/>
        <v/>
      </c>
      <c r="DR453" s="71" t="str">
        <f t="shared" si="7023"/>
        <v/>
      </c>
      <c r="DS453" s="71" t="str">
        <f t="shared" si="7024"/>
        <v/>
      </c>
      <c r="DT453" s="71" t="str">
        <f t="shared" si="7025"/>
        <v/>
      </c>
      <c r="DU453" s="71" t="str">
        <f t="shared" si="7026"/>
        <v/>
      </c>
      <c r="DV453" s="71" t="str">
        <f t="shared" si="7027"/>
        <v/>
      </c>
      <c r="DW453" s="71" t="str">
        <f t="shared" si="7028"/>
        <v/>
      </c>
      <c r="DX453" s="71" t="str">
        <f t="shared" si="7029"/>
        <v/>
      </c>
      <c r="DY453" s="71" t="str">
        <f t="shared" si="7030"/>
        <v/>
      </c>
      <c r="DZ453" s="71" t="str">
        <f t="shared" si="7031"/>
        <v/>
      </c>
      <c r="EA453" s="71" t="str">
        <f t="shared" si="7032"/>
        <v/>
      </c>
      <c r="EB453" s="71" t="str">
        <f t="shared" si="7033"/>
        <v/>
      </c>
      <c r="EC453" s="71" t="str">
        <f t="shared" si="7034"/>
        <v/>
      </c>
      <c r="ED453" s="71" t="str">
        <f t="shared" si="7035"/>
        <v/>
      </c>
      <c r="EE453" s="71" t="str">
        <f t="shared" si="7036"/>
        <v/>
      </c>
      <c r="EF453" s="71" t="str">
        <f t="shared" si="7037"/>
        <v/>
      </c>
      <c r="EG453" s="71" t="str">
        <f t="shared" si="7038"/>
        <v/>
      </c>
      <c r="EH453" s="71" t="str">
        <f t="shared" si="7039"/>
        <v/>
      </c>
      <c r="EI453" s="71" t="str">
        <f t="shared" si="7040"/>
        <v/>
      </c>
      <c r="EJ453" s="71" t="str">
        <f t="shared" si="7041"/>
        <v/>
      </c>
      <c r="EK453" s="71" t="str">
        <f t="shared" si="7042"/>
        <v/>
      </c>
      <c r="EL453" s="71" t="str">
        <f t="shared" si="7043"/>
        <v/>
      </c>
      <c r="EM453" s="71" t="str">
        <f t="shared" si="7044"/>
        <v/>
      </c>
      <c r="EN453" s="71" t="str">
        <f t="shared" si="7045"/>
        <v/>
      </c>
      <c r="EO453" s="71" t="str">
        <f t="shared" si="7046"/>
        <v/>
      </c>
      <c r="EP453" s="71" t="str">
        <f t="shared" si="7047"/>
        <v/>
      </c>
      <c r="EQ453" s="71" t="str">
        <f t="shared" si="7048"/>
        <v/>
      </c>
      <c r="ER453" s="71" t="str">
        <f t="shared" si="7049"/>
        <v/>
      </c>
      <c r="ES453" s="71" t="str">
        <f t="shared" si="7050"/>
        <v/>
      </c>
      <c r="ET453" s="71" t="str">
        <f t="shared" si="7051"/>
        <v/>
      </c>
      <c r="EU453" s="71" t="str">
        <f t="shared" si="7052"/>
        <v/>
      </c>
      <c r="EV453" s="71" t="str">
        <f t="shared" si="7053"/>
        <v/>
      </c>
      <c r="EW453" s="71" t="str">
        <f t="shared" si="7054"/>
        <v/>
      </c>
      <c r="EX453" s="71" t="str">
        <f t="shared" si="7055"/>
        <v/>
      </c>
      <c r="EY453" s="71" t="str">
        <f t="shared" si="7056"/>
        <v/>
      </c>
      <c r="EZ453" s="71" t="str">
        <f t="shared" si="7057"/>
        <v/>
      </c>
      <c r="FA453" s="71" t="str">
        <f t="shared" si="7058"/>
        <v/>
      </c>
      <c r="FB453" s="71" t="str">
        <f t="shared" si="7059"/>
        <v/>
      </c>
      <c r="FC453" s="71" t="str">
        <f t="shared" si="7060"/>
        <v/>
      </c>
      <c r="FD453" s="71" t="str">
        <f t="shared" si="7061"/>
        <v/>
      </c>
      <c r="FE453" s="71" t="str">
        <f t="shared" si="7062"/>
        <v/>
      </c>
      <c r="FF453" s="71" t="str">
        <f t="shared" si="7063"/>
        <v/>
      </c>
      <c r="FG453" s="71" t="str">
        <f t="shared" si="7064"/>
        <v/>
      </c>
      <c r="FH453" s="71" t="str">
        <f t="shared" si="7065"/>
        <v/>
      </c>
      <c r="FI453" s="71" t="str">
        <f t="shared" si="7066"/>
        <v/>
      </c>
      <c r="FJ453" s="71" t="str">
        <f t="shared" si="7067"/>
        <v/>
      </c>
      <c r="FK453" s="71" t="str">
        <f t="shared" si="7068"/>
        <v/>
      </c>
      <c r="FL453" s="71" t="str">
        <f t="shared" si="7069"/>
        <v/>
      </c>
      <c r="FM453" s="71" t="str">
        <f t="shared" si="7070"/>
        <v/>
      </c>
      <c r="FN453" s="71" t="str">
        <f t="shared" si="7071"/>
        <v/>
      </c>
      <c r="FO453" s="71" t="str">
        <f t="shared" si="7072"/>
        <v/>
      </c>
      <c r="FP453" s="71" t="str">
        <f t="shared" si="7073"/>
        <v/>
      </c>
      <c r="FQ453" s="71" t="str">
        <f t="shared" si="7074"/>
        <v/>
      </c>
      <c r="FR453" s="71" t="str">
        <f t="shared" si="7075"/>
        <v/>
      </c>
      <c r="FS453" s="71" t="str">
        <f t="shared" si="7076"/>
        <v/>
      </c>
    </row>
    <row r="454" spans="1:175" ht="16.5">
      <c r="A454" s="72"/>
      <c r="B454" s="154" t="s">
        <v>1450</v>
      </c>
      <c r="C454" s="188" t="str">
        <f t="shared" si="6998"/>
        <v>兑换：|CffFF0000鸿蒙结晶|r</v>
      </c>
      <c r="F454" s="72">
        <v>30</v>
      </c>
      <c r="I454" s="197" t="s">
        <v>703</v>
      </c>
      <c r="T454" s="158" t="str">
        <f t="shared" si="699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54" s="85" t="str">
        <f t="shared" si="7000"/>
        <v>ReplaceableTextures\\CommandButtons\\BTNIP03.blp</v>
      </c>
      <c r="CN454" s="70" t="str">
        <f t="shared" si="7001"/>
        <v>InitUnitState('IL1D',,,,,,,,,,)</v>
      </c>
      <c r="CO454" s="70" t="str">
        <f t="shared" si="7002"/>
        <v>InitUnitNormal('IL1D',,,,,,,,,,)</v>
      </c>
      <c r="CP454" s="70" t="str">
        <f t="shared" si="7003"/>
        <v>InitUnitMagic('IL1D',,,,,,,,,,)</v>
      </c>
      <c r="CQ454" s="70" t="str">
        <f t="shared" si="7004"/>
        <v>InitUnitAdd('IL1D',,,,,,,,,,)</v>
      </c>
      <c r="CR454" s="70" t="str">
        <f t="shared" si="7005"/>
        <v>InitEquipData('IL1D',,"",,IP03,30,,'','','','','','',"ReplaceableTextures\\CommandButtons\\BTNCS42.blp")</v>
      </c>
      <c r="CU454" s="61" t="str">
        <f t="shared" si="7006"/>
        <v>|n</v>
      </c>
      <c r="CV454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54" s="60"/>
      <c r="CX454" s="60"/>
      <c r="CY454" s="60"/>
      <c r="CZ454" s="60"/>
      <c r="DA454" s="60"/>
      <c r="DB454" s="71" t="str">
        <f t="shared" si="7007"/>
        <v/>
      </c>
      <c r="DC454" s="71" t="str">
        <f t="shared" si="7008"/>
        <v/>
      </c>
      <c r="DD454" s="71" t="str">
        <f t="shared" si="7009"/>
        <v/>
      </c>
      <c r="DE454" s="71" t="str">
        <f t="shared" si="7010"/>
        <v/>
      </c>
      <c r="DF454" s="71" t="str">
        <f t="shared" si="7011"/>
        <v/>
      </c>
      <c r="DG454" s="71" t="str">
        <f t="shared" si="7012"/>
        <v/>
      </c>
      <c r="DH454" s="71" t="str">
        <f t="shared" si="7013"/>
        <v/>
      </c>
      <c r="DI454" s="71" t="str">
        <f t="shared" si="7014"/>
        <v/>
      </c>
      <c r="DJ454" s="71" t="str">
        <f t="shared" si="7015"/>
        <v/>
      </c>
      <c r="DK454" s="71" t="str">
        <f t="shared" si="7016"/>
        <v/>
      </c>
      <c r="DL454" s="71" t="str">
        <f t="shared" si="7017"/>
        <v/>
      </c>
      <c r="DM454" s="71" t="str">
        <f t="shared" si="7018"/>
        <v/>
      </c>
      <c r="DN454" s="71" t="str">
        <f t="shared" si="7019"/>
        <v/>
      </c>
      <c r="DO454" s="71" t="str">
        <f t="shared" si="7020"/>
        <v/>
      </c>
      <c r="DP454" s="71" t="str">
        <f t="shared" si="7021"/>
        <v/>
      </c>
      <c r="DQ454" s="71" t="str">
        <f t="shared" si="7022"/>
        <v/>
      </c>
      <c r="DR454" s="71" t="str">
        <f t="shared" si="7023"/>
        <v/>
      </c>
      <c r="DS454" s="71" t="str">
        <f t="shared" si="7024"/>
        <v/>
      </c>
      <c r="DT454" s="71" t="str">
        <f t="shared" si="7025"/>
        <v/>
      </c>
      <c r="DU454" s="71" t="str">
        <f t="shared" si="7026"/>
        <v/>
      </c>
      <c r="DV454" s="71" t="str">
        <f t="shared" si="7027"/>
        <v/>
      </c>
      <c r="DW454" s="71" t="str">
        <f t="shared" si="7028"/>
        <v/>
      </c>
      <c r="DX454" s="71" t="str">
        <f t="shared" si="7029"/>
        <v/>
      </c>
      <c r="DY454" s="71" t="str">
        <f t="shared" si="7030"/>
        <v/>
      </c>
      <c r="DZ454" s="71" t="str">
        <f t="shared" si="7031"/>
        <v/>
      </c>
      <c r="EA454" s="71" t="str">
        <f t="shared" si="7032"/>
        <v/>
      </c>
      <c r="EB454" s="71" t="str">
        <f t="shared" si="7033"/>
        <v/>
      </c>
      <c r="EC454" s="71" t="str">
        <f t="shared" si="7034"/>
        <v/>
      </c>
      <c r="ED454" s="71" t="str">
        <f t="shared" si="7035"/>
        <v/>
      </c>
      <c r="EE454" s="71" t="str">
        <f t="shared" si="7036"/>
        <v/>
      </c>
      <c r="EF454" s="71" t="str">
        <f t="shared" si="7037"/>
        <v/>
      </c>
      <c r="EG454" s="71" t="str">
        <f t="shared" si="7038"/>
        <v/>
      </c>
      <c r="EH454" s="71" t="str">
        <f t="shared" si="7039"/>
        <v/>
      </c>
      <c r="EI454" s="71" t="str">
        <f t="shared" si="7040"/>
        <v/>
      </c>
      <c r="EJ454" s="71" t="str">
        <f t="shared" si="7041"/>
        <v/>
      </c>
      <c r="EK454" s="71" t="str">
        <f t="shared" si="7042"/>
        <v/>
      </c>
      <c r="EL454" s="71" t="str">
        <f t="shared" si="7043"/>
        <v/>
      </c>
      <c r="EM454" s="71" t="str">
        <f t="shared" si="7044"/>
        <v/>
      </c>
      <c r="EN454" s="71" t="str">
        <f t="shared" si="7045"/>
        <v/>
      </c>
      <c r="EO454" s="71" t="str">
        <f t="shared" si="7046"/>
        <v/>
      </c>
      <c r="EP454" s="71" t="str">
        <f t="shared" si="7047"/>
        <v/>
      </c>
      <c r="EQ454" s="71" t="str">
        <f t="shared" si="7048"/>
        <v/>
      </c>
      <c r="ER454" s="71" t="str">
        <f t="shared" si="7049"/>
        <v/>
      </c>
      <c r="ES454" s="71" t="str">
        <f t="shared" si="7050"/>
        <v/>
      </c>
      <c r="ET454" s="71" t="str">
        <f t="shared" si="7051"/>
        <v/>
      </c>
      <c r="EU454" s="71" t="str">
        <f t="shared" si="7052"/>
        <v/>
      </c>
      <c r="EV454" s="71" t="str">
        <f t="shared" si="7053"/>
        <v/>
      </c>
      <c r="EW454" s="71" t="str">
        <f t="shared" si="7054"/>
        <v/>
      </c>
      <c r="EX454" s="71" t="str">
        <f t="shared" si="7055"/>
        <v/>
      </c>
      <c r="EY454" s="71" t="str">
        <f t="shared" si="7056"/>
        <v/>
      </c>
      <c r="EZ454" s="71" t="str">
        <f t="shared" si="7057"/>
        <v/>
      </c>
      <c r="FA454" s="71" t="str">
        <f t="shared" si="7058"/>
        <v/>
      </c>
      <c r="FB454" s="71" t="str">
        <f t="shared" si="7059"/>
        <v/>
      </c>
      <c r="FC454" s="71" t="str">
        <f t="shared" si="7060"/>
        <v/>
      </c>
      <c r="FD454" s="71" t="str">
        <f t="shared" si="7061"/>
        <v/>
      </c>
      <c r="FE454" s="71" t="str">
        <f t="shared" si="7062"/>
        <v/>
      </c>
      <c r="FF454" s="71" t="str">
        <f t="shared" si="7063"/>
        <v/>
      </c>
      <c r="FG454" s="71" t="str">
        <f t="shared" si="7064"/>
        <v/>
      </c>
      <c r="FH454" s="71" t="str">
        <f t="shared" si="7065"/>
        <v/>
      </c>
      <c r="FI454" s="71" t="str">
        <f t="shared" si="7066"/>
        <v/>
      </c>
      <c r="FJ454" s="71" t="str">
        <f t="shared" si="7067"/>
        <v/>
      </c>
      <c r="FK454" s="71" t="str">
        <f t="shared" si="7068"/>
        <v/>
      </c>
      <c r="FL454" s="71" t="str">
        <f t="shared" si="7069"/>
        <v/>
      </c>
      <c r="FM454" s="71" t="str">
        <f t="shared" si="7070"/>
        <v/>
      </c>
      <c r="FN454" s="71" t="str">
        <f t="shared" si="7071"/>
        <v/>
      </c>
      <c r="FO454" s="71" t="str">
        <f t="shared" si="7072"/>
        <v/>
      </c>
      <c r="FP454" s="71" t="str">
        <f t="shared" si="7073"/>
        <v/>
      </c>
      <c r="FQ454" s="71" t="str">
        <f t="shared" si="7074"/>
        <v/>
      </c>
      <c r="FR454" s="71" t="str">
        <f t="shared" si="7075"/>
        <v/>
      </c>
      <c r="FS454" s="71" t="str">
        <f t="shared" si="7076"/>
        <v/>
      </c>
    </row>
    <row r="455" spans="1:175" ht="16.5">
      <c r="A455" s="72"/>
      <c r="B455" s="154" t="s">
        <v>1451</v>
      </c>
      <c r="C455" s="188" t="str">
        <f t="shared" si="6998"/>
        <v>兑换：|cffff0033创世碎片|r</v>
      </c>
      <c r="F455" s="72">
        <v>20</v>
      </c>
      <c r="I455" s="63" t="s">
        <v>1459</v>
      </c>
      <c r="T455" s="158" t="str">
        <f t="shared" si="6999"/>
        <v>|cffffcc00需求：|r钻石x20|n|n点击后可将|Cffffc926神|r|Cfff7a049话|r|Cffef786d品|r|Cffe85091质|r的|Cffffc926lv4|r装备提升至|Cffff73ff创|r|Cffff56bf世|r|Cffff397f品|r|Cffff1c3f质|r。</v>
      </c>
      <c r="U455" s="85" t="str">
        <f t="shared" si="7000"/>
        <v>ReplaceableTextures\\CommandButtons\\BTNCS42.blp</v>
      </c>
      <c r="CN455" s="70" t="str">
        <f t="shared" si="7001"/>
        <v>InitUnitState('IL1E',,,,,,,,,,)</v>
      </c>
      <c r="CO455" s="70" t="str">
        <f t="shared" si="7002"/>
        <v>InitUnitNormal('IL1E',,,,,,,,,,)</v>
      </c>
      <c r="CP455" s="70" t="str">
        <f t="shared" si="7003"/>
        <v>InitUnitMagic('IL1E',,,,,,,,,,)</v>
      </c>
      <c r="CQ455" s="70" t="str">
        <f t="shared" si="7004"/>
        <v>InitUnitAdd('IL1E',,,,,,,,,,)</v>
      </c>
      <c r="CR455" s="70" t="str">
        <f t="shared" si="7005"/>
        <v>InitEquipData('IL1E',,"",,CS42,20,,'','','','','','',"ReplaceableTextures\\CommandButtons\\BTNIND1.blp")</v>
      </c>
      <c r="CU455" s="61" t="str">
        <f t="shared" si="7006"/>
        <v>|n</v>
      </c>
      <c r="CV455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55" s="60"/>
      <c r="CX455" s="60"/>
      <c r="CY455" s="60"/>
      <c r="CZ455" s="60"/>
      <c r="DA455" s="60"/>
      <c r="DB455" s="71" t="str">
        <f t="shared" si="7007"/>
        <v/>
      </c>
      <c r="DC455" s="71" t="str">
        <f t="shared" si="7008"/>
        <v/>
      </c>
      <c r="DD455" s="71" t="str">
        <f t="shared" si="7009"/>
        <v/>
      </c>
      <c r="DE455" s="71" t="str">
        <f t="shared" si="7010"/>
        <v/>
      </c>
      <c r="DF455" s="71" t="str">
        <f t="shared" si="7011"/>
        <v/>
      </c>
      <c r="DG455" s="71" t="str">
        <f t="shared" si="7012"/>
        <v/>
      </c>
      <c r="DH455" s="71" t="str">
        <f t="shared" si="7013"/>
        <v/>
      </c>
      <c r="DI455" s="71" t="str">
        <f t="shared" si="7014"/>
        <v/>
      </c>
      <c r="DJ455" s="71" t="str">
        <f t="shared" si="7015"/>
        <v/>
      </c>
      <c r="DK455" s="71" t="str">
        <f t="shared" si="7016"/>
        <v/>
      </c>
      <c r="DL455" s="71" t="str">
        <f t="shared" si="7017"/>
        <v/>
      </c>
      <c r="DM455" s="71" t="str">
        <f t="shared" si="7018"/>
        <v/>
      </c>
      <c r="DN455" s="71" t="str">
        <f t="shared" si="7019"/>
        <v/>
      </c>
      <c r="DO455" s="71" t="str">
        <f t="shared" si="7020"/>
        <v/>
      </c>
      <c r="DP455" s="71" t="str">
        <f t="shared" si="7021"/>
        <v/>
      </c>
      <c r="DQ455" s="71" t="str">
        <f t="shared" si="7022"/>
        <v/>
      </c>
      <c r="DR455" s="71" t="str">
        <f t="shared" si="7023"/>
        <v/>
      </c>
      <c r="DS455" s="71" t="str">
        <f t="shared" si="7024"/>
        <v/>
      </c>
      <c r="DT455" s="71" t="str">
        <f t="shared" si="7025"/>
        <v/>
      </c>
      <c r="DU455" s="71" t="str">
        <f t="shared" si="7026"/>
        <v/>
      </c>
      <c r="DV455" s="71" t="str">
        <f t="shared" si="7027"/>
        <v/>
      </c>
      <c r="DW455" s="71" t="str">
        <f t="shared" si="7028"/>
        <v/>
      </c>
      <c r="DX455" s="71" t="str">
        <f t="shared" si="7029"/>
        <v/>
      </c>
      <c r="DY455" s="71" t="str">
        <f t="shared" si="7030"/>
        <v/>
      </c>
      <c r="DZ455" s="71" t="str">
        <f t="shared" si="7031"/>
        <v/>
      </c>
      <c r="EA455" s="71" t="str">
        <f t="shared" si="7032"/>
        <v/>
      </c>
      <c r="EB455" s="71" t="str">
        <f t="shared" si="7033"/>
        <v/>
      </c>
      <c r="EC455" s="71" t="str">
        <f t="shared" si="7034"/>
        <v/>
      </c>
      <c r="ED455" s="71" t="str">
        <f t="shared" si="7035"/>
        <v/>
      </c>
      <c r="EE455" s="71" t="str">
        <f t="shared" si="7036"/>
        <v/>
      </c>
      <c r="EF455" s="71" t="str">
        <f t="shared" si="7037"/>
        <v/>
      </c>
      <c r="EG455" s="71" t="str">
        <f t="shared" si="7038"/>
        <v/>
      </c>
      <c r="EH455" s="71" t="str">
        <f t="shared" si="7039"/>
        <v/>
      </c>
      <c r="EI455" s="71" t="str">
        <f t="shared" si="7040"/>
        <v/>
      </c>
      <c r="EJ455" s="71" t="str">
        <f t="shared" si="7041"/>
        <v/>
      </c>
      <c r="EK455" s="71" t="str">
        <f t="shared" si="7042"/>
        <v/>
      </c>
      <c r="EL455" s="71" t="str">
        <f t="shared" si="7043"/>
        <v/>
      </c>
      <c r="EM455" s="71" t="str">
        <f t="shared" si="7044"/>
        <v/>
      </c>
      <c r="EN455" s="71" t="str">
        <f t="shared" si="7045"/>
        <v/>
      </c>
      <c r="EO455" s="71" t="str">
        <f t="shared" si="7046"/>
        <v/>
      </c>
      <c r="EP455" s="71" t="str">
        <f t="shared" si="7047"/>
        <v/>
      </c>
      <c r="EQ455" s="71" t="str">
        <f t="shared" si="7048"/>
        <v/>
      </c>
      <c r="ER455" s="71" t="str">
        <f t="shared" si="7049"/>
        <v/>
      </c>
      <c r="ES455" s="71" t="str">
        <f t="shared" si="7050"/>
        <v/>
      </c>
      <c r="ET455" s="71" t="str">
        <f t="shared" si="7051"/>
        <v/>
      </c>
      <c r="EU455" s="71" t="str">
        <f t="shared" si="7052"/>
        <v/>
      </c>
      <c r="EV455" s="71" t="str">
        <f t="shared" si="7053"/>
        <v/>
      </c>
      <c r="EW455" s="71" t="str">
        <f t="shared" si="7054"/>
        <v/>
      </c>
      <c r="EX455" s="71" t="str">
        <f t="shared" si="7055"/>
        <v/>
      </c>
      <c r="EY455" s="71" t="str">
        <f t="shared" si="7056"/>
        <v/>
      </c>
      <c r="EZ455" s="71" t="str">
        <f t="shared" si="7057"/>
        <v/>
      </c>
      <c r="FA455" s="71" t="str">
        <f t="shared" si="7058"/>
        <v/>
      </c>
      <c r="FB455" s="71" t="str">
        <f t="shared" si="7059"/>
        <v/>
      </c>
      <c r="FC455" s="71" t="str">
        <f t="shared" si="7060"/>
        <v/>
      </c>
      <c r="FD455" s="71" t="str">
        <f t="shared" si="7061"/>
        <v/>
      </c>
      <c r="FE455" s="71" t="str">
        <f t="shared" si="7062"/>
        <v/>
      </c>
      <c r="FF455" s="71" t="str">
        <f t="shared" si="7063"/>
        <v/>
      </c>
      <c r="FG455" s="71" t="str">
        <f t="shared" si="7064"/>
        <v/>
      </c>
      <c r="FH455" s="71" t="str">
        <f t="shared" si="7065"/>
        <v/>
      </c>
      <c r="FI455" s="71" t="str">
        <f t="shared" si="7066"/>
        <v/>
      </c>
      <c r="FJ455" s="71" t="str">
        <f t="shared" si="7067"/>
        <v/>
      </c>
      <c r="FK455" s="71" t="str">
        <f t="shared" si="7068"/>
        <v/>
      </c>
      <c r="FL455" s="71" t="str">
        <f t="shared" si="7069"/>
        <v/>
      </c>
      <c r="FM455" s="71" t="str">
        <f t="shared" si="7070"/>
        <v/>
      </c>
      <c r="FN455" s="71" t="str">
        <f t="shared" si="7071"/>
        <v/>
      </c>
      <c r="FO455" s="71" t="str">
        <f t="shared" si="7072"/>
        <v/>
      </c>
      <c r="FP455" s="71" t="str">
        <f t="shared" si="7073"/>
        <v/>
      </c>
      <c r="FQ455" s="71" t="str">
        <f t="shared" si="7074"/>
        <v/>
      </c>
      <c r="FR455" s="71" t="str">
        <f t="shared" si="7075"/>
        <v/>
      </c>
      <c r="FS455" s="71" t="str">
        <f t="shared" si="7076"/>
        <v/>
      </c>
    </row>
    <row r="456" spans="1:175" ht="16.5">
      <c r="A456" s="72"/>
      <c r="B456" s="154" t="s">
        <v>1452</v>
      </c>
      <c r="C456" s="188" t="str">
        <f t="shared" si="6998"/>
        <v>兑换：|CffBF00FF稀有宝物箱|r</v>
      </c>
      <c r="F456" s="72">
        <v>20</v>
      </c>
      <c r="I456" s="101" t="s">
        <v>1267</v>
      </c>
      <c r="T456" s="158" t="str">
        <f t="shared" si="6999"/>
        <v>|cffffcc00需求：|r钻石x20|n|n使用后自选一个|CffBF00FF稀有品质宝物|r</v>
      </c>
      <c r="U456" s="85" t="str">
        <f t="shared" si="7000"/>
        <v>ReplaceableTextures\\CommandButtons\\BTNIND1.blp</v>
      </c>
      <c r="CN456" s="70" t="str">
        <f t="shared" si="7001"/>
        <v>InitUnitState('IL1F',,,,,,,,,,)</v>
      </c>
      <c r="CO456" s="70" t="str">
        <f t="shared" si="7002"/>
        <v>InitUnitNormal('IL1F',,,,,,,,,,)</v>
      </c>
      <c r="CP456" s="70" t="str">
        <f t="shared" si="7003"/>
        <v>InitUnitMagic('IL1F',,,,,,,,,,)</v>
      </c>
      <c r="CQ456" s="70" t="str">
        <f t="shared" si="7004"/>
        <v>InitUnitAdd('IL1F',,,,,,,,,,)</v>
      </c>
      <c r="CR456" s="70" t="str">
        <f t="shared" si="7005"/>
        <v>InitEquipData('IL1F',,"",,IP08,20,,'','','','','','',"ReplaceableTextures\\CommandButtons\\BTNIND2.blp")</v>
      </c>
      <c r="CU456" s="61" t="str">
        <f t="shared" si="7006"/>
        <v>|n</v>
      </c>
      <c r="CV456" s="61" t="str">
        <f t="shared" si="6920"/>
        <v>|cffffcc00需求：|r钻石x20|n|n使用后自选一个|CffBF00FF稀有品质宝物|r</v>
      </c>
      <c r="CW456" s="60"/>
      <c r="CX456" s="60"/>
      <c r="CY456" s="60"/>
      <c r="CZ456" s="60"/>
      <c r="DA456" s="60"/>
      <c r="DB456" s="71" t="str">
        <f t="shared" si="7007"/>
        <v/>
      </c>
      <c r="DC456" s="71" t="str">
        <f t="shared" si="7008"/>
        <v/>
      </c>
      <c r="DD456" s="71" t="str">
        <f t="shared" si="7009"/>
        <v/>
      </c>
      <c r="DE456" s="71" t="str">
        <f t="shared" si="7010"/>
        <v/>
      </c>
      <c r="DF456" s="71" t="str">
        <f t="shared" si="7011"/>
        <v/>
      </c>
      <c r="DG456" s="71" t="str">
        <f t="shared" si="7012"/>
        <v/>
      </c>
      <c r="DH456" s="71" t="str">
        <f t="shared" si="7013"/>
        <v/>
      </c>
      <c r="DI456" s="71" t="str">
        <f t="shared" si="7014"/>
        <v/>
      </c>
      <c r="DJ456" s="71" t="str">
        <f t="shared" si="7015"/>
        <v/>
      </c>
      <c r="DK456" s="71" t="str">
        <f t="shared" si="7016"/>
        <v/>
      </c>
      <c r="DL456" s="71" t="str">
        <f t="shared" si="7017"/>
        <v/>
      </c>
      <c r="DM456" s="71" t="str">
        <f t="shared" si="7018"/>
        <v/>
      </c>
      <c r="DN456" s="71" t="str">
        <f t="shared" si="7019"/>
        <v/>
      </c>
      <c r="DO456" s="71" t="str">
        <f t="shared" si="7020"/>
        <v/>
      </c>
      <c r="DP456" s="71" t="str">
        <f t="shared" si="7021"/>
        <v/>
      </c>
      <c r="DQ456" s="71" t="str">
        <f t="shared" si="7022"/>
        <v/>
      </c>
      <c r="DR456" s="71" t="str">
        <f t="shared" si="7023"/>
        <v/>
      </c>
      <c r="DS456" s="71" t="str">
        <f t="shared" si="7024"/>
        <v/>
      </c>
      <c r="DT456" s="71" t="str">
        <f t="shared" si="7025"/>
        <v/>
      </c>
      <c r="DU456" s="71" t="str">
        <f t="shared" si="7026"/>
        <v/>
      </c>
      <c r="DV456" s="71" t="str">
        <f t="shared" si="7027"/>
        <v/>
      </c>
      <c r="DW456" s="71" t="str">
        <f t="shared" si="7028"/>
        <v/>
      </c>
      <c r="DX456" s="71" t="str">
        <f t="shared" si="7029"/>
        <v/>
      </c>
      <c r="DY456" s="71" t="str">
        <f t="shared" si="7030"/>
        <v/>
      </c>
      <c r="DZ456" s="71" t="str">
        <f t="shared" si="7031"/>
        <v/>
      </c>
      <c r="EA456" s="71" t="str">
        <f t="shared" si="7032"/>
        <v/>
      </c>
      <c r="EB456" s="71" t="str">
        <f t="shared" si="7033"/>
        <v/>
      </c>
      <c r="EC456" s="71" t="str">
        <f t="shared" si="7034"/>
        <v/>
      </c>
      <c r="ED456" s="71" t="str">
        <f t="shared" si="7035"/>
        <v/>
      </c>
      <c r="EE456" s="71" t="str">
        <f t="shared" si="7036"/>
        <v/>
      </c>
      <c r="EF456" s="71" t="str">
        <f t="shared" si="7037"/>
        <v/>
      </c>
      <c r="EG456" s="71" t="str">
        <f t="shared" si="7038"/>
        <v/>
      </c>
      <c r="EH456" s="71" t="str">
        <f t="shared" si="7039"/>
        <v/>
      </c>
      <c r="EI456" s="71" t="str">
        <f t="shared" si="7040"/>
        <v/>
      </c>
      <c r="EJ456" s="71" t="str">
        <f t="shared" si="7041"/>
        <v/>
      </c>
      <c r="EK456" s="71" t="str">
        <f t="shared" si="7042"/>
        <v/>
      </c>
      <c r="EL456" s="71" t="str">
        <f t="shared" si="7043"/>
        <v/>
      </c>
      <c r="EM456" s="71" t="str">
        <f t="shared" si="7044"/>
        <v/>
      </c>
      <c r="EN456" s="71" t="str">
        <f t="shared" si="7045"/>
        <v/>
      </c>
      <c r="EO456" s="71" t="str">
        <f t="shared" si="7046"/>
        <v/>
      </c>
      <c r="EP456" s="71" t="str">
        <f t="shared" si="7047"/>
        <v/>
      </c>
      <c r="EQ456" s="71" t="str">
        <f t="shared" si="7048"/>
        <v/>
      </c>
      <c r="ER456" s="71" t="str">
        <f t="shared" si="7049"/>
        <v/>
      </c>
      <c r="ES456" s="71" t="str">
        <f t="shared" si="7050"/>
        <v/>
      </c>
      <c r="ET456" s="71" t="str">
        <f t="shared" si="7051"/>
        <v/>
      </c>
      <c r="EU456" s="71" t="str">
        <f t="shared" si="7052"/>
        <v/>
      </c>
      <c r="EV456" s="71" t="str">
        <f t="shared" si="7053"/>
        <v/>
      </c>
      <c r="EW456" s="71" t="str">
        <f t="shared" si="7054"/>
        <v/>
      </c>
      <c r="EX456" s="71" t="str">
        <f t="shared" si="7055"/>
        <v/>
      </c>
      <c r="EY456" s="71" t="str">
        <f t="shared" si="7056"/>
        <v/>
      </c>
      <c r="EZ456" s="71" t="str">
        <f t="shared" si="7057"/>
        <v/>
      </c>
      <c r="FA456" s="71" t="str">
        <f t="shared" si="7058"/>
        <v/>
      </c>
      <c r="FB456" s="71" t="str">
        <f t="shared" si="7059"/>
        <v/>
      </c>
      <c r="FC456" s="71" t="str">
        <f t="shared" si="7060"/>
        <v/>
      </c>
      <c r="FD456" s="71" t="str">
        <f t="shared" si="7061"/>
        <v/>
      </c>
      <c r="FE456" s="71" t="str">
        <f t="shared" si="7062"/>
        <v/>
      </c>
      <c r="FF456" s="71" t="str">
        <f t="shared" si="7063"/>
        <v/>
      </c>
      <c r="FG456" s="71" t="str">
        <f t="shared" si="7064"/>
        <v/>
      </c>
      <c r="FH456" s="71" t="str">
        <f t="shared" si="7065"/>
        <v/>
      </c>
      <c r="FI456" s="71" t="str">
        <f t="shared" si="7066"/>
        <v/>
      </c>
      <c r="FJ456" s="71" t="str">
        <f t="shared" si="7067"/>
        <v/>
      </c>
      <c r="FK456" s="71" t="str">
        <f t="shared" si="7068"/>
        <v/>
      </c>
      <c r="FL456" s="71" t="str">
        <f t="shared" si="7069"/>
        <v/>
      </c>
      <c r="FM456" s="71" t="str">
        <f t="shared" si="7070"/>
        <v/>
      </c>
      <c r="FN456" s="71" t="str">
        <f t="shared" si="7071"/>
        <v/>
      </c>
      <c r="FO456" s="71" t="str">
        <f t="shared" si="7072"/>
        <v/>
      </c>
      <c r="FP456" s="71" t="str">
        <f t="shared" si="7073"/>
        <v/>
      </c>
      <c r="FQ456" s="71" t="str">
        <f t="shared" si="7074"/>
        <v/>
      </c>
      <c r="FR456" s="71" t="str">
        <f t="shared" si="7075"/>
        <v/>
      </c>
      <c r="FS456" s="71" t="str">
        <f t="shared" si="7076"/>
        <v/>
      </c>
    </row>
    <row r="457" spans="1:175" ht="16.5">
      <c r="A457" s="72"/>
      <c r="B457" s="154" t="s">
        <v>1453</v>
      </c>
      <c r="C457" s="188" t="str">
        <f t="shared" si="6998"/>
        <v>兑换：|CffFFD24D刻印宝箱|r</v>
      </c>
      <c r="F457" s="72">
        <v>30</v>
      </c>
      <c r="I457" s="101" t="s">
        <v>1268</v>
      </c>
      <c r="T457" s="158" t="str">
        <f t="shared" si="6999"/>
        <v>|cffffcc00需求：|r钻石x30|n|n使用后自选一个|CffFFD24D宝物刻印|r</v>
      </c>
      <c r="U457" s="85" t="str">
        <f t="shared" si="7000"/>
        <v>ReplaceableTextures\\CommandButtons\\BTNIND2.blp</v>
      </c>
      <c r="CN457" s="70" t="str">
        <f t="shared" si="7001"/>
        <v>InitUnitState('IL1G',,,,,,,,,,)</v>
      </c>
      <c r="CO457" s="70" t="str">
        <f t="shared" si="7002"/>
        <v>InitUnitNormal('IL1G',,,,,,,,,,)</v>
      </c>
      <c r="CP457" s="70" t="str">
        <f t="shared" si="7003"/>
        <v>InitUnitMagic('IL1G',,,,,,,,,,)</v>
      </c>
      <c r="CQ457" s="70" t="str">
        <f t="shared" si="7004"/>
        <v>InitUnitAdd('IL1G',,,,,,,,,,)</v>
      </c>
      <c r="CR457" s="70" t="str">
        <f t="shared" si="7005"/>
        <v>InitEquipData('IL1G',,"",,IP09,30,,'','','','','','',"")</v>
      </c>
      <c r="CU457" s="61" t="str">
        <f t="shared" si="7006"/>
        <v>|n</v>
      </c>
      <c r="CV457" s="61" t="str">
        <f t="shared" si="6920"/>
        <v>|cffffcc00需求：|r钻石x30|n|n使用后自选一个|CffFFD24D宝物刻印|r</v>
      </c>
      <c r="CW457" s="60"/>
      <c r="CX457" s="60"/>
      <c r="CY457" s="60"/>
      <c r="CZ457" s="60"/>
      <c r="DA457" s="60"/>
      <c r="DB457" s="71" t="str">
        <f t="shared" si="7007"/>
        <v/>
      </c>
      <c r="DC457" s="71" t="str">
        <f t="shared" si="7008"/>
        <v/>
      </c>
      <c r="DD457" s="71" t="str">
        <f t="shared" si="7009"/>
        <v/>
      </c>
      <c r="DE457" s="71" t="str">
        <f t="shared" si="7010"/>
        <v/>
      </c>
      <c r="DF457" s="71" t="str">
        <f t="shared" si="7011"/>
        <v/>
      </c>
      <c r="DG457" s="71" t="str">
        <f t="shared" si="7012"/>
        <v/>
      </c>
      <c r="DH457" s="71" t="str">
        <f t="shared" si="7013"/>
        <v/>
      </c>
      <c r="DI457" s="71" t="str">
        <f t="shared" si="7014"/>
        <v/>
      </c>
      <c r="DJ457" s="71" t="str">
        <f t="shared" si="7015"/>
        <v/>
      </c>
      <c r="DK457" s="71" t="str">
        <f t="shared" si="7016"/>
        <v/>
      </c>
      <c r="DL457" s="71" t="str">
        <f t="shared" si="7017"/>
        <v/>
      </c>
      <c r="DM457" s="71" t="str">
        <f t="shared" si="7018"/>
        <v/>
      </c>
      <c r="DN457" s="71" t="str">
        <f t="shared" si="7019"/>
        <v/>
      </c>
      <c r="DO457" s="71" t="str">
        <f t="shared" si="7020"/>
        <v/>
      </c>
      <c r="DP457" s="71" t="str">
        <f t="shared" si="7021"/>
        <v/>
      </c>
      <c r="DQ457" s="71" t="str">
        <f t="shared" si="7022"/>
        <v/>
      </c>
      <c r="DR457" s="71" t="str">
        <f t="shared" si="7023"/>
        <v/>
      </c>
      <c r="DS457" s="71" t="str">
        <f t="shared" si="7024"/>
        <v/>
      </c>
      <c r="DT457" s="71" t="str">
        <f t="shared" si="7025"/>
        <v/>
      </c>
      <c r="DU457" s="71" t="str">
        <f t="shared" si="7026"/>
        <v/>
      </c>
      <c r="DV457" s="71" t="str">
        <f t="shared" si="7027"/>
        <v/>
      </c>
      <c r="DW457" s="71" t="str">
        <f t="shared" si="7028"/>
        <v/>
      </c>
      <c r="DX457" s="71" t="str">
        <f t="shared" si="7029"/>
        <v/>
      </c>
      <c r="DY457" s="71" t="str">
        <f t="shared" si="7030"/>
        <v/>
      </c>
      <c r="DZ457" s="71" t="str">
        <f t="shared" si="7031"/>
        <v/>
      </c>
      <c r="EA457" s="71" t="str">
        <f t="shared" si="7032"/>
        <v/>
      </c>
      <c r="EB457" s="71" t="str">
        <f t="shared" si="7033"/>
        <v/>
      </c>
      <c r="EC457" s="71" t="str">
        <f t="shared" si="7034"/>
        <v/>
      </c>
      <c r="ED457" s="71" t="str">
        <f t="shared" si="7035"/>
        <v/>
      </c>
      <c r="EE457" s="71" t="str">
        <f t="shared" si="7036"/>
        <v/>
      </c>
      <c r="EF457" s="71" t="str">
        <f t="shared" si="7037"/>
        <v/>
      </c>
      <c r="EG457" s="71" t="str">
        <f t="shared" si="7038"/>
        <v/>
      </c>
      <c r="EH457" s="71" t="str">
        <f t="shared" si="7039"/>
        <v/>
      </c>
      <c r="EI457" s="71" t="str">
        <f t="shared" si="7040"/>
        <v/>
      </c>
      <c r="EJ457" s="71" t="str">
        <f t="shared" si="7041"/>
        <v/>
      </c>
      <c r="EK457" s="71" t="str">
        <f t="shared" si="7042"/>
        <v/>
      </c>
      <c r="EL457" s="71" t="str">
        <f t="shared" si="7043"/>
        <v/>
      </c>
      <c r="EM457" s="71" t="str">
        <f t="shared" si="7044"/>
        <v/>
      </c>
      <c r="EN457" s="71" t="str">
        <f t="shared" si="7045"/>
        <v/>
      </c>
      <c r="EO457" s="71" t="str">
        <f t="shared" si="7046"/>
        <v/>
      </c>
      <c r="EP457" s="71" t="str">
        <f t="shared" si="7047"/>
        <v/>
      </c>
      <c r="EQ457" s="71" t="str">
        <f t="shared" si="7048"/>
        <v/>
      </c>
      <c r="ER457" s="71" t="str">
        <f t="shared" si="7049"/>
        <v/>
      </c>
      <c r="ES457" s="71" t="str">
        <f t="shared" si="7050"/>
        <v/>
      </c>
      <c r="ET457" s="71" t="str">
        <f t="shared" si="7051"/>
        <v/>
      </c>
      <c r="EU457" s="71" t="str">
        <f t="shared" si="7052"/>
        <v/>
      </c>
      <c r="EV457" s="71" t="str">
        <f t="shared" si="7053"/>
        <v/>
      </c>
      <c r="EW457" s="71" t="str">
        <f t="shared" si="7054"/>
        <v/>
      </c>
      <c r="EX457" s="71" t="str">
        <f t="shared" si="7055"/>
        <v/>
      </c>
      <c r="EY457" s="71" t="str">
        <f t="shared" si="7056"/>
        <v/>
      </c>
      <c r="EZ457" s="71" t="str">
        <f t="shared" si="7057"/>
        <v/>
      </c>
      <c r="FA457" s="71" t="str">
        <f t="shared" si="7058"/>
        <v/>
      </c>
      <c r="FB457" s="71" t="str">
        <f t="shared" si="7059"/>
        <v/>
      </c>
      <c r="FC457" s="71" t="str">
        <f t="shared" si="7060"/>
        <v/>
      </c>
      <c r="FD457" s="71" t="str">
        <f t="shared" si="7061"/>
        <v/>
      </c>
      <c r="FE457" s="71" t="str">
        <f t="shared" si="7062"/>
        <v/>
      </c>
      <c r="FF457" s="71" t="str">
        <f t="shared" si="7063"/>
        <v/>
      </c>
      <c r="FG457" s="71" t="str">
        <f t="shared" si="7064"/>
        <v/>
      </c>
      <c r="FH457" s="71" t="str">
        <f t="shared" si="7065"/>
        <v/>
      </c>
      <c r="FI457" s="71" t="str">
        <f t="shared" si="7066"/>
        <v/>
      </c>
      <c r="FJ457" s="71" t="str">
        <f t="shared" si="7067"/>
        <v/>
      </c>
      <c r="FK457" s="71" t="str">
        <f t="shared" si="7068"/>
        <v/>
      </c>
      <c r="FL457" s="71" t="str">
        <f t="shared" si="7069"/>
        <v/>
      </c>
      <c r="FM457" s="71" t="str">
        <f t="shared" si="7070"/>
        <v/>
      </c>
      <c r="FN457" s="71" t="str">
        <f t="shared" si="7071"/>
        <v/>
      </c>
      <c r="FO457" s="71" t="str">
        <f t="shared" si="7072"/>
        <v/>
      </c>
      <c r="FP457" s="71" t="str">
        <f t="shared" si="7073"/>
        <v/>
      </c>
      <c r="FQ457" s="71" t="str">
        <f t="shared" si="7074"/>
        <v/>
      </c>
      <c r="FR457" s="71" t="str">
        <f t="shared" si="7075"/>
        <v/>
      </c>
      <c r="FS457" s="71" t="str">
        <f t="shared" si="7076"/>
        <v/>
      </c>
    </row>
    <row r="458" spans="1:175" ht="16.5">
      <c r="A458" s="72"/>
      <c r="B458" s="154"/>
      <c r="CN458" s="70" t="str">
        <f t="shared" si="7001"/>
        <v>InitUnitState('',,,,,,,,,,)</v>
      </c>
      <c r="CO458" s="70" t="str">
        <f t="shared" si="7002"/>
        <v>InitUnitNormal('',,,,,,,,,,)</v>
      </c>
      <c r="CP458" s="70" t="str">
        <f t="shared" si="7003"/>
        <v>InitUnitMagic('',,,,,,,,,,)</v>
      </c>
      <c r="CQ458" s="70" t="str">
        <f t="shared" si="7004"/>
        <v>InitUnitAdd('',,,,,,,,,,)</v>
      </c>
      <c r="CR458" s="70" t="str">
        <f t="shared" si="7005"/>
        <v>InitEquipData('',,"",,,,,'','','','','','',"")</v>
      </c>
      <c r="CU458" s="61" t="str">
        <f t="shared" ref="CU458:CU496" si="7077">CONCATENATE(DB458,DC458,DD458,DE458,DF458,DG458,DH458,DI458,DJ458,DK458,DL458,DM458,DN458,DO458,DP458,DQ458,DR458,DS458,DT458,DU458,DV458,DW458,DX458,DY458,DZ458,EA458,EB458,EC458,ED458,EE458,EF458,EG458,EH458,EI458,EJ458,EK458,EL458,EM458,EN458,EO458,EP458&amp;"|n")</f>
        <v>|n</v>
      </c>
      <c r="CW458" s="60"/>
      <c r="CX458" s="60"/>
      <c r="CY458" s="60"/>
      <c r="CZ458" s="60"/>
      <c r="DA458" s="60"/>
      <c r="DB458" s="71" t="str">
        <f t="shared" si="7007"/>
        <v/>
      </c>
      <c r="DC458" s="71" t="str">
        <f t="shared" si="7008"/>
        <v/>
      </c>
      <c r="DD458" s="71" t="str">
        <f t="shared" si="7009"/>
        <v/>
      </c>
      <c r="DE458" s="71" t="str">
        <f t="shared" si="7010"/>
        <v/>
      </c>
      <c r="DF458" s="71" t="str">
        <f t="shared" si="7011"/>
        <v/>
      </c>
      <c r="DG458" s="71" t="str">
        <f t="shared" si="7012"/>
        <v/>
      </c>
      <c r="DH458" s="71" t="str">
        <f t="shared" si="7013"/>
        <v/>
      </c>
      <c r="DI458" s="71" t="str">
        <f t="shared" si="7014"/>
        <v/>
      </c>
      <c r="DJ458" s="71" t="str">
        <f t="shared" si="7015"/>
        <v/>
      </c>
      <c r="DK458" s="71" t="str">
        <f t="shared" si="7016"/>
        <v/>
      </c>
      <c r="DL458" s="71" t="str">
        <f t="shared" si="7017"/>
        <v/>
      </c>
      <c r="DM458" s="71" t="str">
        <f t="shared" si="7018"/>
        <v/>
      </c>
      <c r="DN458" s="71" t="str">
        <f t="shared" si="7019"/>
        <v/>
      </c>
      <c r="DO458" s="71" t="str">
        <f t="shared" si="7020"/>
        <v/>
      </c>
      <c r="DP458" s="71" t="str">
        <f t="shared" si="7021"/>
        <v/>
      </c>
      <c r="DQ458" s="71" t="str">
        <f t="shared" si="7022"/>
        <v/>
      </c>
      <c r="DR458" s="71" t="str">
        <f t="shared" si="7023"/>
        <v/>
      </c>
      <c r="DS458" s="71" t="str">
        <f t="shared" si="7024"/>
        <v/>
      </c>
      <c r="DT458" s="71" t="str">
        <f t="shared" si="7025"/>
        <v/>
      </c>
      <c r="DU458" s="71" t="str">
        <f t="shared" si="7026"/>
        <v/>
      </c>
      <c r="DV458" s="71" t="str">
        <f t="shared" si="7027"/>
        <v/>
      </c>
      <c r="DW458" s="71" t="str">
        <f t="shared" si="7028"/>
        <v/>
      </c>
      <c r="DX458" s="71" t="str">
        <f t="shared" si="7029"/>
        <v/>
      </c>
      <c r="DY458" s="71" t="str">
        <f t="shared" si="7030"/>
        <v/>
      </c>
      <c r="DZ458" s="71" t="str">
        <f t="shared" si="7031"/>
        <v/>
      </c>
      <c r="EA458" s="71" t="str">
        <f t="shared" si="7032"/>
        <v/>
      </c>
      <c r="EB458" s="71" t="str">
        <f t="shared" si="7033"/>
        <v/>
      </c>
      <c r="EC458" s="71" t="str">
        <f t="shared" si="7034"/>
        <v/>
      </c>
      <c r="ED458" s="71" t="str">
        <f t="shared" si="7035"/>
        <v/>
      </c>
      <c r="EE458" s="71" t="str">
        <f t="shared" si="7036"/>
        <v/>
      </c>
      <c r="EF458" s="71" t="str">
        <f t="shared" si="7037"/>
        <v/>
      </c>
      <c r="EG458" s="71" t="str">
        <f t="shared" si="7038"/>
        <v/>
      </c>
      <c r="EH458" s="71" t="str">
        <f t="shared" si="7039"/>
        <v/>
      </c>
      <c r="EI458" s="71" t="str">
        <f t="shared" si="7040"/>
        <v/>
      </c>
      <c r="EJ458" s="71" t="str">
        <f t="shared" si="7041"/>
        <v/>
      </c>
      <c r="EK458" s="71" t="str">
        <f t="shared" si="7042"/>
        <v/>
      </c>
      <c r="EL458" s="71" t="str">
        <f t="shared" si="7043"/>
        <v/>
      </c>
      <c r="EM458" s="71" t="str">
        <f t="shared" si="7044"/>
        <v/>
      </c>
      <c r="EN458" s="71" t="str">
        <f t="shared" si="7045"/>
        <v/>
      </c>
      <c r="EO458" s="71" t="str">
        <f t="shared" si="7046"/>
        <v/>
      </c>
      <c r="EP458" s="71" t="str">
        <f t="shared" si="7047"/>
        <v/>
      </c>
      <c r="EQ458" s="71" t="str">
        <f t="shared" si="7048"/>
        <v/>
      </c>
      <c r="ER458" s="71" t="str">
        <f t="shared" si="7049"/>
        <v/>
      </c>
      <c r="ES458" s="71" t="str">
        <f t="shared" si="7050"/>
        <v/>
      </c>
      <c r="ET458" s="71" t="str">
        <f t="shared" si="7051"/>
        <v/>
      </c>
      <c r="EU458" s="71" t="str">
        <f t="shared" si="7052"/>
        <v/>
      </c>
      <c r="EV458" s="71" t="str">
        <f t="shared" si="7053"/>
        <v/>
      </c>
      <c r="EW458" s="71" t="str">
        <f t="shared" si="7054"/>
        <v/>
      </c>
      <c r="EX458" s="71" t="str">
        <f t="shared" si="7055"/>
        <v/>
      </c>
      <c r="EY458" s="71" t="str">
        <f t="shared" si="7056"/>
        <v/>
      </c>
      <c r="EZ458" s="71" t="str">
        <f t="shared" si="7057"/>
        <v/>
      </c>
      <c r="FA458" s="71" t="str">
        <f t="shared" si="7058"/>
        <v/>
      </c>
      <c r="FB458" s="71" t="str">
        <f t="shared" si="7059"/>
        <v/>
      </c>
      <c r="FC458" s="71" t="str">
        <f t="shared" si="7060"/>
        <v/>
      </c>
      <c r="FD458" s="71" t="str">
        <f t="shared" si="7061"/>
        <v/>
      </c>
      <c r="FE458" s="71" t="str">
        <f t="shared" si="7062"/>
        <v/>
      </c>
      <c r="FF458" s="71" t="str">
        <f t="shared" si="7063"/>
        <v/>
      </c>
      <c r="FG458" s="71" t="str">
        <f t="shared" si="7064"/>
        <v/>
      </c>
      <c r="FH458" s="71" t="str">
        <f t="shared" si="7065"/>
        <v/>
      </c>
      <c r="FI458" s="71" t="str">
        <f t="shared" si="7066"/>
        <v/>
      </c>
      <c r="FJ458" s="71" t="str">
        <f t="shared" si="7067"/>
        <v/>
      </c>
      <c r="FK458" s="71" t="str">
        <f t="shared" si="7068"/>
        <v/>
      </c>
      <c r="FL458" s="71" t="str">
        <f t="shared" si="7069"/>
        <v/>
      </c>
      <c r="FM458" s="71" t="str">
        <f t="shared" si="7070"/>
        <v/>
      </c>
      <c r="FN458" s="71" t="str">
        <f t="shared" si="7071"/>
        <v/>
      </c>
      <c r="FO458" s="71" t="str">
        <f t="shared" si="7072"/>
        <v/>
      </c>
      <c r="FP458" s="71" t="str">
        <f t="shared" si="7073"/>
        <v/>
      </c>
      <c r="FQ458" s="71" t="str">
        <f t="shared" si="7074"/>
        <v/>
      </c>
      <c r="FR458" s="71" t="str">
        <f t="shared" si="7075"/>
        <v/>
      </c>
      <c r="FS458" s="71" t="str">
        <f t="shared" si="7076"/>
        <v/>
      </c>
    </row>
    <row r="459" spans="1:175" ht="16.5">
      <c r="B459" s="154"/>
      <c r="CN459" s="70" t="str">
        <f t="shared" si="7001"/>
        <v>InitUnitState('',,,,,,,,,,)</v>
      </c>
      <c r="CO459" s="70" t="str">
        <f t="shared" si="7002"/>
        <v>InitUnitNormal('',,,,,,,,,,)</v>
      </c>
      <c r="CP459" s="70" t="str">
        <f t="shared" si="7003"/>
        <v>InitUnitMagic('',,,,,,,,,,)</v>
      </c>
      <c r="CQ459" s="70" t="str">
        <f t="shared" si="7004"/>
        <v>InitUnitAdd('',,,,,,,,,,)</v>
      </c>
      <c r="CR459" s="70" t="str">
        <f t="shared" si="7005"/>
        <v>InitEquipData('',,"",,,,,'','','','','','',"")</v>
      </c>
      <c r="CU459" s="61" t="str">
        <f t="shared" si="7077"/>
        <v>|n</v>
      </c>
      <c r="CW459" s="60"/>
      <c r="CX459" s="60"/>
      <c r="CY459" s="60"/>
      <c r="CZ459" s="60"/>
      <c r="DA459" s="60"/>
      <c r="DB459" s="71" t="str">
        <f t="shared" si="7007"/>
        <v/>
      </c>
      <c r="DC459" s="71" t="str">
        <f t="shared" si="7008"/>
        <v/>
      </c>
      <c r="DD459" s="71" t="str">
        <f t="shared" si="7009"/>
        <v/>
      </c>
      <c r="DE459" s="71" t="str">
        <f t="shared" si="7010"/>
        <v/>
      </c>
      <c r="DF459" s="71" t="str">
        <f t="shared" si="7011"/>
        <v/>
      </c>
      <c r="DG459" s="71" t="str">
        <f t="shared" si="7012"/>
        <v/>
      </c>
      <c r="DH459" s="71" t="str">
        <f t="shared" si="7013"/>
        <v/>
      </c>
      <c r="DI459" s="71" t="str">
        <f t="shared" si="7014"/>
        <v/>
      </c>
      <c r="DJ459" s="71" t="str">
        <f t="shared" si="7015"/>
        <v/>
      </c>
      <c r="DK459" s="71" t="str">
        <f t="shared" si="7016"/>
        <v/>
      </c>
      <c r="DL459" s="71" t="str">
        <f t="shared" si="7017"/>
        <v/>
      </c>
      <c r="DM459" s="71" t="str">
        <f t="shared" si="7018"/>
        <v/>
      </c>
      <c r="DN459" s="71" t="str">
        <f t="shared" si="7019"/>
        <v/>
      </c>
      <c r="DO459" s="71" t="str">
        <f t="shared" si="7020"/>
        <v/>
      </c>
      <c r="DP459" s="71" t="str">
        <f t="shared" si="7021"/>
        <v/>
      </c>
      <c r="DQ459" s="71" t="str">
        <f t="shared" si="7022"/>
        <v/>
      </c>
      <c r="DR459" s="71" t="str">
        <f t="shared" si="7023"/>
        <v/>
      </c>
      <c r="DS459" s="71" t="str">
        <f t="shared" si="7024"/>
        <v/>
      </c>
      <c r="DT459" s="71" t="str">
        <f t="shared" si="7025"/>
        <v/>
      </c>
      <c r="DU459" s="71" t="str">
        <f t="shared" si="7026"/>
        <v/>
      </c>
      <c r="DV459" s="71" t="str">
        <f t="shared" si="7027"/>
        <v/>
      </c>
      <c r="DW459" s="71" t="str">
        <f t="shared" si="7028"/>
        <v/>
      </c>
      <c r="DX459" s="71" t="str">
        <f t="shared" si="7029"/>
        <v/>
      </c>
      <c r="DY459" s="71" t="str">
        <f t="shared" si="7030"/>
        <v/>
      </c>
      <c r="DZ459" s="71" t="str">
        <f t="shared" si="7031"/>
        <v/>
      </c>
      <c r="EA459" s="71" t="str">
        <f t="shared" si="7032"/>
        <v/>
      </c>
      <c r="EB459" s="71" t="str">
        <f t="shared" si="7033"/>
        <v/>
      </c>
      <c r="EC459" s="71" t="str">
        <f t="shared" si="7034"/>
        <v/>
      </c>
      <c r="ED459" s="71" t="str">
        <f t="shared" si="7035"/>
        <v/>
      </c>
      <c r="EE459" s="71" t="str">
        <f t="shared" si="7036"/>
        <v/>
      </c>
      <c r="EF459" s="71" t="str">
        <f t="shared" si="7037"/>
        <v/>
      </c>
      <c r="EG459" s="71" t="str">
        <f t="shared" si="7038"/>
        <v/>
      </c>
      <c r="EH459" s="71" t="str">
        <f t="shared" si="7039"/>
        <v/>
      </c>
      <c r="EI459" s="71" t="str">
        <f t="shared" si="7040"/>
        <v/>
      </c>
      <c r="EJ459" s="71" t="str">
        <f t="shared" si="7041"/>
        <v/>
      </c>
      <c r="EK459" s="71" t="str">
        <f t="shared" si="7042"/>
        <v/>
      </c>
      <c r="EL459" s="71" t="str">
        <f t="shared" si="7043"/>
        <v/>
      </c>
      <c r="EM459" s="71" t="str">
        <f t="shared" si="7044"/>
        <v/>
      </c>
      <c r="EN459" s="71" t="str">
        <f t="shared" si="7045"/>
        <v/>
      </c>
      <c r="EO459" s="71" t="str">
        <f t="shared" si="7046"/>
        <v/>
      </c>
      <c r="EP459" s="71" t="str">
        <f t="shared" si="7047"/>
        <v/>
      </c>
      <c r="EQ459" s="71" t="str">
        <f t="shared" si="7048"/>
        <v/>
      </c>
      <c r="ER459" s="71" t="str">
        <f t="shared" si="7049"/>
        <v/>
      </c>
      <c r="ES459" s="71" t="str">
        <f t="shared" si="7050"/>
        <v/>
      </c>
      <c r="ET459" s="71" t="str">
        <f t="shared" si="7051"/>
        <v/>
      </c>
      <c r="EU459" s="71" t="str">
        <f t="shared" si="7052"/>
        <v/>
      </c>
      <c r="EV459" s="71" t="str">
        <f t="shared" si="7053"/>
        <v/>
      </c>
      <c r="EW459" s="71" t="str">
        <f t="shared" si="7054"/>
        <v/>
      </c>
      <c r="EX459" s="71" t="str">
        <f t="shared" si="7055"/>
        <v/>
      </c>
      <c r="EY459" s="71" t="str">
        <f t="shared" si="7056"/>
        <v/>
      </c>
      <c r="EZ459" s="71" t="str">
        <f t="shared" si="7057"/>
        <v/>
      </c>
      <c r="FA459" s="71" t="str">
        <f t="shared" si="7058"/>
        <v/>
      </c>
      <c r="FB459" s="71" t="str">
        <f t="shared" si="7059"/>
        <v/>
      </c>
      <c r="FC459" s="71" t="str">
        <f t="shared" si="7060"/>
        <v/>
      </c>
      <c r="FD459" s="71" t="str">
        <f t="shared" si="7061"/>
        <v/>
      </c>
      <c r="FE459" s="71" t="str">
        <f t="shared" si="7062"/>
        <v/>
      </c>
      <c r="FF459" s="71" t="str">
        <f t="shared" si="7063"/>
        <v/>
      </c>
      <c r="FG459" s="71" t="str">
        <f t="shared" si="7064"/>
        <v/>
      </c>
      <c r="FH459" s="71" t="str">
        <f t="shared" si="7065"/>
        <v/>
      </c>
      <c r="FI459" s="71" t="str">
        <f t="shared" si="7066"/>
        <v/>
      </c>
      <c r="FJ459" s="71" t="str">
        <f t="shared" si="7067"/>
        <v/>
      </c>
      <c r="FK459" s="71" t="str">
        <f t="shared" si="7068"/>
        <v/>
      </c>
      <c r="FL459" s="71" t="str">
        <f t="shared" si="7069"/>
        <v/>
      </c>
      <c r="FM459" s="71" t="str">
        <f t="shared" si="7070"/>
        <v/>
      </c>
      <c r="FN459" s="71" t="str">
        <f t="shared" si="7071"/>
        <v/>
      </c>
      <c r="FO459" s="71" t="str">
        <f t="shared" si="7072"/>
        <v/>
      </c>
      <c r="FP459" s="71" t="str">
        <f t="shared" si="7073"/>
        <v/>
      </c>
      <c r="FQ459" s="71" t="str">
        <f t="shared" si="7074"/>
        <v/>
      </c>
      <c r="FR459" s="71" t="str">
        <f t="shared" si="7075"/>
        <v/>
      </c>
      <c r="FS459" s="71" t="str">
        <f t="shared" si="7076"/>
        <v/>
      </c>
    </row>
    <row r="460" spans="1:175">
      <c r="CN460" s="70" t="str">
        <f t="shared" si="7001"/>
        <v>InitUnitState('',,,,,,,,,,)</v>
      </c>
      <c r="CO460" s="70" t="str">
        <f t="shared" si="7002"/>
        <v>InitUnitNormal('',,,,,,,,,,)</v>
      </c>
      <c r="CP460" s="70" t="str">
        <f t="shared" si="7003"/>
        <v>InitUnitMagic('',,,,,,,,,,)</v>
      </c>
      <c r="CQ460" s="70" t="str">
        <f t="shared" si="7004"/>
        <v>InitUnitAdd('',,,,,,,,,,)</v>
      </c>
      <c r="CR460" s="70" t="str">
        <f t="shared" si="7005"/>
        <v>InitEquipData('',,"",,,,,'','','','','','',"")</v>
      </c>
      <c r="CU460" s="61" t="str">
        <f t="shared" si="7077"/>
        <v>|n</v>
      </c>
      <c r="CW460" s="60"/>
      <c r="CX460" s="60"/>
      <c r="CY460" s="60"/>
      <c r="CZ460" s="60"/>
      <c r="DA460" s="60"/>
      <c r="DB460" s="71" t="str">
        <f t="shared" si="7007"/>
        <v/>
      </c>
      <c r="DC460" s="71" t="str">
        <f t="shared" si="7008"/>
        <v/>
      </c>
      <c r="DD460" s="71" t="str">
        <f t="shared" si="7009"/>
        <v/>
      </c>
      <c r="DE460" s="71" t="str">
        <f t="shared" si="7010"/>
        <v/>
      </c>
      <c r="DF460" s="71" t="str">
        <f t="shared" si="7011"/>
        <v/>
      </c>
      <c r="DG460" s="71" t="str">
        <f t="shared" si="7012"/>
        <v/>
      </c>
      <c r="DH460" s="71" t="str">
        <f t="shared" si="7013"/>
        <v/>
      </c>
      <c r="DI460" s="71" t="str">
        <f t="shared" si="7014"/>
        <v/>
      </c>
      <c r="DJ460" s="71" t="str">
        <f t="shared" si="7015"/>
        <v/>
      </c>
      <c r="DK460" s="71" t="str">
        <f t="shared" si="7016"/>
        <v/>
      </c>
      <c r="DL460" s="71" t="str">
        <f t="shared" si="7017"/>
        <v/>
      </c>
      <c r="DM460" s="71" t="str">
        <f t="shared" si="7018"/>
        <v/>
      </c>
      <c r="DN460" s="71" t="str">
        <f t="shared" si="7019"/>
        <v/>
      </c>
      <c r="DO460" s="71" t="str">
        <f t="shared" si="7020"/>
        <v/>
      </c>
      <c r="DP460" s="71" t="str">
        <f t="shared" si="7021"/>
        <v/>
      </c>
      <c r="DQ460" s="71" t="str">
        <f t="shared" si="7022"/>
        <v/>
      </c>
      <c r="DR460" s="71" t="str">
        <f t="shared" si="7023"/>
        <v/>
      </c>
      <c r="DS460" s="71" t="str">
        <f t="shared" si="7024"/>
        <v/>
      </c>
      <c r="DT460" s="71" t="str">
        <f t="shared" si="7025"/>
        <v/>
      </c>
      <c r="DU460" s="71" t="str">
        <f t="shared" si="7026"/>
        <v/>
      </c>
      <c r="DV460" s="71" t="str">
        <f t="shared" si="7027"/>
        <v/>
      </c>
      <c r="DW460" s="71" t="str">
        <f t="shared" si="7028"/>
        <v/>
      </c>
      <c r="DX460" s="71" t="str">
        <f t="shared" si="7029"/>
        <v/>
      </c>
      <c r="DY460" s="71" t="str">
        <f t="shared" si="7030"/>
        <v/>
      </c>
      <c r="DZ460" s="71" t="str">
        <f t="shared" si="7031"/>
        <v/>
      </c>
      <c r="EA460" s="71" t="str">
        <f t="shared" si="7032"/>
        <v/>
      </c>
      <c r="EB460" s="71" t="str">
        <f t="shared" si="7033"/>
        <v/>
      </c>
      <c r="EC460" s="71" t="str">
        <f t="shared" si="7034"/>
        <v/>
      </c>
      <c r="ED460" s="71" t="str">
        <f t="shared" si="7035"/>
        <v/>
      </c>
      <c r="EE460" s="71" t="str">
        <f t="shared" si="7036"/>
        <v/>
      </c>
      <c r="EF460" s="71" t="str">
        <f t="shared" si="7037"/>
        <v/>
      </c>
      <c r="EG460" s="71" t="str">
        <f t="shared" si="7038"/>
        <v/>
      </c>
      <c r="EH460" s="71" t="str">
        <f t="shared" si="7039"/>
        <v/>
      </c>
      <c r="EI460" s="71" t="str">
        <f t="shared" si="7040"/>
        <v/>
      </c>
      <c r="EJ460" s="71" t="str">
        <f t="shared" si="7041"/>
        <v/>
      </c>
      <c r="EK460" s="71" t="str">
        <f t="shared" si="7042"/>
        <v/>
      </c>
      <c r="EL460" s="71" t="str">
        <f t="shared" si="7043"/>
        <v/>
      </c>
      <c r="EM460" s="71" t="str">
        <f t="shared" si="7044"/>
        <v/>
      </c>
      <c r="EN460" s="71" t="str">
        <f t="shared" si="7045"/>
        <v/>
      </c>
      <c r="EO460" s="71" t="str">
        <f t="shared" si="7046"/>
        <v/>
      </c>
      <c r="EP460" s="71" t="str">
        <f t="shared" si="7047"/>
        <v/>
      </c>
      <c r="EQ460" s="71" t="str">
        <f t="shared" si="7048"/>
        <v/>
      </c>
      <c r="ER460" s="71" t="str">
        <f t="shared" si="7049"/>
        <v/>
      </c>
      <c r="ES460" s="71" t="str">
        <f t="shared" si="7050"/>
        <v/>
      </c>
      <c r="ET460" s="71" t="str">
        <f t="shared" si="7051"/>
        <v/>
      </c>
      <c r="EU460" s="71" t="str">
        <f t="shared" si="7052"/>
        <v/>
      </c>
      <c r="EV460" s="71" t="str">
        <f t="shared" si="7053"/>
        <v/>
      </c>
      <c r="EW460" s="71" t="str">
        <f t="shared" si="7054"/>
        <v/>
      </c>
      <c r="EX460" s="71" t="str">
        <f t="shared" si="7055"/>
        <v/>
      </c>
      <c r="EY460" s="71" t="str">
        <f t="shared" si="7056"/>
        <v/>
      </c>
      <c r="EZ460" s="71" t="str">
        <f t="shared" si="7057"/>
        <v/>
      </c>
      <c r="FA460" s="71" t="str">
        <f t="shared" si="7058"/>
        <v/>
      </c>
      <c r="FB460" s="71" t="str">
        <f t="shared" si="7059"/>
        <v/>
      </c>
      <c r="FC460" s="71" t="str">
        <f t="shared" si="7060"/>
        <v/>
      </c>
      <c r="FD460" s="71" t="str">
        <f t="shared" si="7061"/>
        <v/>
      </c>
      <c r="FE460" s="71" t="str">
        <f t="shared" si="7062"/>
        <v/>
      </c>
      <c r="FF460" s="71" t="str">
        <f t="shared" si="7063"/>
        <v/>
      </c>
      <c r="FG460" s="71" t="str">
        <f t="shared" si="7064"/>
        <v/>
      </c>
      <c r="FH460" s="71" t="str">
        <f t="shared" si="7065"/>
        <v/>
      </c>
      <c r="FI460" s="71" t="str">
        <f t="shared" si="7066"/>
        <v/>
      </c>
      <c r="FJ460" s="71" t="str">
        <f t="shared" si="7067"/>
        <v/>
      </c>
      <c r="FK460" s="71" t="str">
        <f t="shared" si="7068"/>
        <v/>
      </c>
      <c r="FL460" s="71" t="str">
        <f t="shared" si="7069"/>
        <v/>
      </c>
      <c r="FM460" s="71" t="str">
        <f t="shared" si="7070"/>
        <v/>
      </c>
      <c r="FN460" s="71" t="str">
        <f t="shared" si="7071"/>
        <v/>
      </c>
      <c r="FO460" s="71" t="str">
        <f t="shared" si="7072"/>
        <v/>
      </c>
      <c r="FP460" s="71" t="str">
        <f t="shared" si="7073"/>
        <v/>
      </c>
      <c r="FQ460" s="71" t="str">
        <f t="shared" si="7074"/>
        <v/>
      </c>
      <c r="FR460" s="71" t="str">
        <f t="shared" si="7075"/>
        <v/>
      </c>
      <c r="FS460" s="71" t="str">
        <f t="shared" si="7076"/>
        <v/>
      </c>
    </row>
    <row r="461" spans="1:175">
      <c r="CN461" s="70" t="str">
        <f t="shared" si="7001"/>
        <v>InitUnitState('',,,,,,,,,,)</v>
      </c>
      <c r="CO461" s="70" t="str">
        <f t="shared" si="7002"/>
        <v>InitUnitNormal('',,,,,,,,,,)</v>
      </c>
      <c r="CP461" s="70" t="str">
        <f t="shared" si="7003"/>
        <v>InitUnitMagic('',,,,,,,,,,)</v>
      </c>
      <c r="CQ461" s="70" t="str">
        <f t="shared" si="7004"/>
        <v>InitUnitAdd('',,,,,,,,,,)</v>
      </c>
      <c r="CR461" s="70" t="str">
        <f t="shared" si="7005"/>
        <v>InitEquipData('',,"",,,,,'','','','','','',"")</v>
      </c>
      <c r="CU461" s="61" t="str">
        <f t="shared" si="7077"/>
        <v>|n</v>
      </c>
      <c r="CW461" s="60"/>
      <c r="CX461" s="60"/>
      <c r="CY461" s="60"/>
      <c r="CZ461" s="60"/>
      <c r="DA461" s="60"/>
      <c r="DB461" s="71" t="str">
        <f t="shared" si="7007"/>
        <v/>
      </c>
      <c r="DC461" s="71" t="str">
        <f t="shared" si="7008"/>
        <v/>
      </c>
      <c r="DD461" s="71" t="str">
        <f t="shared" si="7009"/>
        <v/>
      </c>
      <c r="DE461" s="71" t="str">
        <f t="shared" si="7010"/>
        <v/>
      </c>
      <c r="DF461" s="71" t="str">
        <f t="shared" si="7011"/>
        <v/>
      </c>
      <c r="DG461" s="71" t="str">
        <f t="shared" si="7012"/>
        <v/>
      </c>
      <c r="DH461" s="71" t="str">
        <f t="shared" si="7013"/>
        <v/>
      </c>
      <c r="DI461" s="71" t="str">
        <f t="shared" si="7014"/>
        <v/>
      </c>
      <c r="DJ461" s="71" t="str">
        <f t="shared" si="7015"/>
        <v/>
      </c>
      <c r="DK461" s="71" t="str">
        <f t="shared" si="7016"/>
        <v/>
      </c>
      <c r="DL461" s="71" t="str">
        <f t="shared" si="7017"/>
        <v/>
      </c>
      <c r="DM461" s="71" t="str">
        <f t="shared" si="7018"/>
        <v/>
      </c>
      <c r="DN461" s="71" t="str">
        <f t="shared" si="7019"/>
        <v/>
      </c>
      <c r="DO461" s="71" t="str">
        <f t="shared" si="7020"/>
        <v/>
      </c>
      <c r="DP461" s="71" t="str">
        <f t="shared" si="7021"/>
        <v/>
      </c>
      <c r="DQ461" s="71" t="str">
        <f t="shared" si="7022"/>
        <v/>
      </c>
      <c r="DR461" s="71" t="str">
        <f t="shared" si="7023"/>
        <v/>
      </c>
      <c r="DS461" s="71" t="str">
        <f t="shared" si="7024"/>
        <v/>
      </c>
      <c r="DT461" s="71" t="str">
        <f t="shared" si="7025"/>
        <v/>
      </c>
      <c r="DU461" s="71" t="str">
        <f t="shared" si="7026"/>
        <v/>
      </c>
      <c r="DV461" s="71" t="str">
        <f t="shared" si="7027"/>
        <v/>
      </c>
      <c r="DW461" s="71" t="str">
        <f t="shared" si="7028"/>
        <v/>
      </c>
      <c r="DX461" s="71" t="str">
        <f t="shared" si="7029"/>
        <v/>
      </c>
      <c r="DY461" s="71" t="str">
        <f t="shared" si="7030"/>
        <v/>
      </c>
      <c r="DZ461" s="71" t="str">
        <f t="shared" si="7031"/>
        <v/>
      </c>
      <c r="EA461" s="71" t="str">
        <f t="shared" si="7032"/>
        <v/>
      </c>
      <c r="EB461" s="71" t="str">
        <f t="shared" si="7033"/>
        <v/>
      </c>
      <c r="EC461" s="71" t="str">
        <f t="shared" si="7034"/>
        <v/>
      </c>
      <c r="ED461" s="71" t="str">
        <f t="shared" si="7035"/>
        <v/>
      </c>
      <c r="EE461" s="71" t="str">
        <f t="shared" si="7036"/>
        <v/>
      </c>
      <c r="EF461" s="71" t="str">
        <f t="shared" si="7037"/>
        <v/>
      </c>
      <c r="EG461" s="71" t="str">
        <f t="shared" si="7038"/>
        <v/>
      </c>
      <c r="EH461" s="71" t="str">
        <f t="shared" si="7039"/>
        <v/>
      </c>
      <c r="EI461" s="71" t="str">
        <f t="shared" si="7040"/>
        <v/>
      </c>
      <c r="EJ461" s="71" t="str">
        <f t="shared" si="7041"/>
        <v/>
      </c>
      <c r="EK461" s="71" t="str">
        <f t="shared" si="7042"/>
        <v/>
      </c>
      <c r="EL461" s="71" t="str">
        <f t="shared" si="7043"/>
        <v/>
      </c>
      <c r="EM461" s="71" t="str">
        <f t="shared" si="7044"/>
        <v/>
      </c>
      <c r="EN461" s="71" t="str">
        <f t="shared" si="7045"/>
        <v/>
      </c>
      <c r="EO461" s="71" t="str">
        <f t="shared" si="7046"/>
        <v/>
      </c>
      <c r="EP461" s="71" t="str">
        <f t="shared" si="7047"/>
        <v/>
      </c>
      <c r="EQ461" s="71" t="str">
        <f t="shared" si="7048"/>
        <v/>
      </c>
      <c r="ER461" s="71" t="str">
        <f t="shared" si="7049"/>
        <v/>
      </c>
      <c r="ES461" s="71" t="str">
        <f t="shared" si="7050"/>
        <v/>
      </c>
      <c r="ET461" s="71" t="str">
        <f t="shared" si="7051"/>
        <v/>
      </c>
      <c r="EU461" s="71" t="str">
        <f t="shared" si="7052"/>
        <v/>
      </c>
      <c r="EV461" s="71" t="str">
        <f t="shared" si="7053"/>
        <v/>
      </c>
      <c r="EW461" s="71" t="str">
        <f t="shared" si="7054"/>
        <v/>
      </c>
      <c r="EX461" s="71" t="str">
        <f t="shared" si="7055"/>
        <v/>
      </c>
      <c r="EY461" s="71" t="str">
        <f t="shared" si="7056"/>
        <v/>
      </c>
      <c r="EZ461" s="71" t="str">
        <f t="shared" si="7057"/>
        <v/>
      </c>
      <c r="FA461" s="71" t="str">
        <f t="shared" si="7058"/>
        <v/>
      </c>
      <c r="FB461" s="71" t="str">
        <f t="shared" si="7059"/>
        <v/>
      </c>
      <c r="FC461" s="71" t="str">
        <f t="shared" si="7060"/>
        <v/>
      </c>
      <c r="FD461" s="71" t="str">
        <f t="shared" si="7061"/>
        <v/>
      </c>
      <c r="FE461" s="71" t="str">
        <f t="shared" si="7062"/>
        <v/>
      </c>
      <c r="FF461" s="71" t="str">
        <f t="shared" si="7063"/>
        <v/>
      </c>
      <c r="FG461" s="71" t="str">
        <f t="shared" si="7064"/>
        <v/>
      </c>
      <c r="FH461" s="71" t="str">
        <f t="shared" si="7065"/>
        <v/>
      </c>
      <c r="FI461" s="71" t="str">
        <f t="shared" si="7066"/>
        <v/>
      </c>
      <c r="FJ461" s="71" t="str">
        <f t="shared" si="7067"/>
        <v/>
      </c>
      <c r="FK461" s="71" t="str">
        <f t="shared" si="7068"/>
        <v/>
      </c>
      <c r="FL461" s="71" t="str">
        <f t="shared" si="7069"/>
        <v/>
      </c>
      <c r="FM461" s="71" t="str">
        <f t="shared" si="7070"/>
        <v/>
      </c>
      <c r="FN461" s="71" t="str">
        <f t="shared" si="7071"/>
        <v/>
      </c>
      <c r="FO461" s="71" t="str">
        <f t="shared" si="7072"/>
        <v/>
      </c>
      <c r="FP461" s="71" t="str">
        <f t="shared" si="7073"/>
        <v/>
      </c>
      <c r="FQ461" s="71" t="str">
        <f t="shared" si="7074"/>
        <v/>
      </c>
      <c r="FR461" s="71" t="str">
        <f t="shared" si="7075"/>
        <v/>
      </c>
      <c r="FS461" s="71" t="str">
        <f t="shared" si="7076"/>
        <v/>
      </c>
    </row>
    <row r="462" spans="1:175">
      <c r="CN462" s="70" t="str">
        <f t="shared" si="7001"/>
        <v>InitUnitState('',,,,,,,,,,)</v>
      </c>
      <c r="CO462" s="70" t="str">
        <f t="shared" si="7002"/>
        <v>InitUnitNormal('',,,,,,,,,,)</v>
      </c>
      <c r="CP462" s="70" t="str">
        <f t="shared" si="7003"/>
        <v>InitUnitMagic('',,,,,,,,,,)</v>
      </c>
      <c r="CQ462" s="70" t="str">
        <f t="shared" si="7004"/>
        <v>InitUnitAdd('',,,,,,,,,,)</v>
      </c>
      <c r="CR462" s="70" t="str">
        <f t="shared" si="7005"/>
        <v>InitEquipData('',,"",,,,,'','','','','','',"")</v>
      </c>
      <c r="CU462" s="61" t="str">
        <f t="shared" si="7077"/>
        <v>|n</v>
      </c>
      <c r="CW462" s="60"/>
      <c r="CX462" s="60"/>
      <c r="CY462" s="60"/>
      <c r="CZ462" s="60"/>
      <c r="DA462" s="60"/>
      <c r="DB462" s="71" t="str">
        <f t="shared" si="7007"/>
        <v/>
      </c>
      <c r="DC462" s="71" t="str">
        <f t="shared" si="7008"/>
        <v/>
      </c>
      <c r="DD462" s="71" t="str">
        <f t="shared" si="7009"/>
        <v/>
      </c>
      <c r="DE462" s="71" t="str">
        <f t="shared" si="7010"/>
        <v/>
      </c>
      <c r="DF462" s="71" t="str">
        <f t="shared" si="7011"/>
        <v/>
      </c>
      <c r="DG462" s="71" t="str">
        <f t="shared" si="7012"/>
        <v/>
      </c>
      <c r="DH462" s="71" t="str">
        <f t="shared" si="7013"/>
        <v/>
      </c>
      <c r="DI462" s="71" t="str">
        <f t="shared" si="7014"/>
        <v/>
      </c>
      <c r="DJ462" s="71" t="str">
        <f t="shared" si="7015"/>
        <v/>
      </c>
      <c r="DK462" s="71" t="str">
        <f t="shared" si="7016"/>
        <v/>
      </c>
      <c r="DL462" s="71" t="str">
        <f t="shared" si="7017"/>
        <v/>
      </c>
      <c r="DM462" s="71" t="str">
        <f t="shared" si="7018"/>
        <v/>
      </c>
      <c r="DN462" s="71" t="str">
        <f t="shared" si="7019"/>
        <v/>
      </c>
      <c r="DO462" s="71" t="str">
        <f t="shared" si="7020"/>
        <v/>
      </c>
      <c r="DP462" s="71" t="str">
        <f t="shared" si="7021"/>
        <v/>
      </c>
      <c r="DQ462" s="71" t="str">
        <f t="shared" si="7022"/>
        <v/>
      </c>
      <c r="DR462" s="71" t="str">
        <f t="shared" si="7023"/>
        <v/>
      </c>
      <c r="DS462" s="71" t="str">
        <f t="shared" si="7024"/>
        <v/>
      </c>
      <c r="DT462" s="71" t="str">
        <f t="shared" si="7025"/>
        <v/>
      </c>
      <c r="DU462" s="71" t="str">
        <f t="shared" si="7026"/>
        <v/>
      </c>
      <c r="DV462" s="71" t="str">
        <f t="shared" si="7027"/>
        <v/>
      </c>
      <c r="DW462" s="71" t="str">
        <f t="shared" si="7028"/>
        <v/>
      </c>
      <c r="DX462" s="71" t="str">
        <f t="shared" si="7029"/>
        <v/>
      </c>
      <c r="DY462" s="71" t="str">
        <f t="shared" si="7030"/>
        <v/>
      </c>
      <c r="DZ462" s="71" t="str">
        <f t="shared" si="7031"/>
        <v/>
      </c>
      <c r="EA462" s="71" t="str">
        <f t="shared" si="7032"/>
        <v/>
      </c>
      <c r="EB462" s="71" t="str">
        <f t="shared" si="7033"/>
        <v/>
      </c>
      <c r="EC462" s="71" t="str">
        <f t="shared" si="7034"/>
        <v/>
      </c>
      <c r="ED462" s="71" t="str">
        <f t="shared" si="7035"/>
        <v/>
      </c>
      <c r="EE462" s="71" t="str">
        <f t="shared" si="7036"/>
        <v/>
      </c>
      <c r="EF462" s="71" t="str">
        <f t="shared" si="7037"/>
        <v/>
      </c>
      <c r="EG462" s="71" t="str">
        <f t="shared" si="7038"/>
        <v/>
      </c>
      <c r="EH462" s="71" t="str">
        <f t="shared" si="7039"/>
        <v/>
      </c>
      <c r="EI462" s="71" t="str">
        <f t="shared" si="7040"/>
        <v/>
      </c>
      <c r="EJ462" s="71" t="str">
        <f t="shared" si="7041"/>
        <v/>
      </c>
      <c r="EK462" s="71" t="str">
        <f t="shared" si="7042"/>
        <v/>
      </c>
      <c r="EL462" s="71" t="str">
        <f t="shared" si="7043"/>
        <v/>
      </c>
      <c r="EM462" s="71" t="str">
        <f t="shared" si="7044"/>
        <v/>
      </c>
      <c r="EN462" s="71" t="str">
        <f t="shared" si="7045"/>
        <v/>
      </c>
      <c r="EO462" s="71" t="str">
        <f t="shared" si="7046"/>
        <v/>
      </c>
      <c r="EP462" s="71" t="str">
        <f t="shared" si="7047"/>
        <v/>
      </c>
      <c r="EQ462" s="71" t="str">
        <f t="shared" si="7048"/>
        <v/>
      </c>
      <c r="ER462" s="71" t="str">
        <f t="shared" si="7049"/>
        <v/>
      </c>
      <c r="ES462" s="71" t="str">
        <f t="shared" si="7050"/>
        <v/>
      </c>
      <c r="ET462" s="71" t="str">
        <f t="shared" si="7051"/>
        <v/>
      </c>
      <c r="EU462" s="71" t="str">
        <f t="shared" si="7052"/>
        <v/>
      </c>
      <c r="EV462" s="71" t="str">
        <f t="shared" si="7053"/>
        <v/>
      </c>
      <c r="EW462" s="71" t="str">
        <f t="shared" si="7054"/>
        <v/>
      </c>
      <c r="EX462" s="71" t="str">
        <f t="shared" si="7055"/>
        <v/>
      </c>
      <c r="EY462" s="71" t="str">
        <f t="shared" si="7056"/>
        <v/>
      </c>
      <c r="EZ462" s="71" t="str">
        <f t="shared" si="7057"/>
        <v/>
      </c>
      <c r="FA462" s="71" t="str">
        <f t="shared" si="7058"/>
        <v/>
      </c>
      <c r="FB462" s="71" t="str">
        <f t="shared" si="7059"/>
        <v/>
      </c>
      <c r="FC462" s="71" t="str">
        <f t="shared" si="7060"/>
        <v/>
      </c>
      <c r="FD462" s="71" t="str">
        <f t="shared" si="7061"/>
        <v/>
      </c>
      <c r="FE462" s="71" t="str">
        <f t="shared" si="7062"/>
        <v/>
      </c>
      <c r="FF462" s="71" t="str">
        <f t="shared" si="7063"/>
        <v/>
      </c>
      <c r="FG462" s="71" t="str">
        <f t="shared" si="7064"/>
        <v/>
      </c>
      <c r="FH462" s="71" t="str">
        <f t="shared" si="7065"/>
        <v/>
      </c>
      <c r="FI462" s="71" t="str">
        <f t="shared" si="7066"/>
        <v/>
      </c>
      <c r="FJ462" s="71" t="str">
        <f t="shared" si="7067"/>
        <v/>
      </c>
      <c r="FK462" s="71" t="str">
        <f t="shared" si="7068"/>
        <v/>
      </c>
      <c r="FL462" s="71" t="str">
        <f t="shared" si="7069"/>
        <v/>
      </c>
      <c r="FM462" s="71" t="str">
        <f t="shared" si="7070"/>
        <v/>
      </c>
      <c r="FN462" s="71" t="str">
        <f t="shared" si="7071"/>
        <v/>
      </c>
      <c r="FO462" s="71" t="str">
        <f t="shared" si="7072"/>
        <v/>
      </c>
      <c r="FP462" s="71" t="str">
        <f t="shared" si="7073"/>
        <v/>
      </c>
      <c r="FQ462" s="71" t="str">
        <f t="shared" si="7074"/>
        <v/>
      </c>
      <c r="FR462" s="71" t="str">
        <f t="shared" si="7075"/>
        <v/>
      </c>
      <c r="FS462" s="71" t="str">
        <f t="shared" si="7076"/>
        <v/>
      </c>
    </row>
    <row r="463" spans="1:175">
      <c r="CN463" s="70" t="str">
        <f t="shared" si="7001"/>
        <v>InitUnitState('',,,,,,,,,,)</v>
      </c>
      <c r="CO463" s="70" t="str">
        <f t="shared" si="7002"/>
        <v>InitUnitNormal('',,,,,,,,,,)</v>
      </c>
      <c r="CP463" s="70" t="str">
        <f t="shared" si="7003"/>
        <v>InitUnitMagic('',,,,,,,,,,)</v>
      </c>
      <c r="CQ463" s="70" t="str">
        <f t="shared" si="7004"/>
        <v>InitUnitAdd('',,,,,,,,,,)</v>
      </c>
      <c r="CR463" s="70" t="str">
        <f t="shared" si="7005"/>
        <v>InitEquipData('',,"",,,,,'','','','','','',"")</v>
      </c>
      <c r="CU463" s="61" t="str">
        <f t="shared" si="7077"/>
        <v>|n</v>
      </c>
      <c r="CW463" s="60"/>
      <c r="CX463" s="60"/>
      <c r="CY463" s="60"/>
      <c r="CZ463" s="60"/>
      <c r="DA463" s="60"/>
      <c r="DB463" s="71" t="str">
        <f t="shared" si="7007"/>
        <v/>
      </c>
      <c r="DC463" s="71" t="str">
        <f t="shared" si="7008"/>
        <v/>
      </c>
      <c r="DD463" s="71" t="str">
        <f t="shared" si="7009"/>
        <v/>
      </c>
      <c r="DE463" s="71" t="str">
        <f t="shared" si="7010"/>
        <v/>
      </c>
      <c r="DF463" s="71" t="str">
        <f t="shared" si="7011"/>
        <v/>
      </c>
      <c r="DG463" s="71" t="str">
        <f t="shared" si="7012"/>
        <v/>
      </c>
      <c r="DH463" s="71" t="str">
        <f t="shared" si="7013"/>
        <v/>
      </c>
      <c r="DI463" s="71" t="str">
        <f t="shared" si="7014"/>
        <v/>
      </c>
      <c r="DJ463" s="71" t="str">
        <f t="shared" si="7015"/>
        <v/>
      </c>
      <c r="DK463" s="71" t="str">
        <f t="shared" si="7016"/>
        <v/>
      </c>
      <c r="DL463" s="71" t="str">
        <f t="shared" si="7017"/>
        <v/>
      </c>
      <c r="DM463" s="71" t="str">
        <f t="shared" si="7018"/>
        <v/>
      </c>
      <c r="DN463" s="71" t="str">
        <f t="shared" si="7019"/>
        <v/>
      </c>
      <c r="DO463" s="71" t="str">
        <f t="shared" si="7020"/>
        <v/>
      </c>
      <c r="DP463" s="71" t="str">
        <f t="shared" si="7021"/>
        <v/>
      </c>
      <c r="DQ463" s="71" t="str">
        <f t="shared" si="7022"/>
        <v/>
      </c>
      <c r="DR463" s="71" t="str">
        <f t="shared" si="7023"/>
        <v/>
      </c>
      <c r="DS463" s="71" t="str">
        <f t="shared" si="7024"/>
        <v/>
      </c>
      <c r="DT463" s="71" t="str">
        <f t="shared" si="7025"/>
        <v/>
      </c>
      <c r="DU463" s="71" t="str">
        <f t="shared" si="7026"/>
        <v/>
      </c>
      <c r="DV463" s="71" t="str">
        <f t="shared" si="7027"/>
        <v/>
      </c>
      <c r="DW463" s="71" t="str">
        <f t="shared" si="7028"/>
        <v/>
      </c>
      <c r="DX463" s="71" t="str">
        <f t="shared" si="7029"/>
        <v/>
      </c>
      <c r="DY463" s="71" t="str">
        <f t="shared" si="7030"/>
        <v/>
      </c>
      <c r="DZ463" s="71" t="str">
        <f t="shared" si="7031"/>
        <v/>
      </c>
      <c r="EA463" s="71" t="str">
        <f t="shared" si="7032"/>
        <v/>
      </c>
      <c r="EB463" s="71" t="str">
        <f t="shared" si="7033"/>
        <v/>
      </c>
      <c r="EC463" s="71" t="str">
        <f t="shared" si="7034"/>
        <v/>
      </c>
      <c r="ED463" s="71" t="str">
        <f t="shared" si="7035"/>
        <v/>
      </c>
      <c r="EE463" s="71" t="str">
        <f t="shared" si="7036"/>
        <v/>
      </c>
      <c r="EF463" s="71" t="str">
        <f t="shared" si="7037"/>
        <v/>
      </c>
      <c r="EG463" s="71" t="str">
        <f t="shared" si="7038"/>
        <v/>
      </c>
      <c r="EH463" s="71" t="str">
        <f t="shared" si="7039"/>
        <v/>
      </c>
      <c r="EI463" s="71" t="str">
        <f t="shared" si="7040"/>
        <v/>
      </c>
      <c r="EJ463" s="71" t="str">
        <f t="shared" si="7041"/>
        <v/>
      </c>
      <c r="EK463" s="71" t="str">
        <f t="shared" si="7042"/>
        <v/>
      </c>
      <c r="EL463" s="71" t="str">
        <f t="shared" si="7043"/>
        <v/>
      </c>
      <c r="EM463" s="71" t="str">
        <f t="shared" si="7044"/>
        <v/>
      </c>
      <c r="EN463" s="71" t="str">
        <f t="shared" si="7045"/>
        <v/>
      </c>
      <c r="EO463" s="71" t="str">
        <f t="shared" si="7046"/>
        <v/>
      </c>
      <c r="EP463" s="71" t="str">
        <f t="shared" si="7047"/>
        <v/>
      </c>
      <c r="EQ463" s="71" t="str">
        <f t="shared" si="7048"/>
        <v/>
      </c>
      <c r="ER463" s="71" t="str">
        <f t="shared" si="7049"/>
        <v/>
      </c>
      <c r="ES463" s="71" t="str">
        <f t="shared" si="7050"/>
        <v/>
      </c>
      <c r="ET463" s="71" t="str">
        <f t="shared" si="7051"/>
        <v/>
      </c>
      <c r="EU463" s="71" t="str">
        <f t="shared" si="7052"/>
        <v/>
      </c>
      <c r="EV463" s="71" t="str">
        <f t="shared" si="7053"/>
        <v/>
      </c>
      <c r="EW463" s="71" t="str">
        <f t="shared" si="7054"/>
        <v/>
      </c>
      <c r="EX463" s="71" t="str">
        <f t="shared" si="7055"/>
        <v/>
      </c>
      <c r="EY463" s="71" t="str">
        <f t="shared" si="7056"/>
        <v/>
      </c>
      <c r="EZ463" s="71" t="str">
        <f t="shared" si="7057"/>
        <v/>
      </c>
      <c r="FA463" s="71" t="str">
        <f t="shared" si="7058"/>
        <v/>
      </c>
      <c r="FB463" s="71" t="str">
        <f t="shared" si="7059"/>
        <v/>
      </c>
      <c r="FC463" s="71" t="str">
        <f t="shared" si="7060"/>
        <v/>
      </c>
      <c r="FD463" s="71" t="str">
        <f t="shared" si="7061"/>
        <v/>
      </c>
      <c r="FE463" s="71" t="str">
        <f t="shared" si="7062"/>
        <v/>
      </c>
      <c r="FF463" s="71" t="str">
        <f t="shared" si="7063"/>
        <v/>
      </c>
      <c r="FG463" s="71" t="str">
        <f t="shared" si="7064"/>
        <v/>
      </c>
      <c r="FH463" s="71" t="str">
        <f t="shared" si="7065"/>
        <v/>
      </c>
      <c r="FI463" s="71" t="str">
        <f t="shared" si="7066"/>
        <v/>
      </c>
      <c r="FJ463" s="71" t="str">
        <f t="shared" si="7067"/>
        <v/>
      </c>
      <c r="FK463" s="71" t="str">
        <f t="shared" si="7068"/>
        <v/>
      </c>
      <c r="FL463" s="71" t="str">
        <f t="shared" si="7069"/>
        <v/>
      </c>
      <c r="FM463" s="71" t="str">
        <f t="shared" si="7070"/>
        <v/>
      </c>
      <c r="FN463" s="71" t="str">
        <f t="shared" si="7071"/>
        <v/>
      </c>
      <c r="FO463" s="71" t="str">
        <f t="shared" si="7072"/>
        <v/>
      </c>
      <c r="FP463" s="71" t="str">
        <f t="shared" si="7073"/>
        <v/>
      </c>
      <c r="FQ463" s="71" t="str">
        <f t="shared" si="7074"/>
        <v/>
      </c>
      <c r="FR463" s="71" t="str">
        <f t="shared" si="7075"/>
        <v/>
      </c>
      <c r="FS463" s="71" t="str">
        <f t="shared" si="7076"/>
        <v/>
      </c>
    </row>
    <row r="464" spans="1:175">
      <c r="CN464" s="70" t="str">
        <f t="shared" si="7001"/>
        <v>InitUnitState('',,,,,,,,,,)</v>
      </c>
      <c r="CO464" s="70" t="str">
        <f t="shared" si="7002"/>
        <v>InitUnitNormal('',,,,,,,,,,)</v>
      </c>
      <c r="CP464" s="70" t="str">
        <f t="shared" si="7003"/>
        <v>InitUnitMagic('',,,,,,,,,,)</v>
      </c>
      <c r="CQ464" s="70" t="str">
        <f t="shared" si="7004"/>
        <v>InitUnitAdd('',,,,,,,,,,)</v>
      </c>
      <c r="CR464" s="70" t="str">
        <f t="shared" si="7005"/>
        <v>InitEquipData('',,"",,,,,'','','','','','',"")</v>
      </c>
      <c r="CU464" s="61" t="str">
        <f t="shared" si="7077"/>
        <v>|n</v>
      </c>
      <c r="CW464" s="60"/>
      <c r="CX464" s="60"/>
      <c r="CY464" s="60"/>
      <c r="CZ464" s="60"/>
      <c r="DA464" s="60"/>
      <c r="DB464" s="71" t="str">
        <f t="shared" si="7007"/>
        <v/>
      </c>
      <c r="DC464" s="71" t="str">
        <f t="shared" si="7008"/>
        <v/>
      </c>
      <c r="DD464" s="71" t="str">
        <f t="shared" si="7009"/>
        <v/>
      </c>
      <c r="DE464" s="71" t="str">
        <f t="shared" si="7010"/>
        <v/>
      </c>
      <c r="DF464" s="71" t="str">
        <f t="shared" si="7011"/>
        <v/>
      </c>
      <c r="DG464" s="71" t="str">
        <f t="shared" si="7012"/>
        <v/>
      </c>
      <c r="DH464" s="71" t="str">
        <f t="shared" si="7013"/>
        <v/>
      </c>
      <c r="DI464" s="71" t="str">
        <f t="shared" si="7014"/>
        <v/>
      </c>
      <c r="DJ464" s="71" t="str">
        <f t="shared" si="7015"/>
        <v/>
      </c>
      <c r="DK464" s="71" t="str">
        <f t="shared" si="7016"/>
        <v/>
      </c>
      <c r="DL464" s="71" t="str">
        <f t="shared" si="7017"/>
        <v/>
      </c>
      <c r="DM464" s="71" t="str">
        <f t="shared" si="7018"/>
        <v/>
      </c>
      <c r="DN464" s="71" t="str">
        <f t="shared" si="7019"/>
        <v/>
      </c>
      <c r="DO464" s="71" t="str">
        <f t="shared" si="7020"/>
        <v/>
      </c>
      <c r="DP464" s="71" t="str">
        <f t="shared" si="7021"/>
        <v/>
      </c>
      <c r="DQ464" s="71" t="str">
        <f t="shared" si="7022"/>
        <v/>
      </c>
      <c r="DR464" s="71" t="str">
        <f t="shared" si="7023"/>
        <v/>
      </c>
      <c r="DS464" s="71" t="str">
        <f t="shared" si="7024"/>
        <v/>
      </c>
      <c r="DT464" s="71" t="str">
        <f t="shared" si="7025"/>
        <v/>
      </c>
      <c r="DU464" s="71" t="str">
        <f t="shared" si="7026"/>
        <v/>
      </c>
      <c r="DV464" s="71" t="str">
        <f t="shared" si="7027"/>
        <v/>
      </c>
      <c r="DW464" s="71" t="str">
        <f t="shared" si="7028"/>
        <v/>
      </c>
      <c r="DX464" s="71" t="str">
        <f t="shared" si="7029"/>
        <v/>
      </c>
      <c r="DY464" s="71" t="str">
        <f t="shared" si="7030"/>
        <v/>
      </c>
      <c r="DZ464" s="71" t="str">
        <f t="shared" si="7031"/>
        <v/>
      </c>
      <c r="EA464" s="71" t="str">
        <f t="shared" si="7032"/>
        <v/>
      </c>
      <c r="EB464" s="71" t="str">
        <f t="shared" si="7033"/>
        <v/>
      </c>
      <c r="EC464" s="71" t="str">
        <f t="shared" si="7034"/>
        <v/>
      </c>
      <c r="ED464" s="71" t="str">
        <f t="shared" si="7035"/>
        <v/>
      </c>
      <c r="EE464" s="71" t="str">
        <f t="shared" si="7036"/>
        <v/>
      </c>
      <c r="EF464" s="71" t="str">
        <f t="shared" si="7037"/>
        <v/>
      </c>
      <c r="EG464" s="71" t="str">
        <f t="shared" si="7038"/>
        <v/>
      </c>
      <c r="EH464" s="71" t="str">
        <f t="shared" si="7039"/>
        <v/>
      </c>
      <c r="EI464" s="71" t="str">
        <f t="shared" si="7040"/>
        <v/>
      </c>
      <c r="EJ464" s="71" t="str">
        <f t="shared" si="7041"/>
        <v/>
      </c>
      <c r="EK464" s="71" t="str">
        <f t="shared" si="7042"/>
        <v/>
      </c>
      <c r="EL464" s="71" t="str">
        <f t="shared" si="7043"/>
        <v/>
      </c>
      <c r="EM464" s="71" t="str">
        <f t="shared" si="7044"/>
        <v/>
      </c>
      <c r="EN464" s="71" t="str">
        <f t="shared" si="7045"/>
        <v/>
      </c>
      <c r="EO464" s="71" t="str">
        <f t="shared" si="7046"/>
        <v/>
      </c>
      <c r="EP464" s="71" t="str">
        <f t="shared" si="7047"/>
        <v/>
      </c>
      <c r="EQ464" s="71" t="str">
        <f t="shared" si="7048"/>
        <v/>
      </c>
      <c r="ER464" s="71" t="str">
        <f t="shared" si="7049"/>
        <v/>
      </c>
      <c r="ES464" s="71" t="str">
        <f t="shared" si="7050"/>
        <v/>
      </c>
      <c r="ET464" s="71" t="str">
        <f t="shared" si="7051"/>
        <v/>
      </c>
      <c r="EU464" s="71" t="str">
        <f t="shared" si="7052"/>
        <v/>
      </c>
      <c r="EV464" s="71" t="str">
        <f t="shared" si="7053"/>
        <v/>
      </c>
      <c r="EW464" s="71" t="str">
        <f t="shared" si="7054"/>
        <v/>
      </c>
      <c r="EX464" s="71" t="str">
        <f t="shared" si="7055"/>
        <v/>
      </c>
      <c r="EY464" s="71" t="str">
        <f t="shared" si="7056"/>
        <v/>
      </c>
      <c r="EZ464" s="71" t="str">
        <f t="shared" si="7057"/>
        <v/>
      </c>
      <c r="FA464" s="71" t="str">
        <f t="shared" si="7058"/>
        <v/>
      </c>
      <c r="FB464" s="71" t="str">
        <f t="shared" si="7059"/>
        <v/>
      </c>
      <c r="FC464" s="71" t="str">
        <f t="shared" si="7060"/>
        <v/>
      </c>
      <c r="FD464" s="71" t="str">
        <f t="shared" si="7061"/>
        <v/>
      </c>
      <c r="FE464" s="71" t="str">
        <f t="shared" si="7062"/>
        <v/>
      </c>
      <c r="FF464" s="71" t="str">
        <f t="shared" si="7063"/>
        <v/>
      </c>
      <c r="FG464" s="71" t="str">
        <f t="shared" si="7064"/>
        <v/>
      </c>
      <c r="FH464" s="71" t="str">
        <f t="shared" si="7065"/>
        <v/>
      </c>
      <c r="FI464" s="71" t="str">
        <f t="shared" si="7066"/>
        <v/>
      </c>
      <c r="FJ464" s="71" t="str">
        <f t="shared" si="7067"/>
        <v/>
      </c>
      <c r="FK464" s="71" t="str">
        <f t="shared" si="7068"/>
        <v/>
      </c>
      <c r="FL464" s="71" t="str">
        <f t="shared" si="7069"/>
        <v/>
      </c>
      <c r="FM464" s="71" t="str">
        <f t="shared" si="7070"/>
        <v/>
      </c>
      <c r="FN464" s="71" t="str">
        <f t="shared" si="7071"/>
        <v/>
      </c>
      <c r="FO464" s="71" t="str">
        <f t="shared" si="7072"/>
        <v/>
      </c>
      <c r="FP464" s="71" t="str">
        <f t="shared" si="7073"/>
        <v/>
      </c>
      <c r="FQ464" s="71" t="str">
        <f t="shared" si="7074"/>
        <v/>
      </c>
      <c r="FR464" s="71" t="str">
        <f t="shared" si="7075"/>
        <v/>
      </c>
      <c r="FS464" s="71" t="str">
        <f t="shared" si="7076"/>
        <v/>
      </c>
    </row>
    <row r="465" spans="92:175">
      <c r="CN465" s="70" t="str">
        <f t="shared" si="7001"/>
        <v>InitUnitState('',,,,,,,,,,)</v>
      </c>
      <c r="CO465" s="70" t="str">
        <f t="shared" si="7002"/>
        <v>InitUnitNormal('',,,,,,,,,,)</v>
      </c>
      <c r="CP465" s="70" t="str">
        <f t="shared" si="7003"/>
        <v>InitUnitMagic('',,,,,,,,,,)</v>
      </c>
      <c r="CQ465" s="70" t="str">
        <f t="shared" si="7004"/>
        <v>InitUnitAdd('',,,,,,,,,,)</v>
      </c>
      <c r="CR465" s="70" t="str">
        <f t="shared" si="7005"/>
        <v>InitEquipData('',,"",,,,,'','','','','','',"")</v>
      </c>
      <c r="CU465" s="61" t="str">
        <f t="shared" si="7077"/>
        <v>|n</v>
      </c>
      <c r="CW465" s="60"/>
      <c r="CX465" s="60"/>
      <c r="CY465" s="60"/>
      <c r="CZ465" s="60"/>
      <c r="DA465" s="60"/>
      <c r="DB465" s="71" t="str">
        <f t="shared" si="7007"/>
        <v/>
      </c>
      <c r="DC465" s="71" t="str">
        <f t="shared" si="7008"/>
        <v/>
      </c>
      <c r="DD465" s="71" t="str">
        <f t="shared" si="7009"/>
        <v/>
      </c>
      <c r="DE465" s="71" t="str">
        <f t="shared" si="7010"/>
        <v/>
      </c>
      <c r="DF465" s="71" t="str">
        <f t="shared" si="7011"/>
        <v/>
      </c>
      <c r="DG465" s="71" t="str">
        <f t="shared" si="7012"/>
        <v/>
      </c>
      <c r="DH465" s="71" t="str">
        <f t="shared" si="7013"/>
        <v/>
      </c>
      <c r="DI465" s="71" t="str">
        <f t="shared" si="7014"/>
        <v/>
      </c>
      <c r="DJ465" s="71" t="str">
        <f t="shared" si="7015"/>
        <v/>
      </c>
      <c r="DK465" s="71" t="str">
        <f t="shared" si="7016"/>
        <v/>
      </c>
      <c r="DL465" s="71" t="str">
        <f t="shared" si="7017"/>
        <v/>
      </c>
      <c r="DM465" s="71" t="str">
        <f t="shared" si="7018"/>
        <v/>
      </c>
      <c r="DN465" s="71" t="str">
        <f t="shared" si="7019"/>
        <v/>
      </c>
      <c r="DO465" s="71" t="str">
        <f t="shared" si="7020"/>
        <v/>
      </c>
      <c r="DP465" s="71" t="str">
        <f t="shared" si="7021"/>
        <v/>
      </c>
      <c r="DQ465" s="71" t="str">
        <f t="shared" si="7022"/>
        <v/>
      </c>
      <c r="DR465" s="71" t="str">
        <f t="shared" si="7023"/>
        <v/>
      </c>
      <c r="DS465" s="71" t="str">
        <f t="shared" si="7024"/>
        <v/>
      </c>
      <c r="DT465" s="71" t="str">
        <f t="shared" si="7025"/>
        <v/>
      </c>
      <c r="DU465" s="71" t="str">
        <f t="shared" si="7026"/>
        <v/>
      </c>
      <c r="DV465" s="71" t="str">
        <f t="shared" si="7027"/>
        <v/>
      </c>
      <c r="DW465" s="71" t="str">
        <f t="shared" si="7028"/>
        <v/>
      </c>
      <c r="DX465" s="71" t="str">
        <f t="shared" si="7029"/>
        <v/>
      </c>
      <c r="DY465" s="71" t="str">
        <f t="shared" si="7030"/>
        <v/>
      </c>
      <c r="DZ465" s="71" t="str">
        <f t="shared" si="7031"/>
        <v/>
      </c>
      <c r="EA465" s="71" t="str">
        <f t="shared" si="7032"/>
        <v/>
      </c>
      <c r="EB465" s="71" t="str">
        <f t="shared" si="7033"/>
        <v/>
      </c>
      <c r="EC465" s="71" t="str">
        <f t="shared" si="7034"/>
        <v/>
      </c>
      <c r="ED465" s="71" t="str">
        <f t="shared" si="7035"/>
        <v/>
      </c>
      <c r="EE465" s="71" t="str">
        <f t="shared" si="7036"/>
        <v/>
      </c>
      <c r="EF465" s="71" t="str">
        <f t="shared" si="7037"/>
        <v/>
      </c>
      <c r="EG465" s="71" t="str">
        <f t="shared" si="7038"/>
        <v/>
      </c>
      <c r="EH465" s="71" t="str">
        <f t="shared" si="7039"/>
        <v/>
      </c>
      <c r="EI465" s="71" t="str">
        <f t="shared" si="7040"/>
        <v/>
      </c>
      <c r="EJ465" s="71" t="str">
        <f t="shared" si="7041"/>
        <v/>
      </c>
      <c r="EK465" s="71" t="str">
        <f t="shared" si="7042"/>
        <v/>
      </c>
      <c r="EL465" s="71" t="str">
        <f t="shared" si="7043"/>
        <v/>
      </c>
      <c r="EM465" s="71" t="str">
        <f t="shared" si="7044"/>
        <v/>
      </c>
      <c r="EN465" s="71" t="str">
        <f t="shared" si="7045"/>
        <v/>
      </c>
      <c r="EO465" s="71" t="str">
        <f t="shared" si="7046"/>
        <v/>
      </c>
      <c r="EP465" s="71" t="str">
        <f t="shared" si="7047"/>
        <v/>
      </c>
      <c r="EQ465" s="71" t="str">
        <f t="shared" si="7048"/>
        <v/>
      </c>
      <c r="ER465" s="71" t="str">
        <f t="shared" si="7049"/>
        <v/>
      </c>
      <c r="ES465" s="71" t="str">
        <f t="shared" si="7050"/>
        <v/>
      </c>
      <c r="ET465" s="71" t="str">
        <f t="shared" si="7051"/>
        <v/>
      </c>
      <c r="EU465" s="71" t="str">
        <f t="shared" si="7052"/>
        <v/>
      </c>
      <c r="EV465" s="71" t="str">
        <f t="shared" si="7053"/>
        <v/>
      </c>
      <c r="EW465" s="71" t="str">
        <f t="shared" si="7054"/>
        <v/>
      </c>
      <c r="EX465" s="71" t="str">
        <f t="shared" si="7055"/>
        <v/>
      </c>
      <c r="EY465" s="71" t="str">
        <f t="shared" si="7056"/>
        <v/>
      </c>
      <c r="EZ465" s="71" t="str">
        <f t="shared" si="7057"/>
        <v/>
      </c>
      <c r="FA465" s="71" t="str">
        <f t="shared" si="7058"/>
        <v/>
      </c>
      <c r="FB465" s="71" t="str">
        <f t="shared" si="7059"/>
        <v/>
      </c>
      <c r="FC465" s="71" t="str">
        <f t="shared" si="7060"/>
        <v/>
      </c>
      <c r="FD465" s="71" t="str">
        <f t="shared" si="7061"/>
        <v/>
      </c>
      <c r="FE465" s="71" t="str">
        <f t="shared" si="7062"/>
        <v/>
      </c>
      <c r="FF465" s="71" t="str">
        <f t="shared" si="7063"/>
        <v/>
      </c>
      <c r="FG465" s="71" t="str">
        <f t="shared" si="7064"/>
        <v/>
      </c>
      <c r="FH465" s="71" t="str">
        <f t="shared" si="7065"/>
        <v/>
      </c>
      <c r="FI465" s="71" t="str">
        <f t="shared" si="7066"/>
        <v/>
      </c>
      <c r="FJ465" s="71" t="str">
        <f t="shared" si="7067"/>
        <v/>
      </c>
      <c r="FK465" s="71" t="str">
        <f t="shared" si="7068"/>
        <v/>
      </c>
      <c r="FL465" s="71" t="str">
        <f t="shared" si="7069"/>
        <v/>
      </c>
      <c r="FM465" s="71" t="str">
        <f t="shared" si="7070"/>
        <v/>
      </c>
      <c r="FN465" s="71" t="str">
        <f t="shared" si="7071"/>
        <v/>
      </c>
      <c r="FO465" s="71" t="str">
        <f t="shared" si="7072"/>
        <v/>
      </c>
      <c r="FP465" s="71" t="str">
        <f t="shared" si="7073"/>
        <v/>
      </c>
      <c r="FQ465" s="71" t="str">
        <f t="shared" si="7074"/>
        <v/>
      </c>
      <c r="FR465" s="71" t="str">
        <f t="shared" si="7075"/>
        <v/>
      </c>
      <c r="FS465" s="71" t="str">
        <f t="shared" si="7076"/>
        <v/>
      </c>
    </row>
    <row r="466" spans="92:175">
      <c r="CN466" s="70" t="str">
        <f t="shared" si="7001"/>
        <v>InitUnitState('',,,,,,,,,,)</v>
      </c>
      <c r="CO466" s="70" t="str">
        <f t="shared" si="7002"/>
        <v>InitUnitNormal('',,,,,,,,,,)</v>
      </c>
      <c r="CP466" s="70" t="str">
        <f t="shared" si="7003"/>
        <v>InitUnitMagic('',,,,,,,,,,)</v>
      </c>
      <c r="CQ466" s="70" t="str">
        <f t="shared" si="7004"/>
        <v>InitUnitAdd('',,,,,,,,,,)</v>
      </c>
      <c r="CR466" s="70" t="str">
        <f t="shared" si="7005"/>
        <v>InitEquipData('',,"",,,,,'','','','','','',"")</v>
      </c>
      <c r="CU466" s="61" t="str">
        <f t="shared" si="707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75">
      <c r="CN467" s="70" t="str">
        <f t="shared" si="7001"/>
        <v>InitUnitState('',,,,,,,,,,)</v>
      </c>
      <c r="CO467" s="70" t="str">
        <f t="shared" si="7002"/>
        <v>InitUnitNormal('',,,,,,,,,,)</v>
      </c>
      <c r="CP467" s="70" t="str">
        <f t="shared" si="7003"/>
        <v>InitUnitMagic('',,,,,,,,,,)</v>
      </c>
      <c r="CQ467" s="70" t="str">
        <f t="shared" si="7004"/>
        <v>InitUnitAdd('',,,,,,,,,,)</v>
      </c>
      <c r="CR467" s="70" t="str">
        <f t="shared" si="7005"/>
        <v>InitEquipData('',,"",,,,,'','','','','','',"")</v>
      </c>
      <c r="CU467" s="61" t="str">
        <f t="shared" si="707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75">
      <c r="CN468" s="70" t="str">
        <f t="shared" si="7001"/>
        <v>InitUnitState('',,,,,,,,,,)</v>
      </c>
      <c r="CO468" s="70" t="str">
        <f t="shared" si="7002"/>
        <v>InitUnitNormal('',,,,,,,,,,)</v>
      </c>
      <c r="CP468" s="70" t="str">
        <f t="shared" si="7003"/>
        <v>InitUnitMagic('',,,,,,,,,,)</v>
      </c>
      <c r="CQ468" s="70" t="str">
        <f t="shared" si="7004"/>
        <v>InitUnitAdd('',,,,,,,,,,)</v>
      </c>
      <c r="CR468" s="70" t="str">
        <f t="shared" si="7005"/>
        <v>InitEquipData('',,"",,,,,'','','','','','',"")</v>
      </c>
      <c r="CU468" s="61" t="str">
        <f t="shared" si="707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75">
      <c r="CN469" s="70" t="str">
        <f t="shared" si="7001"/>
        <v>InitUnitState('',,,,,,,,,,)</v>
      </c>
      <c r="CO469" s="70" t="str">
        <f t="shared" si="7002"/>
        <v>InitUnitNormal('',,,,,,,,,,)</v>
      </c>
      <c r="CP469" s="70" t="str">
        <f t="shared" si="7003"/>
        <v>InitUnitMagic('',,,,,,,,,,)</v>
      </c>
      <c r="CQ469" s="70" t="str">
        <f t="shared" si="7004"/>
        <v>InitUnitAdd('',,,,,,,,,,)</v>
      </c>
      <c r="CR469" s="70" t="str">
        <f t="shared" si="7005"/>
        <v>InitEquipData('',,"",,,,,'','','','','','',"")</v>
      </c>
      <c r="CU469" s="61" t="str">
        <f t="shared" si="707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75">
      <c r="CN470" s="70" t="str">
        <f t="shared" si="7001"/>
        <v>InitUnitState('',,,,,,,,,,)</v>
      </c>
      <c r="CO470" s="70" t="str">
        <f t="shared" si="7002"/>
        <v>InitUnitNormal('',,,,,,,,,,)</v>
      </c>
      <c r="CP470" s="70" t="str">
        <f t="shared" si="7003"/>
        <v>InitUnitMagic('',,,,,,,,,,)</v>
      </c>
      <c r="CQ470" s="70" t="str">
        <f t="shared" si="7004"/>
        <v>InitUnitAdd('',,,,,,,,,,)</v>
      </c>
      <c r="CR470" s="70" t="str">
        <f t="shared" si="7005"/>
        <v>InitEquipData('',,"",,,,,'','','','','','',"")</v>
      </c>
      <c r="CU470" s="61" t="str">
        <f t="shared" si="707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75">
      <c r="CN471" s="70" t="str">
        <f t="shared" si="7001"/>
        <v>InitUnitState('',,,,,,,,,,)</v>
      </c>
      <c r="CO471" s="70" t="str">
        <f t="shared" si="7002"/>
        <v>InitUnitNormal('',,,,,,,,,,)</v>
      </c>
      <c r="CP471" s="70" t="str">
        <f t="shared" si="7003"/>
        <v>InitUnitMagic('',,,,,,,,,,)</v>
      </c>
      <c r="CQ471" s="70" t="str">
        <f t="shared" si="7004"/>
        <v>InitUnitAdd('',,,,,,,,,,)</v>
      </c>
      <c r="CR471" s="70" t="str">
        <f t="shared" si="7005"/>
        <v>InitEquipData('',,"",,,,,'','','','','','',"")</v>
      </c>
      <c r="CU471" s="61" t="str">
        <f t="shared" si="707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75">
      <c r="CN472" s="70" t="str">
        <f t="shared" si="7001"/>
        <v>InitUnitState('',,,,,,,,,,)</v>
      </c>
      <c r="CO472" s="70" t="str">
        <f t="shared" si="7002"/>
        <v>InitUnitNormal('',,,,,,,,,,)</v>
      </c>
      <c r="CP472" s="70" t="str">
        <f t="shared" si="7003"/>
        <v>InitUnitMagic('',,,,,,,,,,)</v>
      </c>
      <c r="CQ472" s="70" t="str">
        <f t="shared" si="7004"/>
        <v>InitUnitAdd('',,,,,,,,,,)</v>
      </c>
      <c r="CR472" s="70" t="str">
        <f t="shared" si="7005"/>
        <v>InitEquipData('',,"",,,,,'','','','','','',"")</v>
      </c>
      <c r="CU472" s="61" t="str">
        <f t="shared" si="707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75">
      <c r="CN473" s="70" t="str">
        <f t="shared" si="7001"/>
        <v>InitUnitState('',,,,,,,,,,)</v>
      </c>
      <c r="CO473" s="70" t="str">
        <f t="shared" si="7002"/>
        <v>InitUnitNormal('',,,,,,,,,,)</v>
      </c>
      <c r="CP473" s="70" t="str">
        <f t="shared" si="7003"/>
        <v>InitUnitMagic('',,,,,,,,,,)</v>
      </c>
      <c r="CQ473" s="70" t="str">
        <f t="shared" si="7004"/>
        <v>InitUnitAdd('',,,,,,,,,,)</v>
      </c>
      <c r="CR473" s="70" t="str">
        <f t="shared" si="7005"/>
        <v>InitEquipData('',,"",,,,,'','','','','','',"")</v>
      </c>
      <c r="CU473" s="61" t="str">
        <f t="shared" si="707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75">
      <c r="CN474" s="70" t="str">
        <f t="shared" si="7001"/>
        <v>InitUnitState('',,,,,,,,,,)</v>
      </c>
      <c r="CO474" s="70" t="str">
        <f t="shared" si="7002"/>
        <v>InitUnitNormal('',,,,,,,,,,)</v>
      </c>
      <c r="CP474" s="70" t="str">
        <f t="shared" si="7003"/>
        <v>InitUnitMagic('',,,,,,,,,,)</v>
      </c>
      <c r="CQ474" s="70" t="str">
        <f t="shared" si="7004"/>
        <v>InitUnitAdd('',,,,,,,,,,)</v>
      </c>
      <c r="CR474" s="70" t="str">
        <f t="shared" si="7005"/>
        <v>InitEquipData('',,"",,,,,'','','','','','',"")</v>
      </c>
      <c r="CU474" s="61" t="str">
        <f t="shared" si="707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75">
      <c r="CN475" s="70" t="str">
        <f t="shared" si="7001"/>
        <v>InitUnitState('',,,,,,,,,,)</v>
      </c>
      <c r="CO475" s="70" t="str">
        <f t="shared" si="7002"/>
        <v>InitUnitNormal('',,,,,,,,,,)</v>
      </c>
      <c r="CP475" s="70" t="str">
        <f t="shared" si="7003"/>
        <v>InitUnitMagic('',,,,,,,,,,)</v>
      </c>
      <c r="CQ475" s="70" t="str">
        <f t="shared" si="7004"/>
        <v>InitUnitAdd('',,,,,,,,,,)</v>
      </c>
      <c r="CR475" s="70" t="str">
        <f t="shared" si="7005"/>
        <v>InitEquipData('',,"",,,,,'','','','','','',"")</v>
      </c>
      <c r="CU475" s="61" t="str">
        <f t="shared" si="707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75">
      <c r="CN476" s="70" t="str">
        <f t="shared" si="7001"/>
        <v>InitUnitState('',,,,,,,,,,)</v>
      </c>
      <c r="CO476" s="70" t="str">
        <f t="shared" si="7002"/>
        <v>InitUnitNormal('',,,,,,,,,,)</v>
      </c>
      <c r="CP476" s="70" t="str">
        <f t="shared" si="7003"/>
        <v>InitUnitMagic('',,,,,,,,,,)</v>
      </c>
      <c r="CQ476" s="70" t="str">
        <f t="shared" si="7004"/>
        <v>InitUnitAdd('',,,,,,,,,,)</v>
      </c>
      <c r="CR476" s="70" t="str">
        <f t="shared" si="7005"/>
        <v>InitEquipData('',,"",,,,,'','','','','','',"")</v>
      </c>
      <c r="CU476" s="61" t="str">
        <f t="shared" si="707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75">
      <c r="CN477" s="70" t="str">
        <f t="shared" ref="CN477:CN496" si="7078">"InitUnitState('"&amp;B477&amp;"',"&amp;V477&amp;","&amp;W477&amp;","&amp;X477&amp;","&amp;Y477&amp;","&amp;Z477&amp;","&amp;AA477&amp;","&amp;AB477&amp;","&amp;AC477&amp;","&amp;AD477&amp;","&amp;AE477&amp;")"</f>
        <v>InitUnitState('',,,,,,,,,,)</v>
      </c>
      <c r="CO477" s="70" t="str">
        <f t="shared" ref="CO477:CO496" si="7079">"InitUnitNormal('"&amp;B477&amp;"',"&amp;AF477&amp;","&amp;AG477&amp;","&amp;AH477&amp;","&amp;AI477&amp;","&amp;AJ477&amp;","&amp;AK477&amp;","&amp;AL477&amp;","&amp;AM477&amp;","&amp;AN477&amp;","&amp;AO477&amp;")"</f>
        <v>InitUnitNormal('',,,,,,,,,,)</v>
      </c>
      <c r="CP477" s="70" t="str">
        <f t="shared" ref="CP477:CP496" si="7080">"InitUnitMagic('"&amp;B477&amp;"',"&amp;AP477&amp;","&amp;AQ477&amp;","&amp;AR477&amp;","&amp;AS477&amp;","&amp;AT477&amp;","&amp;AU477&amp;","&amp;AV477&amp;","&amp;AW477&amp;","&amp;BI477&amp;","&amp;BJ477&amp;")"</f>
        <v>InitUnitMagic('',,,,,,,,,,)</v>
      </c>
      <c r="CQ477" s="70" t="str">
        <f t="shared" ref="CQ477:CQ496" si="7081">"InitUnitAdd('"&amp;B477&amp;"',"&amp;BK477&amp;","&amp;BL477&amp;","&amp;BM477&amp;","&amp;BN477&amp;","&amp;BO477&amp;","&amp;BP477&amp;","&amp;BQ477&amp;","&amp;BR477&amp;","&amp;BS477&amp;","&amp;BT477&amp;")"</f>
        <v>InitUnitAdd('',,,,,,,,,,)</v>
      </c>
      <c r="CR477" s="70" t="str">
        <f t="shared" ref="CR477:CR496" si="7082"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478&amp;CR$1&amp;")"</f>
        <v>InitEquipData('',,"",,,,,'','','','','','',"")</v>
      </c>
      <c r="CU477" s="61" t="str">
        <f t="shared" si="707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75">
      <c r="CN478" s="70" t="str">
        <f t="shared" si="7078"/>
        <v>InitUnitState('',,,,,,,,,,)</v>
      </c>
      <c r="CO478" s="70" t="str">
        <f t="shared" si="7079"/>
        <v>InitUnitNormal('',,,,,,,,,,)</v>
      </c>
      <c r="CP478" s="70" t="str">
        <f t="shared" si="7080"/>
        <v>InitUnitMagic('',,,,,,,,,,)</v>
      </c>
      <c r="CQ478" s="70" t="str">
        <f t="shared" si="7081"/>
        <v>InitUnitAdd('',,,,,,,,,,)</v>
      </c>
      <c r="CR478" s="70" t="str">
        <f t="shared" si="7082"/>
        <v>InitEquipData('',,"",,,,,'','','','','','',"")</v>
      </c>
      <c r="CU478" s="61" t="str">
        <f t="shared" si="707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75">
      <c r="CN479" s="70" t="str">
        <f t="shared" si="7078"/>
        <v>InitUnitState('',,,,,,,,,,)</v>
      </c>
      <c r="CO479" s="70" t="str">
        <f t="shared" si="7079"/>
        <v>InitUnitNormal('',,,,,,,,,,)</v>
      </c>
      <c r="CP479" s="70" t="str">
        <f t="shared" si="7080"/>
        <v>InitUnitMagic('',,,,,,,,,,)</v>
      </c>
      <c r="CQ479" s="70" t="str">
        <f t="shared" si="7081"/>
        <v>InitUnitAdd('',,,,,,,,,,)</v>
      </c>
      <c r="CR479" s="70" t="str">
        <f t="shared" si="7082"/>
        <v>InitEquipData('',,"",,,,,'','','','','','',"")</v>
      </c>
      <c r="CU479" s="61" t="str">
        <f t="shared" si="707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75">
      <c r="CN480" s="70" t="str">
        <f t="shared" si="7078"/>
        <v>InitUnitState('',,,,,,,,,,)</v>
      </c>
      <c r="CO480" s="70" t="str">
        <f t="shared" si="7079"/>
        <v>InitUnitNormal('',,,,,,,,,,)</v>
      </c>
      <c r="CP480" s="70" t="str">
        <f t="shared" si="7080"/>
        <v>InitUnitMagic('',,,,,,,,,,)</v>
      </c>
      <c r="CQ480" s="70" t="str">
        <f t="shared" si="7081"/>
        <v>InitUnitAdd('',,,,,,,,,,)</v>
      </c>
      <c r="CR480" s="70" t="str">
        <f t="shared" si="7082"/>
        <v>InitEquipData('',,"",,,,,'','','','','','',"")</v>
      </c>
      <c r="CU480" s="61" t="str">
        <f t="shared" si="7077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7078"/>
        <v>InitUnitState('',,,,,,,,,,)</v>
      </c>
      <c r="CO481" s="70" t="str">
        <f t="shared" si="7079"/>
        <v>InitUnitNormal('',,,,,,,,,,)</v>
      </c>
      <c r="CP481" s="70" t="str">
        <f t="shared" si="7080"/>
        <v>InitUnitMagic('',,,,,,,,,,)</v>
      </c>
      <c r="CQ481" s="70" t="str">
        <f t="shared" si="7081"/>
        <v>InitUnitAdd('',,,,,,,,,,)</v>
      </c>
      <c r="CR481" s="70" t="str">
        <f t="shared" si="7082"/>
        <v>InitEquipData('',,"",,,,,'','','','','','',"")</v>
      </c>
      <c r="CU481" s="61" t="str">
        <f t="shared" si="7077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7078"/>
        <v>InitUnitState('',,,,,,,,,,)</v>
      </c>
      <c r="CO482" s="70" t="str">
        <f t="shared" si="7079"/>
        <v>InitUnitNormal('',,,,,,,,,,)</v>
      </c>
      <c r="CP482" s="70" t="str">
        <f t="shared" si="7080"/>
        <v>InitUnitMagic('',,,,,,,,,,)</v>
      </c>
      <c r="CQ482" s="70" t="str">
        <f t="shared" si="7081"/>
        <v>InitUnitAdd('',,,,,,,,,,)</v>
      </c>
      <c r="CR482" s="70" t="str">
        <f t="shared" si="7082"/>
        <v>InitEquipData('',,"",,,,,'','','','','','',"")</v>
      </c>
      <c r="CU482" s="61" t="str">
        <f t="shared" si="7077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7078"/>
        <v>InitUnitState('',,,,,,,,,,)</v>
      </c>
      <c r="CO483" s="70" t="str">
        <f t="shared" si="7079"/>
        <v>InitUnitNormal('',,,,,,,,,,)</v>
      </c>
      <c r="CP483" s="70" t="str">
        <f t="shared" si="7080"/>
        <v>InitUnitMagic('',,,,,,,,,,)</v>
      </c>
      <c r="CQ483" s="70" t="str">
        <f t="shared" si="7081"/>
        <v>InitUnitAdd('',,,,,,,,,,)</v>
      </c>
      <c r="CR483" s="70" t="str">
        <f t="shared" si="7082"/>
        <v>InitEquipData('',,"",,,,,'','','','','','',"")</v>
      </c>
      <c r="CU483" s="61" t="str">
        <f t="shared" si="7077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7078"/>
        <v>InitUnitState('',,,,,,,,,,)</v>
      </c>
      <c r="CO484" s="70" t="str">
        <f t="shared" si="7079"/>
        <v>InitUnitNormal('',,,,,,,,,,)</v>
      </c>
      <c r="CP484" s="70" t="str">
        <f t="shared" si="7080"/>
        <v>InitUnitMagic('',,,,,,,,,,)</v>
      </c>
      <c r="CQ484" s="70" t="str">
        <f t="shared" si="7081"/>
        <v>InitUnitAdd('',,,,,,,,,,)</v>
      </c>
      <c r="CR484" s="70" t="str">
        <f t="shared" si="7082"/>
        <v>InitEquipData('',,"",,,,,'','','','','','',"")</v>
      </c>
      <c r="CU484" s="61" t="str">
        <f t="shared" si="7077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7078"/>
        <v>InitUnitState('',,,,,,,,,,)</v>
      </c>
      <c r="CO485" s="70" t="str">
        <f t="shared" si="7079"/>
        <v>InitUnitNormal('',,,,,,,,,,)</v>
      </c>
      <c r="CP485" s="70" t="str">
        <f t="shared" si="7080"/>
        <v>InitUnitMagic('',,,,,,,,,,)</v>
      </c>
      <c r="CQ485" s="70" t="str">
        <f t="shared" si="7081"/>
        <v>InitUnitAdd('',,,,,,,,,,)</v>
      </c>
      <c r="CR485" s="70" t="str">
        <f t="shared" si="7082"/>
        <v>InitEquipData('',,"",,,,,'','','','','','',"")</v>
      </c>
      <c r="CU485" s="61" t="str">
        <f t="shared" si="7077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7078"/>
        <v>InitUnitState('',,,,,,,,,,)</v>
      </c>
      <c r="CO486" s="70" t="str">
        <f t="shared" si="7079"/>
        <v>InitUnitNormal('',,,,,,,,,,)</v>
      </c>
      <c r="CP486" s="70" t="str">
        <f t="shared" si="7080"/>
        <v>InitUnitMagic('',,,,,,,,,,)</v>
      </c>
      <c r="CQ486" s="70" t="str">
        <f t="shared" si="7081"/>
        <v>InitUnitAdd('',,,,,,,,,,)</v>
      </c>
      <c r="CR486" s="70" t="str">
        <f t="shared" si="7082"/>
        <v>InitEquipData('',,"",,,,,'','','','','','',"")</v>
      </c>
      <c r="CU486" s="61" t="str">
        <f t="shared" si="7077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7078"/>
        <v>InitUnitState('',,,,,,,,,,)</v>
      </c>
      <c r="CO487" s="70" t="str">
        <f t="shared" si="7079"/>
        <v>InitUnitNormal('',,,,,,,,,,)</v>
      </c>
      <c r="CP487" s="70" t="str">
        <f t="shared" si="7080"/>
        <v>InitUnitMagic('',,,,,,,,,,)</v>
      </c>
      <c r="CQ487" s="70" t="str">
        <f t="shared" si="7081"/>
        <v>InitUnitAdd('',,,,,,,,,,)</v>
      </c>
      <c r="CR487" s="70" t="str">
        <f t="shared" si="7082"/>
        <v>InitEquipData('',,"",,,,,'','','','','','',"")</v>
      </c>
      <c r="CU487" s="61" t="str">
        <f t="shared" si="7077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7078"/>
        <v>InitUnitState('',,,,,,,,,,)</v>
      </c>
      <c r="CO488" s="70" t="str">
        <f t="shared" si="7079"/>
        <v>InitUnitNormal('',,,,,,,,,,)</v>
      </c>
      <c r="CP488" s="70" t="str">
        <f t="shared" si="7080"/>
        <v>InitUnitMagic('',,,,,,,,,,)</v>
      </c>
      <c r="CQ488" s="70" t="str">
        <f t="shared" si="7081"/>
        <v>InitUnitAdd('',,,,,,,,,,)</v>
      </c>
      <c r="CR488" s="70" t="str">
        <f t="shared" si="7082"/>
        <v>InitEquipData('',,"",,,,,'','','','','','',"")</v>
      </c>
      <c r="CU488" s="61" t="str">
        <f t="shared" si="7077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7078"/>
        <v>InitUnitState('',,,,,,,,,,)</v>
      </c>
      <c r="CO489" s="70" t="str">
        <f t="shared" si="7079"/>
        <v>InitUnitNormal('',,,,,,,,,,)</v>
      </c>
      <c r="CP489" s="70" t="str">
        <f t="shared" si="7080"/>
        <v>InitUnitMagic('',,,,,,,,,,)</v>
      </c>
      <c r="CQ489" s="70" t="str">
        <f t="shared" si="7081"/>
        <v>InitUnitAdd('',,,,,,,,,,)</v>
      </c>
      <c r="CR489" s="70" t="str">
        <f t="shared" si="7082"/>
        <v>InitEquipData('',,"",,,,,'','','','','','',"")</v>
      </c>
      <c r="CU489" s="61" t="str">
        <f t="shared" si="7077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7078"/>
        <v>InitUnitState('',,,,,,,,,,)</v>
      </c>
      <c r="CO490" s="70" t="str">
        <f t="shared" si="7079"/>
        <v>InitUnitNormal('',,,,,,,,,,)</v>
      </c>
      <c r="CP490" s="70" t="str">
        <f t="shared" si="7080"/>
        <v>InitUnitMagic('',,,,,,,,,,)</v>
      </c>
      <c r="CQ490" s="70" t="str">
        <f t="shared" si="7081"/>
        <v>InitUnitAdd('',,,,,,,,,,)</v>
      </c>
      <c r="CR490" s="70" t="str">
        <f t="shared" si="7082"/>
        <v>InitEquipData('',,"",,,,,'','','','','','',"")</v>
      </c>
      <c r="CU490" s="61" t="str">
        <f t="shared" si="7077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20">
      <c r="CN491" s="70" t="str">
        <f t="shared" si="7078"/>
        <v>InitUnitState('',,,,,,,,,,)</v>
      </c>
      <c r="CO491" s="70" t="str">
        <f t="shared" si="7079"/>
        <v>InitUnitNormal('',,,,,,,,,,)</v>
      </c>
      <c r="CP491" s="70" t="str">
        <f t="shared" si="7080"/>
        <v>InitUnitMagic('',,,,,,,,,,)</v>
      </c>
      <c r="CQ491" s="70" t="str">
        <f t="shared" si="7081"/>
        <v>InitUnitAdd('',,,,,,,,,,)</v>
      </c>
      <c r="CR491" s="70" t="str">
        <f t="shared" si="7082"/>
        <v>InitEquipData('',,"",,,,,'','','','','','',"")</v>
      </c>
      <c r="CU491" s="61" t="str">
        <f t="shared" si="7077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20">
      <c r="CN492" s="70" t="str">
        <f t="shared" si="7078"/>
        <v>InitUnitState('',,,,,,,,,,)</v>
      </c>
      <c r="CO492" s="70" t="str">
        <f t="shared" si="7079"/>
        <v>InitUnitNormal('',,,,,,,,,,)</v>
      </c>
      <c r="CP492" s="70" t="str">
        <f t="shared" si="7080"/>
        <v>InitUnitMagic('',,,,,,,,,,)</v>
      </c>
      <c r="CQ492" s="70" t="str">
        <f t="shared" si="7081"/>
        <v>InitUnitAdd('',,,,,,,,,,)</v>
      </c>
      <c r="CR492" s="70" t="str">
        <f t="shared" si="7082"/>
        <v>InitEquipData('',,"",,,,,'','','','','','',"")</v>
      </c>
      <c r="CU492" s="61" t="str">
        <f t="shared" si="7077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20">
      <c r="CN493" s="70" t="str">
        <f t="shared" si="7078"/>
        <v>InitUnitState('',,,,,,,,,,)</v>
      </c>
      <c r="CO493" s="70" t="str">
        <f t="shared" si="7079"/>
        <v>InitUnitNormal('',,,,,,,,,,)</v>
      </c>
      <c r="CP493" s="70" t="str">
        <f t="shared" si="7080"/>
        <v>InitUnitMagic('',,,,,,,,,,)</v>
      </c>
      <c r="CQ493" s="70" t="str">
        <f t="shared" si="7081"/>
        <v>InitUnitAdd('',,,,,,,,,,)</v>
      </c>
      <c r="CR493" s="70" t="str">
        <f t="shared" si="7082"/>
        <v>InitEquipData('',,"",,,,,'','','','','','',"")</v>
      </c>
      <c r="CU493" s="61" t="str">
        <f t="shared" si="7077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20">
      <c r="CN494" s="70" t="str">
        <f t="shared" si="7078"/>
        <v>InitUnitState('',,,,,,,,,,)</v>
      </c>
      <c r="CO494" s="70" t="str">
        <f t="shared" si="7079"/>
        <v>InitUnitNormal('',,,,,,,,,,)</v>
      </c>
      <c r="CP494" s="70" t="str">
        <f t="shared" si="7080"/>
        <v>InitUnitMagic('',,,,,,,,,,)</v>
      </c>
      <c r="CQ494" s="70" t="str">
        <f t="shared" si="7081"/>
        <v>InitUnitAdd('',,,,,,,,,,)</v>
      </c>
      <c r="CR494" s="70" t="str">
        <f t="shared" si="7082"/>
        <v>InitEquipData('',,"",,,,,'','','','','','',"")</v>
      </c>
      <c r="CU494" s="61" t="str">
        <f t="shared" si="7077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20">
      <c r="CN495" s="70" t="str">
        <f t="shared" si="7078"/>
        <v>InitUnitState('',,,,,,,,,,)</v>
      </c>
      <c r="CO495" s="70" t="str">
        <f t="shared" si="7079"/>
        <v>InitUnitNormal('',,,,,,,,,,)</v>
      </c>
      <c r="CP495" s="70" t="str">
        <f t="shared" si="7080"/>
        <v>InitUnitMagic('',,,,,,,,,,)</v>
      </c>
      <c r="CQ495" s="70" t="str">
        <f t="shared" si="7081"/>
        <v>InitUnitAdd('',,,,,,,,,,)</v>
      </c>
      <c r="CR495" s="70" t="str">
        <f t="shared" si="7082"/>
        <v>InitEquipData('',,"",,,,,'','','','','','',"")</v>
      </c>
      <c r="CU495" s="61" t="str">
        <f t="shared" si="7077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20">
      <c r="CN496" s="70" t="str">
        <f t="shared" si="7078"/>
        <v>InitUnitState('',,,,,,,,,,)</v>
      </c>
      <c r="CO496" s="70" t="str">
        <f t="shared" si="7079"/>
        <v>InitUnitNormal('',,,,,,,,,,)</v>
      </c>
      <c r="CP496" s="70" t="str">
        <f t="shared" si="7080"/>
        <v>InitUnitMagic('',,,,,,,,,,)</v>
      </c>
      <c r="CQ496" s="70" t="str">
        <f t="shared" si="7081"/>
        <v>InitUnitAdd('',,,,,,,,,,)</v>
      </c>
      <c r="CR496" s="70" t="str">
        <f t="shared" si="7082"/>
        <v>InitEquipData('',,"",,,,,'','','','','','',"")</v>
      </c>
      <c r="CU496" s="61" t="str">
        <f t="shared" si="7077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物品!A253</f>
        <v>0</v>
      </c>
      <c r="B186" s="55" t="str">
        <f>"'"&amp;物品!B253&amp;"'"</f>
        <v>'IS02'</v>
      </c>
      <c r="C186" s="55">
        <f>物品!J253</f>
        <v>0</v>
      </c>
      <c r="D186" s="55">
        <f>物品!K253</f>
        <v>0</v>
      </c>
      <c r="E186" s="55">
        <f>物品!L253</f>
        <v>0</v>
      </c>
      <c r="F186" s="55">
        <f>物品!M253</f>
        <v>0</v>
      </c>
      <c r="G186" s="55">
        <f>物品!N253</f>
        <v>0</v>
      </c>
      <c r="H186" s="55">
        <f>物品!O253</f>
        <v>0</v>
      </c>
      <c r="I186" s="55">
        <f>IF(物品!J253=0,0,"'"&amp;物品!J253&amp;"'")</f>
        <v>0</v>
      </c>
      <c r="J186" s="55">
        <f>IF(物品!K253=0,0,"'"&amp;物品!K253&amp;"'")</f>
        <v>0</v>
      </c>
      <c r="K186" s="55">
        <f>IF(物品!L253=0,0,"'"&amp;物品!L253&amp;"'")</f>
        <v>0</v>
      </c>
      <c r="L186" s="55">
        <f>IF(物品!M253=0,0,"'"&amp;物品!M253&amp;"'")</f>
        <v>0</v>
      </c>
      <c r="M186" s="55">
        <f>IF(物品!N253=0,0,"'"&amp;物品!N253&amp;"'")</f>
        <v>0</v>
      </c>
      <c r="N186" s="55">
        <f>IF(物品!O253=0,0,"'"&amp;物品!O253&amp;"'")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物品!A254</f>
        <v>0</v>
      </c>
      <c r="B187" s="55" t="str">
        <f>"'"&amp;物品!B254&amp;"'"</f>
        <v>'IS03'</v>
      </c>
      <c r="C187" s="55">
        <f>物品!J254</f>
        <v>0</v>
      </c>
      <c r="D187" s="55">
        <f>物品!K254</f>
        <v>0</v>
      </c>
      <c r="E187" s="55">
        <f>物品!L254</f>
        <v>0</v>
      </c>
      <c r="F187" s="55">
        <f>物品!M254</f>
        <v>0</v>
      </c>
      <c r="G187" s="55">
        <f>物品!N254</f>
        <v>0</v>
      </c>
      <c r="H187" s="55">
        <f>物品!O254</f>
        <v>0</v>
      </c>
      <c r="I187" s="55">
        <f>IF(物品!J254=0,0,"'"&amp;物品!J254&amp;"'")</f>
        <v>0</v>
      </c>
      <c r="J187" s="55">
        <f>IF(物品!K254=0,0,"'"&amp;物品!K254&amp;"'")</f>
        <v>0</v>
      </c>
      <c r="K187" s="55">
        <f>IF(物品!L254=0,0,"'"&amp;物品!L254&amp;"'")</f>
        <v>0</v>
      </c>
      <c r="L187" s="55">
        <f>IF(物品!M254=0,0,"'"&amp;物品!M254&amp;"'")</f>
        <v>0</v>
      </c>
      <c r="M187" s="55">
        <f>IF(物品!N254=0,0,"'"&amp;物品!N254&amp;"'")</f>
        <v>0</v>
      </c>
      <c r="N187" s="55">
        <f>IF(物品!O254=0,0,"'"&amp;物品!O254&amp;"'")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物品!A265</f>
        <v>0</v>
      </c>
      <c r="B190" s="55" t="str">
        <f>"'"&amp;物品!B265&amp;"'"</f>
        <v>'IS12'</v>
      </c>
      <c r="C190" s="55">
        <f>物品!J265</f>
        <v>0</v>
      </c>
      <c r="D190" s="55">
        <f>物品!K265</f>
        <v>0</v>
      </c>
      <c r="E190" s="55">
        <f>物品!L265</f>
        <v>0</v>
      </c>
      <c r="F190" s="55">
        <f>物品!M265</f>
        <v>0</v>
      </c>
      <c r="G190" s="55">
        <f>物品!N265</f>
        <v>0</v>
      </c>
      <c r="H190" s="55">
        <f>物品!O265</f>
        <v>0</v>
      </c>
      <c r="I190" s="55">
        <f>IF(物品!J265=0,0,"'"&amp;物品!J265&amp;"'")</f>
        <v>0</v>
      </c>
      <c r="J190" s="55">
        <f>IF(物品!K265=0,0,"'"&amp;物品!K265&amp;"'")</f>
        <v>0</v>
      </c>
      <c r="K190" s="55">
        <f>IF(物品!L265=0,0,"'"&amp;物品!L265&amp;"'")</f>
        <v>0</v>
      </c>
      <c r="L190" s="55">
        <f>IF(物品!M265=0,0,"'"&amp;物品!M265&amp;"'")</f>
        <v>0</v>
      </c>
      <c r="M190" s="55">
        <f>IF(物品!N265=0,0,"'"&amp;物品!N265&amp;"'")</f>
        <v>0</v>
      </c>
      <c r="N190" s="55">
        <f>IF(物品!O265=0,0,"'"&amp;物品!O265&amp;"'")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物品!A310</f>
        <v>0</v>
      </c>
      <c r="B199" s="55" t="str">
        <f>"'"&amp;物品!B310&amp;"'"</f>
        <v>'IF01'</v>
      </c>
      <c r="C199" s="55">
        <f>物品!J310</f>
        <v>0</v>
      </c>
      <c r="D199" s="55">
        <f>物品!K310</f>
        <v>0</v>
      </c>
      <c r="E199" s="55">
        <f>物品!L310</f>
        <v>0</v>
      </c>
      <c r="F199" s="55">
        <f>物品!M310</f>
        <v>0</v>
      </c>
      <c r="G199" s="55">
        <f>物品!N310</f>
        <v>0</v>
      </c>
      <c r="H199" s="55">
        <f>物品!O310</f>
        <v>0</v>
      </c>
      <c r="I199" s="55">
        <f>IF(物品!J310=0,0,"'"&amp;物品!J310&amp;"'")</f>
        <v>0</v>
      </c>
      <c r="J199" s="55">
        <f>IF(物品!K310=0,0,"'"&amp;物品!K310&amp;"'")</f>
        <v>0</v>
      </c>
      <c r="K199" s="55">
        <f>IF(物品!L310=0,0,"'"&amp;物品!L310&amp;"'")</f>
        <v>0</v>
      </c>
      <c r="L199" s="55">
        <f>IF(物品!M310=0,0,"'"&amp;物品!M310&amp;"'")</f>
        <v>0</v>
      </c>
      <c r="M199" s="55">
        <f>IF(物品!N310=0,0,"'"&amp;物品!N310&amp;"'")</f>
        <v>0</v>
      </c>
      <c r="N199" s="55">
        <f>IF(物品!O310=0,0,"'"&amp;物品!O310&amp;"'")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物品!A311</f>
        <v>0</v>
      </c>
      <c r="B200" s="55" t="str">
        <f>"'"&amp;物品!B311&amp;"'"</f>
        <v>'IF02'</v>
      </c>
      <c r="C200" s="55">
        <f>物品!J311</f>
        <v>0</v>
      </c>
      <c r="D200" s="55">
        <f>物品!K311</f>
        <v>0</v>
      </c>
      <c r="E200" s="55">
        <f>物品!L311</f>
        <v>0</v>
      </c>
      <c r="F200" s="55">
        <f>物品!M311</f>
        <v>0</v>
      </c>
      <c r="G200" s="55">
        <f>物品!N311</f>
        <v>0</v>
      </c>
      <c r="H200" s="55">
        <f>物品!O311</f>
        <v>0</v>
      </c>
      <c r="I200" s="55">
        <f>IF(物品!J311=0,0,"'"&amp;物品!J311&amp;"'")</f>
        <v>0</v>
      </c>
      <c r="J200" s="55">
        <f>IF(物品!K311=0,0,"'"&amp;物品!K311&amp;"'")</f>
        <v>0</v>
      </c>
      <c r="K200" s="55">
        <f>IF(物品!L311=0,0,"'"&amp;物品!L311&amp;"'")</f>
        <v>0</v>
      </c>
      <c r="L200" s="55">
        <f>IF(物品!M311=0,0,"'"&amp;物品!M311&amp;"'")</f>
        <v>0</v>
      </c>
      <c r="M200" s="55">
        <f>IF(物品!N311=0,0,"'"&amp;物品!N311&amp;"'")</f>
        <v>0</v>
      </c>
      <c r="N200" s="55">
        <f>IF(物品!O311=0,0,"'"&amp;物品!O311&amp;"'")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物品!A312</f>
        <v>0</v>
      </c>
      <c r="B201" s="55" t="str">
        <f>"'"&amp;物品!B312&amp;"'"</f>
        <v>'IF03'</v>
      </c>
      <c r="C201" s="55">
        <f>物品!J312</f>
        <v>0</v>
      </c>
      <c r="D201" s="55">
        <f>物品!K312</f>
        <v>0</v>
      </c>
      <c r="E201" s="55">
        <f>物品!L312</f>
        <v>0</v>
      </c>
      <c r="F201" s="55">
        <f>物品!M312</f>
        <v>0</v>
      </c>
      <c r="G201" s="55">
        <f>物品!N312</f>
        <v>0</v>
      </c>
      <c r="H201" s="55">
        <f>物品!O312</f>
        <v>0</v>
      </c>
      <c r="I201" s="55">
        <f>IF(物品!J312=0,0,"'"&amp;物品!J312&amp;"'")</f>
        <v>0</v>
      </c>
      <c r="J201" s="55">
        <f>IF(物品!K312=0,0,"'"&amp;物品!K312&amp;"'")</f>
        <v>0</v>
      </c>
      <c r="K201" s="55">
        <f>IF(物品!L312=0,0,"'"&amp;物品!L312&amp;"'")</f>
        <v>0</v>
      </c>
      <c r="L201" s="55">
        <f>IF(物品!M312=0,0,"'"&amp;物品!M312&amp;"'")</f>
        <v>0</v>
      </c>
      <c r="M201" s="55">
        <f>IF(物品!N312=0,0,"'"&amp;物品!N312&amp;"'")</f>
        <v>0</v>
      </c>
      <c r="N201" s="55">
        <f>IF(物品!O312=0,0,"'"&amp;物品!O312&amp;"'")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物品!A313</f>
        <v>0</v>
      </c>
      <c r="B202" s="55" t="str">
        <f>"'"&amp;物品!B313&amp;"'"</f>
        <v>'IF04'</v>
      </c>
      <c r="C202" s="55">
        <f>物品!J313</f>
        <v>0</v>
      </c>
      <c r="D202" s="55">
        <f>物品!K313</f>
        <v>0</v>
      </c>
      <c r="E202" s="55">
        <f>物品!L313</f>
        <v>0</v>
      </c>
      <c r="F202" s="55">
        <f>物品!M313</f>
        <v>0</v>
      </c>
      <c r="G202" s="55">
        <f>物品!N313</f>
        <v>0</v>
      </c>
      <c r="H202" s="55">
        <f>物品!O313</f>
        <v>0</v>
      </c>
      <c r="I202" s="55">
        <f>IF(物品!J313=0,0,"'"&amp;物品!J313&amp;"'")</f>
        <v>0</v>
      </c>
      <c r="J202" s="55">
        <f>IF(物品!K313=0,0,"'"&amp;物品!K313&amp;"'")</f>
        <v>0</v>
      </c>
      <c r="K202" s="55">
        <f>IF(物品!L313=0,0,"'"&amp;物品!L313&amp;"'")</f>
        <v>0</v>
      </c>
      <c r="L202" s="55">
        <f>IF(物品!M313=0,0,"'"&amp;物品!M313&amp;"'")</f>
        <v>0</v>
      </c>
      <c r="M202" s="55">
        <f>IF(物品!N313=0,0,"'"&amp;物品!N313&amp;"'")</f>
        <v>0</v>
      </c>
      <c r="N202" s="55">
        <f>IF(物品!O313=0,0,"'"&amp;物品!O313&amp;"'")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物品!A314</f>
        <v>0</v>
      </c>
      <c r="B203" s="55" t="str">
        <f>"'"&amp;物品!B314&amp;"'"</f>
        <v>'IF05'</v>
      </c>
      <c r="C203" s="55">
        <f>物品!J314</f>
        <v>0</v>
      </c>
      <c r="D203" s="55">
        <f>物品!K314</f>
        <v>0</v>
      </c>
      <c r="E203" s="55">
        <f>物品!L314</f>
        <v>0</v>
      </c>
      <c r="F203" s="55">
        <f>物品!M314</f>
        <v>0</v>
      </c>
      <c r="G203" s="55">
        <f>物品!N314</f>
        <v>0</v>
      </c>
      <c r="H203" s="55">
        <f>物品!O314</f>
        <v>0</v>
      </c>
      <c r="I203" s="55">
        <f>IF(物品!J314=0,0,"'"&amp;物品!J314&amp;"'")</f>
        <v>0</v>
      </c>
      <c r="J203" s="55">
        <f>IF(物品!K314=0,0,"'"&amp;物品!K314&amp;"'")</f>
        <v>0</v>
      </c>
      <c r="K203" s="55">
        <f>IF(物品!L314=0,0,"'"&amp;物品!L314&amp;"'")</f>
        <v>0</v>
      </c>
      <c r="L203" s="55">
        <f>IF(物品!M314=0,0,"'"&amp;物品!M314&amp;"'")</f>
        <v>0</v>
      </c>
      <c r="M203" s="55">
        <f>IF(物品!N314=0,0,"'"&amp;物品!N314&amp;"'")</f>
        <v>0</v>
      </c>
      <c r="N203" s="55">
        <f>IF(物品!O314=0,0,"'"&amp;物品!O314&amp;"'")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物品!A315</f>
        <v>0</v>
      </c>
      <c r="B204" s="55" t="str">
        <f>"'"&amp;物品!B315&amp;"'"</f>
        <v>'IF06'</v>
      </c>
      <c r="C204" s="55">
        <f>物品!J315</f>
        <v>0</v>
      </c>
      <c r="D204" s="55">
        <f>物品!K315</f>
        <v>0</v>
      </c>
      <c r="E204" s="55">
        <f>物品!L315</f>
        <v>0</v>
      </c>
      <c r="F204" s="55">
        <f>物品!M315</f>
        <v>0</v>
      </c>
      <c r="G204" s="55">
        <f>物品!N315</f>
        <v>0</v>
      </c>
      <c r="H204" s="55">
        <f>物品!O315</f>
        <v>0</v>
      </c>
      <c r="I204" s="55">
        <f>IF(物品!J315=0,0,"'"&amp;物品!J315&amp;"'")</f>
        <v>0</v>
      </c>
      <c r="J204" s="55">
        <f>IF(物品!K315=0,0,"'"&amp;物品!K315&amp;"'")</f>
        <v>0</v>
      </c>
      <c r="K204" s="55">
        <f>IF(物品!L315=0,0,"'"&amp;物品!L315&amp;"'")</f>
        <v>0</v>
      </c>
      <c r="L204" s="55">
        <f>IF(物品!M315=0,0,"'"&amp;物品!M315&amp;"'")</f>
        <v>0</v>
      </c>
      <c r="M204" s="55">
        <f>IF(物品!N315=0,0,"'"&amp;物品!N315&amp;"'")</f>
        <v>0</v>
      </c>
      <c r="N204" s="55">
        <f>IF(物品!O315=0,0,"'"&amp;物品!O315&amp;"'")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物品!A316</f>
        <v>0</v>
      </c>
      <c r="B205" s="55" t="str">
        <f>"'"&amp;物品!B316&amp;"'"</f>
        <v>'IF07'</v>
      </c>
      <c r="C205" s="55">
        <f>物品!J316</f>
        <v>0</v>
      </c>
      <c r="D205" s="55">
        <f>物品!K316</f>
        <v>0</v>
      </c>
      <c r="E205" s="55">
        <f>物品!L316</f>
        <v>0</v>
      </c>
      <c r="F205" s="55">
        <f>物品!M316</f>
        <v>0</v>
      </c>
      <c r="G205" s="55">
        <f>物品!N316</f>
        <v>0</v>
      </c>
      <c r="H205" s="55">
        <f>物品!O316</f>
        <v>0</v>
      </c>
      <c r="I205" s="55">
        <f>IF(物品!J316=0,0,"'"&amp;物品!J316&amp;"'")</f>
        <v>0</v>
      </c>
      <c r="J205" s="55">
        <f>IF(物品!K316=0,0,"'"&amp;物品!K316&amp;"'")</f>
        <v>0</v>
      </c>
      <c r="K205" s="55">
        <f>IF(物品!L316=0,0,"'"&amp;物品!L316&amp;"'")</f>
        <v>0</v>
      </c>
      <c r="L205" s="55">
        <f>IF(物品!M316=0,0,"'"&amp;物品!M316&amp;"'")</f>
        <v>0</v>
      </c>
      <c r="M205" s="55">
        <f>IF(物品!N316=0,0,"'"&amp;物品!N316&amp;"'")</f>
        <v>0</v>
      </c>
      <c r="N205" s="55">
        <f>IF(物品!O316=0,0,"'"&amp;物品!O316&amp;"'")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物品!A317</f>
        <v>0</v>
      </c>
      <c r="B206" s="55" t="str">
        <f>"'"&amp;物品!B317&amp;"'"</f>
        <v>'IF08'</v>
      </c>
      <c r="C206" s="55">
        <f>物品!J317</f>
        <v>0</v>
      </c>
      <c r="D206" s="55">
        <f>物品!K317</f>
        <v>0</v>
      </c>
      <c r="E206" s="55">
        <f>物品!L317</f>
        <v>0</v>
      </c>
      <c r="F206" s="55">
        <f>物品!M317</f>
        <v>0</v>
      </c>
      <c r="G206" s="55">
        <f>物品!N317</f>
        <v>0</v>
      </c>
      <c r="H206" s="55">
        <f>物品!O317</f>
        <v>0</v>
      </c>
      <c r="I206" s="55">
        <f>IF(物品!J317=0,0,"'"&amp;物品!J317&amp;"'")</f>
        <v>0</v>
      </c>
      <c r="J206" s="55">
        <f>IF(物品!K317=0,0,"'"&amp;物品!K317&amp;"'")</f>
        <v>0</v>
      </c>
      <c r="K206" s="55">
        <f>IF(物品!L317=0,0,"'"&amp;物品!L317&amp;"'")</f>
        <v>0</v>
      </c>
      <c r="L206" s="55">
        <f>IF(物品!M317=0,0,"'"&amp;物品!M317&amp;"'")</f>
        <v>0</v>
      </c>
      <c r="M206" s="55">
        <f>IF(物品!N317=0,0,"'"&amp;物品!N317&amp;"'")</f>
        <v>0</v>
      </c>
      <c r="N206" s="55">
        <f>IF(物品!O317=0,0,"'"&amp;物品!O317&amp;"'")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物品!A318</f>
        <v>0</v>
      </c>
      <c r="B207" s="55" t="str">
        <f>"'"&amp;物品!B318&amp;"'"</f>
        <v>'IF09'</v>
      </c>
      <c r="C207" s="55">
        <f>物品!J318</f>
        <v>0</v>
      </c>
      <c r="D207" s="55">
        <f>物品!K318</f>
        <v>0</v>
      </c>
      <c r="E207" s="55">
        <f>物品!L318</f>
        <v>0</v>
      </c>
      <c r="F207" s="55">
        <f>物品!M318</f>
        <v>0</v>
      </c>
      <c r="G207" s="55">
        <f>物品!N318</f>
        <v>0</v>
      </c>
      <c r="H207" s="55">
        <f>物品!O318</f>
        <v>0</v>
      </c>
      <c r="I207" s="55">
        <f>IF(物品!J318=0,0,"'"&amp;物品!J318&amp;"'")</f>
        <v>0</v>
      </c>
      <c r="J207" s="55">
        <f>IF(物品!K318=0,0,"'"&amp;物品!K318&amp;"'")</f>
        <v>0</v>
      </c>
      <c r="K207" s="55">
        <f>IF(物品!L318=0,0,"'"&amp;物品!L318&amp;"'")</f>
        <v>0</v>
      </c>
      <c r="L207" s="55">
        <f>IF(物品!M318=0,0,"'"&amp;物品!M318&amp;"'")</f>
        <v>0</v>
      </c>
      <c r="M207" s="55">
        <f>IF(物品!N318=0,0,"'"&amp;物品!N318&amp;"'")</f>
        <v>0</v>
      </c>
      <c r="N207" s="55">
        <f>IF(物品!O318=0,0,"'"&amp;物品!O318&amp;"'")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物品!A319</f>
        <v>0</v>
      </c>
      <c r="B208" s="55" t="str">
        <f>"'"&amp;物品!B319&amp;"'"</f>
        <v>'IF10'</v>
      </c>
      <c r="C208" s="55">
        <f>物品!J319</f>
        <v>0</v>
      </c>
      <c r="D208" s="55">
        <f>物品!K319</f>
        <v>0</v>
      </c>
      <c r="E208" s="55">
        <f>物品!L319</f>
        <v>0</v>
      </c>
      <c r="F208" s="55">
        <f>物品!M319</f>
        <v>0</v>
      </c>
      <c r="G208" s="55">
        <f>物品!N319</f>
        <v>0</v>
      </c>
      <c r="H208" s="55">
        <f>物品!O319</f>
        <v>0</v>
      </c>
      <c r="I208" s="55">
        <f>IF(物品!J319=0,0,"'"&amp;物品!J319&amp;"'")</f>
        <v>0</v>
      </c>
      <c r="J208" s="55">
        <f>IF(物品!K319=0,0,"'"&amp;物品!K319&amp;"'")</f>
        <v>0</v>
      </c>
      <c r="K208" s="55">
        <f>IF(物品!L319=0,0,"'"&amp;物品!L319&amp;"'")</f>
        <v>0</v>
      </c>
      <c r="L208" s="55">
        <f>IF(物品!M319=0,0,"'"&amp;物品!M319&amp;"'")</f>
        <v>0</v>
      </c>
      <c r="M208" s="55">
        <f>IF(物品!N319=0,0,"'"&amp;物品!N319&amp;"'")</f>
        <v>0</v>
      </c>
      <c r="N208" s="55">
        <f>IF(物品!O319=0,0,"'"&amp;物品!O319&amp;"'")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物品!A320</f>
        <v>0</v>
      </c>
      <c r="B209" s="55" t="str">
        <f>"'"&amp;物品!B320&amp;"'"</f>
        <v>'IF11'</v>
      </c>
      <c r="C209" s="55">
        <f>物品!J320</f>
        <v>0</v>
      </c>
      <c r="D209" s="55">
        <f>物品!K320</f>
        <v>0</v>
      </c>
      <c r="E209" s="55">
        <f>物品!L320</f>
        <v>0</v>
      </c>
      <c r="F209" s="55">
        <f>物品!M320</f>
        <v>0</v>
      </c>
      <c r="G209" s="55">
        <f>物品!N320</f>
        <v>0</v>
      </c>
      <c r="H209" s="55">
        <f>物品!O320</f>
        <v>0</v>
      </c>
      <c r="I209" s="55">
        <f>IF(物品!J320=0,0,"'"&amp;物品!J320&amp;"'")</f>
        <v>0</v>
      </c>
      <c r="J209" s="55">
        <f>IF(物品!K320=0,0,"'"&amp;物品!K320&amp;"'")</f>
        <v>0</v>
      </c>
      <c r="K209" s="55">
        <f>IF(物品!L320=0,0,"'"&amp;物品!L320&amp;"'")</f>
        <v>0</v>
      </c>
      <c r="L209" s="55">
        <f>IF(物品!M320=0,0,"'"&amp;物品!M320&amp;"'")</f>
        <v>0</v>
      </c>
      <c r="M209" s="55">
        <f>IF(物品!N320=0,0,"'"&amp;物品!N320&amp;"'")</f>
        <v>0</v>
      </c>
      <c r="N209" s="55">
        <f>IF(物品!O320=0,0,"'"&amp;物品!O320&amp;"'")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物品!A321</f>
        <v>0</v>
      </c>
      <c r="B210" s="55" t="str">
        <f>"'"&amp;物品!B321&amp;"'"</f>
        <v>'IF12'</v>
      </c>
      <c r="C210" s="55">
        <f>物品!J321</f>
        <v>0</v>
      </c>
      <c r="D210" s="55">
        <f>物品!K321</f>
        <v>0</v>
      </c>
      <c r="E210" s="55">
        <f>物品!L321</f>
        <v>0</v>
      </c>
      <c r="F210" s="55">
        <f>物品!M321</f>
        <v>0</v>
      </c>
      <c r="G210" s="55">
        <f>物品!N321</f>
        <v>0</v>
      </c>
      <c r="H210" s="55">
        <f>物品!O321</f>
        <v>0</v>
      </c>
      <c r="I210" s="55">
        <f>IF(物品!J321=0,0,"'"&amp;物品!J321&amp;"'")</f>
        <v>0</v>
      </c>
      <c r="J210" s="55">
        <f>IF(物品!K321=0,0,"'"&amp;物品!K321&amp;"'")</f>
        <v>0</v>
      </c>
      <c r="K210" s="55">
        <f>IF(物品!L321=0,0,"'"&amp;物品!L321&amp;"'")</f>
        <v>0</v>
      </c>
      <c r="L210" s="55">
        <f>IF(物品!M321=0,0,"'"&amp;物品!M321&amp;"'")</f>
        <v>0</v>
      </c>
      <c r="M210" s="55">
        <f>IF(物品!N321=0,0,"'"&amp;物品!N321&amp;"'")</f>
        <v>0</v>
      </c>
      <c r="N210" s="55">
        <f>IF(物品!O321=0,0,"'"&amp;物品!O321&amp;"'")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物品!A322</f>
        <v>0</v>
      </c>
      <c r="B211" s="55" t="str">
        <f>"'"&amp;物品!B322&amp;"'"</f>
        <v>'IF13'</v>
      </c>
      <c r="C211" s="55">
        <f>物品!J322</f>
        <v>0</v>
      </c>
      <c r="D211" s="55">
        <f>物品!K322</f>
        <v>0</v>
      </c>
      <c r="E211" s="55">
        <f>物品!L322</f>
        <v>0</v>
      </c>
      <c r="F211" s="55">
        <f>物品!M322</f>
        <v>0</v>
      </c>
      <c r="G211" s="55">
        <f>物品!N322</f>
        <v>0</v>
      </c>
      <c r="H211" s="55">
        <f>物品!O322</f>
        <v>0</v>
      </c>
      <c r="I211" s="55">
        <f>IF(物品!J322=0,0,"'"&amp;物品!J322&amp;"'")</f>
        <v>0</v>
      </c>
      <c r="J211" s="55">
        <f>IF(物品!K322=0,0,"'"&amp;物品!K322&amp;"'")</f>
        <v>0</v>
      </c>
      <c r="K211" s="55">
        <f>IF(物品!L322=0,0,"'"&amp;物品!L322&amp;"'")</f>
        <v>0</v>
      </c>
      <c r="L211" s="55">
        <f>IF(物品!M322=0,0,"'"&amp;物品!M322&amp;"'")</f>
        <v>0</v>
      </c>
      <c r="M211" s="55">
        <f>IF(物品!N322=0,0,"'"&amp;物品!N322&amp;"'")</f>
        <v>0</v>
      </c>
      <c r="N211" s="55">
        <f>IF(物品!O322=0,0,"'"&amp;物品!O322&amp;"'")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物品!A323</f>
        <v>0</v>
      </c>
      <c r="B212" s="55" t="str">
        <f>"'"&amp;物品!B323&amp;"'"</f>
        <v>'IF14'</v>
      </c>
      <c r="C212" s="55">
        <f>物品!J323</f>
        <v>0</v>
      </c>
      <c r="D212" s="55">
        <f>物品!K323</f>
        <v>0</v>
      </c>
      <c r="E212" s="55">
        <f>物品!L323</f>
        <v>0</v>
      </c>
      <c r="F212" s="55">
        <f>物品!M323</f>
        <v>0</v>
      </c>
      <c r="G212" s="55">
        <f>物品!N323</f>
        <v>0</v>
      </c>
      <c r="H212" s="55">
        <f>物品!O323</f>
        <v>0</v>
      </c>
      <c r="I212" s="55">
        <f>IF(物品!J323=0,0,"'"&amp;物品!J323&amp;"'")</f>
        <v>0</v>
      </c>
      <c r="J212" s="55">
        <f>IF(物品!K323=0,0,"'"&amp;物品!K323&amp;"'")</f>
        <v>0</v>
      </c>
      <c r="K212" s="55">
        <f>IF(物品!L323=0,0,"'"&amp;物品!L323&amp;"'")</f>
        <v>0</v>
      </c>
      <c r="L212" s="55">
        <f>IF(物品!M323=0,0,"'"&amp;物品!M323&amp;"'")</f>
        <v>0</v>
      </c>
      <c r="M212" s="55">
        <f>IF(物品!N323=0,0,"'"&amp;物品!N323&amp;"'")</f>
        <v>0</v>
      </c>
      <c r="N212" s="55">
        <f>IF(物品!O323=0,0,"'"&amp;物品!O323&amp;"'")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物品!A324</f>
        <v>0</v>
      </c>
      <c r="B213" s="55" t="str">
        <f>"'"&amp;物品!B324&amp;"'"</f>
        <v>'IF15'</v>
      </c>
      <c r="C213" s="55">
        <f>物品!J324</f>
        <v>0</v>
      </c>
      <c r="D213" s="55">
        <f>物品!K324</f>
        <v>0</v>
      </c>
      <c r="E213" s="55">
        <f>物品!L324</f>
        <v>0</v>
      </c>
      <c r="F213" s="55">
        <f>物品!M324</f>
        <v>0</v>
      </c>
      <c r="G213" s="55">
        <f>物品!N324</f>
        <v>0</v>
      </c>
      <c r="H213" s="55">
        <f>物品!O324</f>
        <v>0</v>
      </c>
      <c r="I213" s="55">
        <f>IF(物品!J324=0,0,"'"&amp;物品!J324&amp;"'")</f>
        <v>0</v>
      </c>
      <c r="J213" s="55">
        <f>IF(物品!K324=0,0,"'"&amp;物品!K324&amp;"'")</f>
        <v>0</v>
      </c>
      <c r="K213" s="55">
        <f>IF(物品!L324=0,0,"'"&amp;物品!L324&amp;"'")</f>
        <v>0</v>
      </c>
      <c r="L213" s="55">
        <f>IF(物品!M324=0,0,"'"&amp;物品!M324&amp;"'")</f>
        <v>0</v>
      </c>
      <c r="M213" s="55">
        <f>IF(物品!N324=0,0,"'"&amp;物品!N324&amp;"'")</f>
        <v>0</v>
      </c>
      <c r="N213" s="55">
        <f>IF(物品!O324=0,0,"'"&amp;物品!O324&amp;"'")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物品!A325</f>
        <v>0</v>
      </c>
      <c r="B214" s="55" t="str">
        <f>"'"&amp;物品!B325&amp;"'"</f>
        <v>'IF16'</v>
      </c>
      <c r="C214" s="55">
        <f>物品!J325</f>
        <v>0</v>
      </c>
      <c r="D214" s="55">
        <f>物品!K325</f>
        <v>0</v>
      </c>
      <c r="E214" s="55">
        <f>物品!L325</f>
        <v>0</v>
      </c>
      <c r="F214" s="55">
        <f>物品!M325</f>
        <v>0</v>
      </c>
      <c r="G214" s="55">
        <f>物品!N325</f>
        <v>0</v>
      </c>
      <c r="H214" s="55">
        <f>物品!O325</f>
        <v>0</v>
      </c>
      <c r="I214" s="55">
        <f>IF(物品!J325=0,0,"'"&amp;物品!J325&amp;"'")</f>
        <v>0</v>
      </c>
      <c r="J214" s="55">
        <f>IF(物品!K325=0,0,"'"&amp;物品!K325&amp;"'")</f>
        <v>0</v>
      </c>
      <c r="K214" s="55">
        <f>IF(物品!L325=0,0,"'"&amp;物品!L325&amp;"'")</f>
        <v>0</v>
      </c>
      <c r="L214" s="55">
        <f>IF(物品!M325=0,0,"'"&amp;物品!M325&amp;"'")</f>
        <v>0</v>
      </c>
      <c r="M214" s="55">
        <f>IF(物品!N325=0,0,"'"&amp;物品!N325&amp;"'")</f>
        <v>0</v>
      </c>
      <c r="N214" s="55">
        <f>IF(物品!O325=0,0,"'"&amp;物品!O325&amp;"'")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物品!A326</f>
        <v>0</v>
      </c>
      <c r="B215" s="55" t="str">
        <f>"'"&amp;物品!B326&amp;"'"</f>
        <v>'IF17'</v>
      </c>
      <c r="C215" s="55">
        <f>物品!J326</f>
        <v>0</v>
      </c>
      <c r="D215" s="55">
        <f>物品!K326</f>
        <v>0</v>
      </c>
      <c r="E215" s="55">
        <f>物品!L326</f>
        <v>0</v>
      </c>
      <c r="F215" s="55">
        <f>物品!M326</f>
        <v>0</v>
      </c>
      <c r="G215" s="55">
        <f>物品!N326</f>
        <v>0</v>
      </c>
      <c r="H215" s="55">
        <f>物品!O326</f>
        <v>0</v>
      </c>
      <c r="I215" s="55">
        <f>IF(物品!J326=0,0,"'"&amp;物品!J326&amp;"'")</f>
        <v>0</v>
      </c>
      <c r="J215" s="55">
        <f>IF(物品!K326=0,0,"'"&amp;物品!K326&amp;"'")</f>
        <v>0</v>
      </c>
      <c r="K215" s="55">
        <f>IF(物品!L326=0,0,"'"&amp;物品!L326&amp;"'")</f>
        <v>0</v>
      </c>
      <c r="L215" s="55">
        <f>IF(物品!M326=0,0,"'"&amp;物品!M326&amp;"'")</f>
        <v>0</v>
      </c>
      <c r="M215" s="55">
        <f>IF(物品!N326=0,0,"'"&amp;物品!N326&amp;"'")</f>
        <v>0</v>
      </c>
      <c r="N215" s="55">
        <f>IF(物品!O326=0,0,"'"&amp;物品!O326&amp;"'")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物品!A327</f>
        <v>0</v>
      </c>
      <c r="B216" s="55" t="str">
        <f>"'"&amp;物品!B327&amp;"'"</f>
        <v>'IF18'</v>
      </c>
      <c r="C216" s="55">
        <f>物品!J327</f>
        <v>0</v>
      </c>
      <c r="D216" s="55">
        <f>物品!K327</f>
        <v>0</v>
      </c>
      <c r="E216" s="55">
        <f>物品!L327</f>
        <v>0</v>
      </c>
      <c r="F216" s="55">
        <f>物品!M327</f>
        <v>0</v>
      </c>
      <c r="G216" s="55">
        <f>物品!N327</f>
        <v>0</v>
      </c>
      <c r="H216" s="55">
        <f>物品!O327</f>
        <v>0</v>
      </c>
      <c r="I216" s="55">
        <f>IF(物品!J327=0,0,"'"&amp;物品!J327&amp;"'")</f>
        <v>0</v>
      </c>
      <c r="J216" s="55">
        <f>IF(物品!K327=0,0,"'"&amp;物品!K327&amp;"'")</f>
        <v>0</v>
      </c>
      <c r="K216" s="55">
        <f>IF(物品!L327=0,0,"'"&amp;物品!L327&amp;"'")</f>
        <v>0</v>
      </c>
      <c r="L216" s="55">
        <f>IF(物品!M327=0,0,"'"&amp;物品!M327&amp;"'")</f>
        <v>0</v>
      </c>
      <c r="M216" s="55">
        <f>IF(物品!N327=0,0,"'"&amp;物品!N327&amp;"'")</f>
        <v>0</v>
      </c>
      <c r="N216" s="55">
        <f>IF(物品!O327=0,0,"'"&amp;物品!O327&amp;"'")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物品!A328</f>
        <v>0</v>
      </c>
      <c r="B217" s="55" t="str">
        <f>"'"&amp;物品!B328&amp;"'"</f>
        <v>'IF19'</v>
      </c>
      <c r="C217" s="55">
        <f>物品!J328</f>
        <v>0</v>
      </c>
      <c r="D217" s="55">
        <f>物品!K328</f>
        <v>0</v>
      </c>
      <c r="E217" s="55">
        <f>物品!L328</f>
        <v>0</v>
      </c>
      <c r="F217" s="55">
        <f>物品!M328</f>
        <v>0</v>
      </c>
      <c r="G217" s="55">
        <f>物品!N328</f>
        <v>0</v>
      </c>
      <c r="H217" s="55">
        <f>物品!O328</f>
        <v>0</v>
      </c>
      <c r="I217" s="55">
        <f>IF(物品!J328=0,0,"'"&amp;物品!J328&amp;"'")</f>
        <v>0</v>
      </c>
      <c r="J217" s="55">
        <f>IF(物品!K328=0,0,"'"&amp;物品!K328&amp;"'")</f>
        <v>0</v>
      </c>
      <c r="K217" s="55">
        <f>IF(物品!L328=0,0,"'"&amp;物品!L328&amp;"'")</f>
        <v>0</v>
      </c>
      <c r="L217" s="55">
        <f>IF(物品!M328=0,0,"'"&amp;物品!M328&amp;"'")</f>
        <v>0</v>
      </c>
      <c r="M217" s="55">
        <f>IF(物品!N328=0,0,"'"&amp;物品!N328&amp;"'")</f>
        <v>0</v>
      </c>
      <c r="N217" s="55">
        <f>IF(物品!O328=0,0,"'"&amp;物品!O328&amp;"'")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物品!A329</f>
        <v>0</v>
      </c>
      <c r="B218" s="55" t="str">
        <f>"'"&amp;物品!B329&amp;"'"</f>
        <v>'IF20'</v>
      </c>
      <c r="C218" s="55">
        <f>物品!J329</f>
        <v>0</v>
      </c>
      <c r="D218" s="55">
        <f>物品!K329</f>
        <v>0</v>
      </c>
      <c r="E218" s="55">
        <f>物品!L329</f>
        <v>0</v>
      </c>
      <c r="F218" s="55">
        <f>物品!M329</f>
        <v>0</v>
      </c>
      <c r="G218" s="55">
        <f>物品!N329</f>
        <v>0</v>
      </c>
      <c r="H218" s="55">
        <f>物品!O329</f>
        <v>0</v>
      </c>
      <c r="I218" s="55">
        <f>IF(物品!J329=0,0,"'"&amp;物品!J329&amp;"'")</f>
        <v>0</v>
      </c>
      <c r="J218" s="55">
        <f>IF(物品!K329=0,0,"'"&amp;物品!K329&amp;"'")</f>
        <v>0</v>
      </c>
      <c r="K218" s="55">
        <f>IF(物品!L329=0,0,"'"&amp;物品!L329&amp;"'")</f>
        <v>0</v>
      </c>
      <c r="L218" s="55">
        <f>IF(物品!M329=0,0,"'"&amp;物品!M329&amp;"'")</f>
        <v>0</v>
      </c>
      <c r="M218" s="55">
        <f>IF(物品!N329=0,0,"'"&amp;物品!N329&amp;"'")</f>
        <v>0</v>
      </c>
      <c r="N218" s="55">
        <f>IF(物品!O329=0,0,"'"&amp;物品!O329&amp;"'")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物品!A330</f>
        <v>0</v>
      </c>
      <c r="B219" s="55" t="str">
        <f>"'"&amp;物品!B330&amp;"'"</f>
        <v>'IF21'</v>
      </c>
      <c r="C219" s="55">
        <f>物品!J330</f>
        <v>0</v>
      </c>
      <c r="D219" s="55">
        <f>物品!K330</f>
        <v>0</v>
      </c>
      <c r="E219" s="55">
        <f>物品!L330</f>
        <v>0</v>
      </c>
      <c r="F219" s="55">
        <f>物品!M330</f>
        <v>0</v>
      </c>
      <c r="G219" s="55">
        <f>物品!N330</f>
        <v>0</v>
      </c>
      <c r="H219" s="55">
        <f>物品!O330</f>
        <v>0</v>
      </c>
      <c r="I219" s="55">
        <f>IF(物品!J330=0,0,"'"&amp;物品!J330&amp;"'")</f>
        <v>0</v>
      </c>
      <c r="J219" s="55">
        <f>IF(物品!K330=0,0,"'"&amp;物品!K330&amp;"'")</f>
        <v>0</v>
      </c>
      <c r="K219" s="55">
        <f>IF(物品!L330=0,0,"'"&amp;物品!L330&amp;"'")</f>
        <v>0</v>
      </c>
      <c r="L219" s="55">
        <f>IF(物品!M330=0,0,"'"&amp;物品!M330&amp;"'")</f>
        <v>0</v>
      </c>
      <c r="M219" s="55">
        <f>IF(物品!N330=0,0,"'"&amp;物品!N330&amp;"'")</f>
        <v>0</v>
      </c>
      <c r="N219" s="55">
        <f>IF(物品!O330=0,0,"'"&amp;物品!O330&amp;"'")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物品!A331</f>
        <v>0</v>
      </c>
      <c r="B220" s="55" t="str">
        <f>"'"&amp;物品!B331&amp;"'"</f>
        <v>'IF22'</v>
      </c>
      <c r="C220" s="55">
        <f>物品!J331</f>
        <v>0</v>
      </c>
      <c r="D220" s="55">
        <f>物品!K331</f>
        <v>0</v>
      </c>
      <c r="E220" s="55">
        <f>物品!L331</f>
        <v>0</v>
      </c>
      <c r="F220" s="55">
        <f>物品!M331</f>
        <v>0</v>
      </c>
      <c r="G220" s="55">
        <f>物品!N331</f>
        <v>0</v>
      </c>
      <c r="H220" s="55">
        <f>物品!O331</f>
        <v>0</v>
      </c>
      <c r="I220" s="55">
        <f>IF(物品!J331=0,0,"'"&amp;物品!J331&amp;"'")</f>
        <v>0</v>
      </c>
      <c r="J220" s="55">
        <f>IF(物品!K331=0,0,"'"&amp;物品!K331&amp;"'")</f>
        <v>0</v>
      </c>
      <c r="K220" s="55">
        <f>IF(物品!L331=0,0,"'"&amp;物品!L331&amp;"'")</f>
        <v>0</v>
      </c>
      <c r="L220" s="55">
        <f>IF(物品!M331=0,0,"'"&amp;物品!M331&amp;"'")</f>
        <v>0</v>
      </c>
      <c r="M220" s="55">
        <f>IF(物品!N331=0,0,"'"&amp;物品!N331&amp;"'")</f>
        <v>0</v>
      </c>
      <c r="N220" s="55">
        <f>IF(物品!O331=0,0,"'"&amp;物品!O331&amp;"'")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物品!A332</f>
        <v>0</v>
      </c>
      <c r="B221" s="55" t="str">
        <f>"'"&amp;物品!B332&amp;"'"</f>
        <v>'IF23'</v>
      </c>
      <c r="C221" s="55">
        <f>物品!J332</f>
        <v>0</v>
      </c>
      <c r="D221" s="55">
        <f>物品!K332</f>
        <v>0</v>
      </c>
      <c r="E221" s="55">
        <f>物品!L332</f>
        <v>0</v>
      </c>
      <c r="F221" s="55">
        <f>物品!M332</f>
        <v>0</v>
      </c>
      <c r="G221" s="55">
        <f>物品!N332</f>
        <v>0</v>
      </c>
      <c r="H221" s="55">
        <f>物品!O332</f>
        <v>0</v>
      </c>
      <c r="I221" s="55">
        <f>IF(物品!J332=0,0,"'"&amp;物品!J332&amp;"'")</f>
        <v>0</v>
      </c>
      <c r="J221" s="55">
        <f>IF(物品!K332=0,0,"'"&amp;物品!K332&amp;"'")</f>
        <v>0</v>
      </c>
      <c r="K221" s="55">
        <f>IF(物品!L332=0,0,"'"&amp;物品!L332&amp;"'")</f>
        <v>0</v>
      </c>
      <c r="L221" s="55">
        <f>IF(物品!M332=0,0,"'"&amp;物品!M332&amp;"'")</f>
        <v>0</v>
      </c>
      <c r="M221" s="55">
        <f>IF(物品!N332=0,0,"'"&amp;物品!N332&amp;"'")</f>
        <v>0</v>
      </c>
      <c r="N221" s="55">
        <f>IF(物品!O332=0,0,"'"&amp;物品!O332&amp;"'")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物品!A333</f>
        <v>0</v>
      </c>
      <c r="B222" s="55" t="str">
        <f>"'"&amp;物品!B333&amp;"'"</f>
        <v>'IF24'</v>
      </c>
      <c r="C222" s="55">
        <f>物品!J333</f>
        <v>0</v>
      </c>
      <c r="D222" s="55">
        <f>物品!K333</f>
        <v>0</v>
      </c>
      <c r="E222" s="55">
        <f>物品!L333</f>
        <v>0</v>
      </c>
      <c r="F222" s="55">
        <f>物品!M333</f>
        <v>0</v>
      </c>
      <c r="G222" s="55">
        <f>物品!N333</f>
        <v>0</v>
      </c>
      <c r="H222" s="55">
        <f>物品!O333</f>
        <v>0</v>
      </c>
      <c r="I222" s="55">
        <f>IF(物品!J333=0,0,"'"&amp;物品!J333&amp;"'")</f>
        <v>0</v>
      </c>
      <c r="J222" s="55">
        <f>IF(物品!K333=0,0,"'"&amp;物品!K333&amp;"'")</f>
        <v>0</v>
      </c>
      <c r="K222" s="55">
        <f>IF(物品!L333=0,0,"'"&amp;物品!L333&amp;"'")</f>
        <v>0</v>
      </c>
      <c r="L222" s="55">
        <f>IF(物品!M333=0,0,"'"&amp;物品!M333&amp;"'")</f>
        <v>0</v>
      </c>
      <c r="M222" s="55">
        <f>IF(物品!N333=0,0,"'"&amp;物品!N333&amp;"'")</f>
        <v>0</v>
      </c>
      <c r="N222" s="55">
        <f>IF(物品!O333=0,0,"'"&amp;物品!O333&amp;"'")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物品!A334</f>
        <v>0</v>
      </c>
      <c r="B223" s="55" t="str">
        <f>"'"&amp;物品!B334&amp;"'"</f>
        <v>'IF25'</v>
      </c>
      <c r="C223" s="55">
        <f>物品!J334</f>
        <v>0</v>
      </c>
      <c r="D223" s="55">
        <f>物品!K334</f>
        <v>0</v>
      </c>
      <c r="E223" s="55">
        <f>物品!L334</f>
        <v>0</v>
      </c>
      <c r="F223" s="55">
        <f>物品!M334</f>
        <v>0</v>
      </c>
      <c r="G223" s="55">
        <f>物品!N334</f>
        <v>0</v>
      </c>
      <c r="H223" s="55">
        <f>物品!O334</f>
        <v>0</v>
      </c>
      <c r="I223" s="55">
        <f>IF(物品!J334=0,0,"'"&amp;物品!J334&amp;"'")</f>
        <v>0</v>
      </c>
      <c r="J223" s="55">
        <f>IF(物品!K334=0,0,"'"&amp;物品!K334&amp;"'")</f>
        <v>0</v>
      </c>
      <c r="K223" s="55">
        <f>IF(物品!L334=0,0,"'"&amp;物品!L334&amp;"'")</f>
        <v>0</v>
      </c>
      <c r="L223" s="55">
        <f>IF(物品!M334=0,0,"'"&amp;物品!M334&amp;"'")</f>
        <v>0</v>
      </c>
      <c r="M223" s="55">
        <f>IF(物品!N334=0,0,"'"&amp;物品!N334&amp;"'")</f>
        <v>0</v>
      </c>
      <c r="N223" s="55">
        <f>IF(物品!O334=0,0,"'"&amp;物品!O334&amp;"'")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物品!A335</f>
        <v>0</v>
      </c>
      <c r="B224" s="55" t="str">
        <f>"'"&amp;物品!B335&amp;"'"</f>
        <v>'IF26'</v>
      </c>
      <c r="C224" s="55">
        <f>物品!J335</f>
        <v>0</v>
      </c>
      <c r="D224" s="55">
        <f>物品!K335</f>
        <v>0</v>
      </c>
      <c r="E224" s="55">
        <f>物品!L335</f>
        <v>0</v>
      </c>
      <c r="F224" s="55">
        <f>物品!M335</f>
        <v>0</v>
      </c>
      <c r="G224" s="55">
        <f>物品!N335</f>
        <v>0</v>
      </c>
      <c r="H224" s="55">
        <f>物品!O335</f>
        <v>0</v>
      </c>
      <c r="I224" s="55">
        <f>IF(物品!J335=0,0,"'"&amp;物品!J335&amp;"'")</f>
        <v>0</v>
      </c>
      <c r="J224" s="55">
        <f>IF(物品!K335=0,0,"'"&amp;物品!K335&amp;"'")</f>
        <v>0</v>
      </c>
      <c r="K224" s="55">
        <f>IF(物品!L335=0,0,"'"&amp;物品!L335&amp;"'")</f>
        <v>0</v>
      </c>
      <c r="L224" s="55">
        <f>IF(物品!M335=0,0,"'"&amp;物品!M335&amp;"'")</f>
        <v>0</v>
      </c>
      <c r="M224" s="55">
        <f>IF(物品!N335=0,0,"'"&amp;物品!N335&amp;"'")</f>
        <v>0</v>
      </c>
      <c r="N224" s="55">
        <f>IF(物品!O335=0,0,"'"&amp;物品!O335&amp;"'")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物品!A336</f>
        <v>0</v>
      </c>
      <c r="B225" s="55" t="str">
        <f>"'"&amp;物品!B336&amp;"'"</f>
        <v>'IF27'</v>
      </c>
      <c r="C225" s="55">
        <f>物品!J336</f>
        <v>0</v>
      </c>
      <c r="D225" s="55">
        <f>物品!K336</f>
        <v>0</v>
      </c>
      <c r="E225" s="55">
        <f>物品!L336</f>
        <v>0</v>
      </c>
      <c r="F225" s="55">
        <f>物品!M336</f>
        <v>0</v>
      </c>
      <c r="G225" s="55">
        <f>物品!N336</f>
        <v>0</v>
      </c>
      <c r="H225" s="55">
        <f>物品!O336</f>
        <v>0</v>
      </c>
      <c r="I225" s="55">
        <f>IF(物品!J336=0,0,"'"&amp;物品!J336&amp;"'")</f>
        <v>0</v>
      </c>
      <c r="J225" s="55">
        <f>IF(物品!K336=0,0,"'"&amp;物品!K336&amp;"'")</f>
        <v>0</v>
      </c>
      <c r="K225" s="55">
        <f>IF(物品!L336=0,0,"'"&amp;物品!L336&amp;"'")</f>
        <v>0</v>
      </c>
      <c r="L225" s="55">
        <f>IF(物品!M336=0,0,"'"&amp;物品!M336&amp;"'")</f>
        <v>0</v>
      </c>
      <c r="M225" s="55">
        <f>IF(物品!N336=0,0,"'"&amp;物品!N336&amp;"'")</f>
        <v>0</v>
      </c>
      <c r="N225" s="55">
        <f>IF(物品!O336=0,0,"'"&amp;物品!O336&amp;"'")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物品!A343</f>
        <v>0</v>
      </c>
      <c r="B226" s="55" t="str">
        <f>"'"&amp;物品!B343&amp;"'"</f>
        <v>'IC01'</v>
      </c>
      <c r="C226" s="55">
        <f>物品!J343</f>
        <v>0</v>
      </c>
      <c r="D226" s="55">
        <f>物品!K343</f>
        <v>0</v>
      </c>
      <c r="E226" s="55">
        <f>物品!L343</f>
        <v>0</v>
      </c>
      <c r="F226" s="55">
        <f>物品!M343</f>
        <v>0</v>
      </c>
      <c r="G226" s="55">
        <f>物品!N343</f>
        <v>0</v>
      </c>
      <c r="H226" s="55">
        <f>物品!O343</f>
        <v>0</v>
      </c>
      <c r="I226" s="55">
        <f>IF(物品!J343=0,0,"'"&amp;物品!J343&amp;"'")</f>
        <v>0</v>
      </c>
      <c r="J226" s="55">
        <f>IF(物品!K343=0,0,"'"&amp;物品!K343&amp;"'")</f>
        <v>0</v>
      </c>
      <c r="K226" s="55">
        <f>IF(物品!L343=0,0,"'"&amp;物品!L343&amp;"'")</f>
        <v>0</v>
      </c>
      <c r="L226" s="55">
        <f>IF(物品!M343=0,0,"'"&amp;物品!M343&amp;"'")</f>
        <v>0</v>
      </c>
      <c r="M226" s="55">
        <f>IF(物品!N343=0,0,"'"&amp;物品!N343&amp;"'")</f>
        <v>0</v>
      </c>
      <c r="N226" s="55">
        <f>IF(物品!O343=0,0,"'"&amp;物品!O343&amp;"'")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物品!A344</f>
        <v>0</v>
      </c>
      <c r="B227" s="55" t="str">
        <f>"'"&amp;物品!B344&amp;"'"</f>
        <v>'IC02'</v>
      </c>
      <c r="C227" s="55">
        <f>物品!J344</f>
        <v>0</v>
      </c>
      <c r="D227" s="55">
        <f>物品!K344</f>
        <v>0</v>
      </c>
      <c r="E227" s="55">
        <f>物品!L344</f>
        <v>0</v>
      </c>
      <c r="F227" s="55">
        <f>物品!M344</f>
        <v>0</v>
      </c>
      <c r="G227" s="55">
        <f>物品!N344</f>
        <v>0</v>
      </c>
      <c r="H227" s="55">
        <f>物品!O344</f>
        <v>0</v>
      </c>
      <c r="I227" s="55">
        <f>IF(物品!J344=0,0,"'"&amp;物品!J344&amp;"'")</f>
        <v>0</v>
      </c>
      <c r="J227" s="55">
        <f>IF(物品!K344=0,0,"'"&amp;物品!K344&amp;"'")</f>
        <v>0</v>
      </c>
      <c r="K227" s="55">
        <f>IF(物品!L344=0,0,"'"&amp;物品!L344&amp;"'")</f>
        <v>0</v>
      </c>
      <c r="L227" s="55">
        <f>IF(物品!M344=0,0,"'"&amp;物品!M344&amp;"'")</f>
        <v>0</v>
      </c>
      <c r="M227" s="55">
        <f>IF(物品!N344=0,0,"'"&amp;物品!N344&amp;"'")</f>
        <v>0</v>
      </c>
      <c r="N227" s="55">
        <f>IF(物品!O344=0,0,"'"&amp;物品!O344&amp;"'")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物品!A345</f>
        <v>0</v>
      </c>
      <c r="B228" s="55" t="str">
        <f>"'"&amp;物品!B345&amp;"'"</f>
        <v>'IC03'</v>
      </c>
      <c r="C228" s="55">
        <f>物品!J345</f>
        <v>0</v>
      </c>
      <c r="D228" s="55">
        <f>物品!K345</f>
        <v>0</v>
      </c>
      <c r="E228" s="55">
        <f>物品!L345</f>
        <v>0</v>
      </c>
      <c r="F228" s="55">
        <f>物品!M345</f>
        <v>0</v>
      </c>
      <c r="G228" s="55">
        <f>物品!N345</f>
        <v>0</v>
      </c>
      <c r="H228" s="55">
        <f>物品!O345</f>
        <v>0</v>
      </c>
      <c r="I228" s="55">
        <f>IF(物品!J345=0,0,"'"&amp;物品!J345&amp;"'")</f>
        <v>0</v>
      </c>
      <c r="J228" s="55">
        <f>IF(物品!K345=0,0,"'"&amp;物品!K345&amp;"'")</f>
        <v>0</v>
      </c>
      <c r="K228" s="55">
        <f>IF(物品!L345=0,0,"'"&amp;物品!L345&amp;"'")</f>
        <v>0</v>
      </c>
      <c r="L228" s="55">
        <f>IF(物品!M345=0,0,"'"&amp;物品!M345&amp;"'")</f>
        <v>0</v>
      </c>
      <c r="M228" s="55">
        <f>IF(物品!N345=0,0,"'"&amp;物品!N345&amp;"'")</f>
        <v>0</v>
      </c>
      <c r="N228" s="55">
        <f>IF(物品!O345=0,0,"'"&amp;物品!O345&amp;"'")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物品!A346</f>
        <v>0</v>
      </c>
      <c r="B229" s="55" t="str">
        <f>"'"&amp;物品!B346&amp;"'"</f>
        <v>'IC04'</v>
      </c>
      <c r="C229" s="55">
        <f>物品!J346</f>
        <v>0</v>
      </c>
      <c r="D229" s="55">
        <f>物品!K346</f>
        <v>0</v>
      </c>
      <c r="E229" s="55">
        <f>物品!L346</f>
        <v>0</v>
      </c>
      <c r="F229" s="55">
        <f>物品!M346</f>
        <v>0</v>
      </c>
      <c r="G229" s="55">
        <f>物品!N346</f>
        <v>0</v>
      </c>
      <c r="H229" s="55">
        <f>物品!O346</f>
        <v>0</v>
      </c>
      <c r="I229" s="55">
        <f>IF(物品!J346=0,0,"'"&amp;物品!J346&amp;"'")</f>
        <v>0</v>
      </c>
      <c r="J229" s="55">
        <f>IF(物品!K346=0,0,"'"&amp;物品!K346&amp;"'")</f>
        <v>0</v>
      </c>
      <c r="K229" s="55">
        <f>IF(物品!L346=0,0,"'"&amp;物品!L346&amp;"'")</f>
        <v>0</v>
      </c>
      <c r="L229" s="55">
        <f>IF(物品!M346=0,0,"'"&amp;物品!M346&amp;"'")</f>
        <v>0</v>
      </c>
      <c r="M229" s="55">
        <f>IF(物品!N346=0,0,"'"&amp;物品!N346&amp;"'")</f>
        <v>0</v>
      </c>
      <c r="N229" s="55">
        <f>IF(物品!O346=0,0,"'"&amp;物品!O346&amp;"'")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物品!A347</f>
        <v>0</v>
      </c>
      <c r="B230" s="55" t="str">
        <f>"'"&amp;物品!B347&amp;"'"</f>
        <v>'IC05'</v>
      </c>
      <c r="C230" s="55">
        <f>物品!J347</f>
        <v>0</v>
      </c>
      <c r="D230" s="55">
        <f>物品!K347</f>
        <v>0</v>
      </c>
      <c r="E230" s="55">
        <f>物品!L347</f>
        <v>0</v>
      </c>
      <c r="F230" s="55">
        <f>物品!M347</f>
        <v>0</v>
      </c>
      <c r="G230" s="55">
        <f>物品!N347</f>
        <v>0</v>
      </c>
      <c r="H230" s="55">
        <f>物品!O347</f>
        <v>0</v>
      </c>
      <c r="I230" s="55">
        <f>IF(物品!J347=0,0,"'"&amp;物品!J347&amp;"'")</f>
        <v>0</v>
      </c>
      <c r="J230" s="55">
        <f>IF(物品!K347=0,0,"'"&amp;物品!K347&amp;"'")</f>
        <v>0</v>
      </c>
      <c r="K230" s="55">
        <f>IF(物品!L347=0,0,"'"&amp;物品!L347&amp;"'")</f>
        <v>0</v>
      </c>
      <c r="L230" s="55">
        <f>IF(物品!M347=0,0,"'"&amp;物品!M347&amp;"'")</f>
        <v>0</v>
      </c>
      <c r="M230" s="55">
        <f>IF(物品!N347=0,0,"'"&amp;物品!N347&amp;"'")</f>
        <v>0</v>
      </c>
      <c r="N230" s="55">
        <f>IF(物品!O347=0,0,"'"&amp;物品!O347&amp;"'")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物品!A348</f>
        <v>0</v>
      </c>
      <c r="B231" s="55" t="str">
        <f>"'"&amp;物品!B348&amp;"'"</f>
        <v>'IC06'</v>
      </c>
      <c r="C231" s="55">
        <f>物品!J348</f>
        <v>0</v>
      </c>
      <c r="D231" s="55">
        <f>物品!K348</f>
        <v>0</v>
      </c>
      <c r="E231" s="55">
        <f>物品!L348</f>
        <v>0</v>
      </c>
      <c r="F231" s="55">
        <f>物品!M348</f>
        <v>0</v>
      </c>
      <c r="G231" s="55">
        <f>物品!N348</f>
        <v>0</v>
      </c>
      <c r="H231" s="55">
        <f>物品!O348</f>
        <v>0</v>
      </c>
      <c r="I231" s="55">
        <f>IF(物品!J348=0,0,"'"&amp;物品!J348&amp;"'")</f>
        <v>0</v>
      </c>
      <c r="J231" s="55">
        <f>IF(物品!K348=0,0,"'"&amp;物品!K348&amp;"'")</f>
        <v>0</v>
      </c>
      <c r="K231" s="55">
        <f>IF(物品!L348=0,0,"'"&amp;物品!L348&amp;"'")</f>
        <v>0</v>
      </c>
      <c r="L231" s="55">
        <f>IF(物品!M348=0,0,"'"&amp;物品!M348&amp;"'")</f>
        <v>0</v>
      </c>
      <c r="M231" s="55">
        <f>IF(物品!N348=0,0,"'"&amp;物品!N348&amp;"'")</f>
        <v>0</v>
      </c>
      <c r="N231" s="55">
        <f>IF(物品!O348=0,0,"'"&amp;物品!O348&amp;"'")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物品!A349</f>
        <v>0</v>
      </c>
      <c r="B232" s="55" t="str">
        <f>"'"&amp;物品!B349&amp;"'"</f>
        <v>'IC07'</v>
      </c>
      <c r="C232" s="55">
        <f>物品!J349</f>
        <v>0</v>
      </c>
      <c r="D232" s="55">
        <f>物品!K349</f>
        <v>0</v>
      </c>
      <c r="E232" s="55">
        <f>物品!L349</f>
        <v>0</v>
      </c>
      <c r="F232" s="55">
        <f>物品!M349</f>
        <v>0</v>
      </c>
      <c r="G232" s="55">
        <f>物品!N349</f>
        <v>0</v>
      </c>
      <c r="H232" s="55">
        <f>物品!O349</f>
        <v>0</v>
      </c>
      <c r="I232" s="55">
        <f>IF(物品!J349=0,0,"'"&amp;物品!J349&amp;"'")</f>
        <v>0</v>
      </c>
      <c r="J232" s="55">
        <f>IF(物品!K349=0,0,"'"&amp;物品!K349&amp;"'")</f>
        <v>0</v>
      </c>
      <c r="K232" s="55">
        <f>IF(物品!L349=0,0,"'"&amp;物品!L349&amp;"'")</f>
        <v>0</v>
      </c>
      <c r="L232" s="55">
        <f>IF(物品!M349=0,0,"'"&amp;物品!M349&amp;"'")</f>
        <v>0</v>
      </c>
      <c r="M232" s="55">
        <f>IF(物品!N349=0,0,"'"&amp;物品!N349&amp;"'")</f>
        <v>0</v>
      </c>
      <c r="N232" s="55">
        <f>IF(物品!O349=0,0,"'"&amp;物品!O349&amp;"'")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物品!A350</f>
        <v>0</v>
      </c>
      <c r="B233" s="55" t="str">
        <f>"'"&amp;物品!B350&amp;"'"</f>
        <v>'IC08'</v>
      </c>
      <c r="C233" s="55">
        <f>物品!J350</f>
        <v>0</v>
      </c>
      <c r="D233" s="55">
        <f>物品!K350</f>
        <v>0</v>
      </c>
      <c r="E233" s="55">
        <f>物品!L350</f>
        <v>0</v>
      </c>
      <c r="F233" s="55">
        <f>物品!M350</f>
        <v>0</v>
      </c>
      <c r="G233" s="55">
        <f>物品!N350</f>
        <v>0</v>
      </c>
      <c r="H233" s="55">
        <f>物品!O350</f>
        <v>0</v>
      </c>
      <c r="I233" s="55">
        <f>IF(物品!J350=0,0,"'"&amp;物品!J350&amp;"'")</f>
        <v>0</v>
      </c>
      <c r="J233" s="55">
        <f>IF(物品!K350=0,0,"'"&amp;物品!K350&amp;"'")</f>
        <v>0</v>
      </c>
      <c r="K233" s="55">
        <f>IF(物品!L350=0,0,"'"&amp;物品!L350&amp;"'")</f>
        <v>0</v>
      </c>
      <c r="L233" s="55">
        <f>IF(物品!M350=0,0,"'"&amp;物品!M350&amp;"'")</f>
        <v>0</v>
      </c>
      <c r="M233" s="55">
        <f>IF(物品!N350=0,0,"'"&amp;物品!N350&amp;"'")</f>
        <v>0</v>
      </c>
      <c r="N233" s="55">
        <f>IF(物品!O350=0,0,"'"&amp;物品!O350&amp;"'")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物品!A351</f>
        <v>0</v>
      </c>
      <c r="B234" s="55" t="str">
        <f>"'"&amp;物品!B351&amp;"'"</f>
        <v>'IC09'</v>
      </c>
      <c r="C234" s="55">
        <f>物品!J351</f>
        <v>0</v>
      </c>
      <c r="D234" s="55">
        <f>物品!K351</f>
        <v>0</v>
      </c>
      <c r="E234" s="55">
        <f>物品!L351</f>
        <v>0</v>
      </c>
      <c r="F234" s="55">
        <f>物品!M351</f>
        <v>0</v>
      </c>
      <c r="G234" s="55">
        <f>物品!N351</f>
        <v>0</v>
      </c>
      <c r="H234" s="55">
        <f>物品!O351</f>
        <v>0</v>
      </c>
      <c r="I234" s="55">
        <f>IF(物品!J351=0,0,"'"&amp;物品!J351&amp;"'")</f>
        <v>0</v>
      </c>
      <c r="J234" s="55">
        <f>IF(物品!K351=0,0,"'"&amp;物品!K351&amp;"'")</f>
        <v>0</v>
      </c>
      <c r="K234" s="55">
        <f>IF(物品!L351=0,0,"'"&amp;物品!L351&amp;"'")</f>
        <v>0</v>
      </c>
      <c r="L234" s="55">
        <f>IF(物品!M351=0,0,"'"&amp;物品!M351&amp;"'")</f>
        <v>0</v>
      </c>
      <c r="M234" s="55">
        <f>IF(物品!N351=0,0,"'"&amp;物品!N351&amp;"'")</f>
        <v>0</v>
      </c>
      <c r="N234" s="55">
        <f>IF(物品!O351=0,0,"'"&amp;物品!O351&amp;"'")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物品!A352</f>
        <v>0</v>
      </c>
      <c r="B235" s="55" t="str">
        <f>"'"&amp;物品!B352&amp;"'"</f>
        <v>'IC10'</v>
      </c>
      <c r="C235" s="55">
        <f>物品!J352</f>
        <v>0</v>
      </c>
      <c r="D235" s="55">
        <f>物品!K352</f>
        <v>0</v>
      </c>
      <c r="E235" s="55">
        <f>物品!L352</f>
        <v>0</v>
      </c>
      <c r="F235" s="55">
        <f>物品!M352</f>
        <v>0</v>
      </c>
      <c r="G235" s="55">
        <f>物品!N352</f>
        <v>0</v>
      </c>
      <c r="H235" s="55">
        <f>物品!O352</f>
        <v>0</v>
      </c>
      <c r="I235" s="55">
        <f>IF(物品!J352=0,0,"'"&amp;物品!J352&amp;"'")</f>
        <v>0</v>
      </c>
      <c r="J235" s="55">
        <f>IF(物品!K352=0,0,"'"&amp;物品!K352&amp;"'")</f>
        <v>0</v>
      </c>
      <c r="K235" s="55">
        <f>IF(物品!L352=0,0,"'"&amp;物品!L352&amp;"'")</f>
        <v>0</v>
      </c>
      <c r="L235" s="55">
        <f>IF(物品!M352=0,0,"'"&amp;物品!M352&amp;"'")</f>
        <v>0</v>
      </c>
      <c r="M235" s="55">
        <f>IF(物品!N352=0,0,"'"&amp;物品!N352&amp;"'")</f>
        <v>0</v>
      </c>
      <c r="N235" s="55">
        <f>IF(物品!O352=0,0,"'"&amp;物品!O352&amp;"'")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物品!A353</f>
        <v>0</v>
      </c>
      <c r="B236" s="55" t="str">
        <f>"'"&amp;物品!B353&amp;"'"</f>
        <v>'IC11'</v>
      </c>
      <c r="C236" s="55">
        <f>物品!J353</f>
        <v>0</v>
      </c>
      <c r="D236" s="55">
        <f>物品!K353</f>
        <v>0</v>
      </c>
      <c r="E236" s="55">
        <f>物品!L353</f>
        <v>0</v>
      </c>
      <c r="F236" s="55">
        <f>物品!M353</f>
        <v>0</v>
      </c>
      <c r="G236" s="55">
        <f>物品!N353</f>
        <v>0</v>
      </c>
      <c r="H236" s="55">
        <f>物品!O353</f>
        <v>0</v>
      </c>
      <c r="I236" s="55">
        <f>IF(物品!J353=0,0,"'"&amp;物品!J353&amp;"'")</f>
        <v>0</v>
      </c>
      <c r="J236" s="55">
        <f>IF(物品!K353=0,0,"'"&amp;物品!K353&amp;"'")</f>
        <v>0</v>
      </c>
      <c r="K236" s="55">
        <f>IF(物品!L353=0,0,"'"&amp;物品!L353&amp;"'")</f>
        <v>0</v>
      </c>
      <c r="L236" s="55">
        <f>IF(物品!M353=0,0,"'"&amp;物品!M353&amp;"'")</f>
        <v>0</v>
      </c>
      <c r="M236" s="55">
        <f>IF(物品!N353=0,0,"'"&amp;物品!N353&amp;"'")</f>
        <v>0</v>
      </c>
      <c r="N236" s="55">
        <f>IF(物品!O353=0,0,"'"&amp;物品!O353&amp;"'")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物品!A354</f>
        <v>0</v>
      </c>
      <c r="B237" s="55" t="str">
        <f>"'"&amp;物品!B354&amp;"'"</f>
        <v>'IK01'</v>
      </c>
      <c r="C237" s="55">
        <f>物品!J354</f>
        <v>0</v>
      </c>
      <c r="D237" s="55">
        <f>物品!K354</f>
        <v>0</v>
      </c>
      <c r="E237" s="55">
        <f>物品!L354</f>
        <v>0</v>
      </c>
      <c r="F237" s="55">
        <f>物品!M354</f>
        <v>0</v>
      </c>
      <c r="G237" s="55">
        <f>物品!N354</f>
        <v>0</v>
      </c>
      <c r="H237" s="55">
        <f>物品!O354</f>
        <v>0</v>
      </c>
      <c r="I237" s="55">
        <f>IF(物品!J354=0,0,"'"&amp;物品!J354&amp;"'")</f>
        <v>0</v>
      </c>
      <c r="J237" s="55">
        <f>IF(物品!K354=0,0,"'"&amp;物品!K354&amp;"'")</f>
        <v>0</v>
      </c>
      <c r="K237" s="55">
        <f>IF(物品!L354=0,0,"'"&amp;物品!L354&amp;"'")</f>
        <v>0</v>
      </c>
      <c r="L237" s="55">
        <f>IF(物品!M354=0,0,"'"&amp;物品!M354&amp;"'")</f>
        <v>0</v>
      </c>
      <c r="M237" s="55">
        <f>IF(物品!N354=0,0,"'"&amp;物品!N354&amp;"'")</f>
        <v>0</v>
      </c>
      <c r="N237" s="55">
        <f>IF(物品!O354=0,0,"'"&amp;物品!O354&amp;"'")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物品!A355</f>
        <v>0</v>
      </c>
      <c r="B238" s="55" t="str">
        <f>"'"&amp;物品!B355&amp;"'"</f>
        <v>'IK02'</v>
      </c>
      <c r="C238" s="55">
        <f>物品!J355</f>
        <v>0</v>
      </c>
      <c r="D238" s="55">
        <f>物品!K355</f>
        <v>0</v>
      </c>
      <c r="E238" s="55">
        <f>物品!L355</f>
        <v>0</v>
      </c>
      <c r="F238" s="55">
        <f>物品!M355</f>
        <v>0</v>
      </c>
      <c r="G238" s="55">
        <f>物品!N355</f>
        <v>0</v>
      </c>
      <c r="H238" s="55">
        <f>物品!O355</f>
        <v>0</v>
      </c>
      <c r="I238" s="55">
        <f>IF(物品!J355=0,0,"'"&amp;物品!J355&amp;"'")</f>
        <v>0</v>
      </c>
      <c r="J238" s="55">
        <f>IF(物品!K355=0,0,"'"&amp;物品!K355&amp;"'")</f>
        <v>0</v>
      </c>
      <c r="K238" s="55">
        <f>IF(物品!L355=0,0,"'"&amp;物品!L355&amp;"'")</f>
        <v>0</v>
      </c>
      <c r="L238" s="55">
        <f>IF(物品!M355=0,0,"'"&amp;物品!M355&amp;"'")</f>
        <v>0</v>
      </c>
      <c r="M238" s="55">
        <f>IF(物品!N355=0,0,"'"&amp;物品!N355&amp;"'")</f>
        <v>0</v>
      </c>
      <c r="N238" s="55">
        <f>IF(物品!O355=0,0,"'"&amp;物品!O355&amp;"'")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物品!A356</f>
        <v>0</v>
      </c>
      <c r="B239" s="55" t="str">
        <f>"'"&amp;物品!B356&amp;"'"</f>
        <v>'IK03'</v>
      </c>
      <c r="C239" s="55">
        <f>物品!J356</f>
        <v>0</v>
      </c>
      <c r="D239" s="55">
        <f>物品!K356</f>
        <v>0</v>
      </c>
      <c r="E239" s="55">
        <f>物品!L356</f>
        <v>0</v>
      </c>
      <c r="F239" s="55">
        <f>物品!M356</f>
        <v>0</v>
      </c>
      <c r="G239" s="55">
        <f>物品!N356</f>
        <v>0</v>
      </c>
      <c r="H239" s="55">
        <f>物品!O356</f>
        <v>0</v>
      </c>
      <c r="I239" s="55">
        <f>IF(物品!J356=0,0,"'"&amp;物品!J356&amp;"'")</f>
        <v>0</v>
      </c>
      <c r="J239" s="55">
        <f>IF(物品!K356=0,0,"'"&amp;物品!K356&amp;"'")</f>
        <v>0</v>
      </c>
      <c r="K239" s="55">
        <f>IF(物品!L356=0,0,"'"&amp;物品!L356&amp;"'")</f>
        <v>0</v>
      </c>
      <c r="L239" s="55">
        <f>IF(物品!M356=0,0,"'"&amp;物品!M356&amp;"'")</f>
        <v>0</v>
      </c>
      <c r="M239" s="55">
        <f>IF(物品!N356=0,0,"'"&amp;物品!N356&amp;"'")</f>
        <v>0</v>
      </c>
      <c r="N239" s="55">
        <f>IF(物品!O356=0,0,"'"&amp;物品!O356&amp;"'")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物品!A357</f>
        <v>0</v>
      </c>
      <c r="B240" s="55" t="str">
        <f>"'"&amp;物品!B357&amp;"'"</f>
        <v>'IK04'</v>
      </c>
      <c r="C240" s="55">
        <f>物品!J357</f>
        <v>0</v>
      </c>
      <c r="D240" s="55">
        <f>物品!K357</f>
        <v>0</v>
      </c>
      <c r="E240" s="55">
        <f>物品!L357</f>
        <v>0</v>
      </c>
      <c r="F240" s="55">
        <f>物品!M357</f>
        <v>0</v>
      </c>
      <c r="G240" s="55">
        <f>物品!N357</f>
        <v>0</v>
      </c>
      <c r="H240" s="55">
        <f>物品!O357</f>
        <v>0</v>
      </c>
      <c r="I240" s="55">
        <f>IF(物品!J357=0,0,"'"&amp;物品!J357&amp;"'")</f>
        <v>0</v>
      </c>
      <c r="J240" s="55">
        <f>IF(物品!K357=0,0,"'"&amp;物品!K357&amp;"'")</f>
        <v>0</v>
      </c>
      <c r="K240" s="55">
        <f>IF(物品!L357=0,0,"'"&amp;物品!L357&amp;"'")</f>
        <v>0</v>
      </c>
      <c r="L240" s="55">
        <f>IF(物品!M357=0,0,"'"&amp;物品!M357&amp;"'")</f>
        <v>0</v>
      </c>
      <c r="M240" s="55">
        <f>IF(物品!N357=0,0,"'"&amp;物品!N357&amp;"'")</f>
        <v>0</v>
      </c>
      <c r="N240" s="55">
        <f>IF(物品!O357=0,0,"'"&amp;物品!O357&amp;"'")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物品!A358</f>
        <v>0</v>
      </c>
      <c r="B241" s="55" t="str">
        <f>"'"&amp;物品!B358&amp;"'"</f>
        <v>'IK05'</v>
      </c>
      <c r="C241" s="55">
        <f>物品!J358</f>
        <v>0</v>
      </c>
      <c r="D241" s="55">
        <f>物品!K358</f>
        <v>0</v>
      </c>
      <c r="E241" s="55">
        <f>物品!L358</f>
        <v>0</v>
      </c>
      <c r="F241" s="55">
        <f>物品!M358</f>
        <v>0</v>
      </c>
      <c r="G241" s="55">
        <f>物品!N358</f>
        <v>0</v>
      </c>
      <c r="H241" s="55">
        <f>物品!O358</f>
        <v>0</v>
      </c>
      <c r="I241" s="55">
        <f>IF(物品!J358=0,0,"'"&amp;物品!J358&amp;"'")</f>
        <v>0</v>
      </c>
      <c r="J241" s="55">
        <f>IF(物品!K358=0,0,"'"&amp;物品!K358&amp;"'")</f>
        <v>0</v>
      </c>
      <c r="K241" s="55">
        <f>IF(物品!L358=0,0,"'"&amp;物品!L358&amp;"'")</f>
        <v>0</v>
      </c>
      <c r="L241" s="55">
        <f>IF(物品!M358=0,0,"'"&amp;物品!M358&amp;"'")</f>
        <v>0</v>
      </c>
      <c r="M241" s="55">
        <f>IF(物品!N358=0,0,"'"&amp;物品!N358&amp;"'")</f>
        <v>0</v>
      </c>
      <c r="N241" s="55">
        <f>IF(物品!O358=0,0,"'"&amp;物品!O358&amp;"'")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物品!A359</f>
        <v>0</v>
      </c>
      <c r="B242" s="55" t="str">
        <f>"'"&amp;物品!B359&amp;"'"</f>
        <v>'IK06'</v>
      </c>
      <c r="C242" s="55">
        <f>物品!J359</f>
        <v>0</v>
      </c>
      <c r="D242" s="55">
        <f>物品!K359</f>
        <v>0</v>
      </c>
      <c r="E242" s="55">
        <f>物品!L359</f>
        <v>0</v>
      </c>
      <c r="F242" s="55">
        <f>物品!M359</f>
        <v>0</v>
      </c>
      <c r="G242" s="55">
        <f>物品!N359</f>
        <v>0</v>
      </c>
      <c r="H242" s="55">
        <f>物品!O359</f>
        <v>0</v>
      </c>
      <c r="I242" s="55">
        <f>IF(物品!J359=0,0,"'"&amp;物品!J359&amp;"'")</f>
        <v>0</v>
      </c>
      <c r="J242" s="55">
        <f>IF(物品!K359=0,0,"'"&amp;物品!K359&amp;"'")</f>
        <v>0</v>
      </c>
      <c r="K242" s="55">
        <f>IF(物品!L359=0,0,"'"&amp;物品!L359&amp;"'")</f>
        <v>0</v>
      </c>
      <c r="L242" s="55">
        <f>IF(物品!M359=0,0,"'"&amp;物品!M359&amp;"'")</f>
        <v>0</v>
      </c>
      <c r="M242" s="55">
        <f>IF(物品!N359=0,0,"'"&amp;物品!N359&amp;"'")</f>
        <v>0</v>
      </c>
      <c r="N242" s="55">
        <f>IF(物品!O359=0,0,"'"&amp;物品!O359&amp;"'")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物品!A360</f>
        <v>0</v>
      </c>
      <c r="B243" s="55" t="str">
        <f>"'"&amp;物品!B360&amp;"'"</f>
        <v>'IK07'</v>
      </c>
      <c r="C243" s="55">
        <f>物品!J360</f>
        <v>0</v>
      </c>
      <c r="D243" s="55">
        <f>物品!K360</f>
        <v>0</v>
      </c>
      <c r="E243" s="55">
        <f>物品!L360</f>
        <v>0</v>
      </c>
      <c r="F243" s="55">
        <f>物品!M360</f>
        <v>0</v>
      </c>
      <c r="G243" s="55">
        <f>物品!N360</f>
        <v>0</v>
      </c>
      <c r="H243" s="55">
        <f>物品!O360</f>
        <v>0</v>
      </c>
      <c r="I243" s="55">
        <f>IF(物品!J360=0,0,"'"&amp;物品!J360&amp;"'")</f>
        <v>0</v>
      </c>
      <c r="J243" s="55">
        <f>IF(物品!K360=0,0,"'"&amp;物品!K360&amp;"'")</f>
        <v>0</v>
      </c>
      <c r="K243" s="55">
        <f>IF(物品!L360=0,0,"'"&amp;物品!L360&amp;"'")</f>
        <v>0</v>
      </c>
      <c r="L243" s="55">
        <f>IF(物品!M360=0,0,"'"&amp;物品!M360&amp;"'")</f>
        <v>0</v>
      </c>
      <c r="M243" s="55">
        <f>IF(物品!N360=0,0,"'"&amp;物品!N360&amp;"'")</f>
        <v>0</v>
      </c>
      <c r="N243" s="55">
        <f>IF(物品!O360=0,0,"'"&amp;物品!O360&amp;"'")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物品!A361</f>
        <v>0</v>
      </c>
      <c r="B244" s="55" t="str">
        <f>"'"&amp;物品!B361&amp;"'"</f>
        <v>'IK08'</v>
      </c>
      <c r="C244" s="55">
        <f>物品!J361</f>
        <v>0</v>
      </c>
      <c r="D244" s="55">
        <f>物品!K361</f>
        <v>0</v>
      </c>
      <c r="E244" s="55">
        <f>物品!L361</f>
        <v>0</v>
      </c>
      <c r="F244" s="55">
        <f>物品!M361</f>
        <v>0</v>
      </c>
      <c r="G244" s="55">
        <f>物品!N361</f>
        <v>0</v>
      </c>
      <c r="H244" s="55">
        <f>物品!O361</f>
        <v>0</v>
      </c>
      <c r="I244" s="55">
        <f>IF(物品!J361=0,0,"'"&amp;物品!J361&amp;"'")</f>
        <v>0</v>
      </c>
      <c r="J244" s="55">
        <f>IF(物品!K361=0,0,"'"&amp;物品!K361&amp;"'")</f>
        <v>0</v>
      </c>
      <c r="K244" s="55">
        <f>IF(物品!L361=0,0,"'"&amp;物品!L361&amp;"'")</f>
        <v>0</v>
      </c>
      <c r="L244" s="55">
        <f>IF(物品!M361=0,0,"'"&amp;物品!M361&amp;"'")</f>
        <v>0</v>
      </c>
      <c r="M244" s="55">
        <f>IF(物品!N361=0,0,"'"&amp;物品!N361&amp;"'")</f>
        <v>0</v>
      </c>
      <c r="N244" s="55">
        <f>IF(物品!O361=0,0,"'"&amp;物品!O361&amp;"'")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物品!A362</f>
        <v>0</v>
      </c>
      <c r="B245" s="55" t="str">
        <f>"'"&amp;物品!B362&amp;"'"</f>
        <v>'IK1A'</v>
      </c>
      <c r="C245" s="55">
        <f>物品!J362</f>
        <v>0</v>
      </c>
      <c r="D245" s="55">
        <f>物品!K362</f>
        <v>0</v>
      </c>
      <c r="E245" s="55">
        <f>物品!L362</f>
        <v>0</v>
      </c>
      <c r="F245" s="55">
        <f>物品!M362</f>
        <v>0</v>
      </c>
      <c r="G245" s="55">
        <f>物品!N362</f>
        <v>0</v>
      </c>
      <c r="H245" s="55">
        <f>物品!O362</f>
        <v>0</v>
      </c>
      <c r="I245" s="55">
        <f>IF(物品!J362=0,0,"'"&amp;物品!J362&amp;"'")</f>
        <v>0</v>
      </c>
      <c r="J245" s="55">
        <f>IF(物品!K362=0,0,"'"&amp;物品!K362&amp;"'")</f>
        <v>0</v>
      </c>
      <c r="K245" s="55">
        <f>IF(物品!L362=0,0,"'"&amp;物品!L362&amp;"'")</f>
        <v>0</v>
      </c>
      <c r="L245" s="55">
        <f>IF(物品!M362=0,0,"'"&amp;物品!M362&amp;"'")</f>
        <v>0</v>
      </c>
      <c r="M245" s="55">
        <f>IF(物品!N362=0,0,"'"&amp;物品!N362&amp;"'")</f>
        <v>0</v>
      </c>
      <c r="N245" s="55">
        <f>IF(物品!O362=0,0,"'"&amp;物品!O362&amp;"'")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物品!A371</f>
        <v>0</v>
      </c>
      <c r="B246" s="55" t="str">
        <f>"'"&amp;物品!B371&amp;"'"</f>
        <v>'IK2A'</v>
      </c>
      <c r="C246" s="55">
        <f>物品!J371</f>
        <v>0</v>
      </c>
      <c r="D246" s="55">
        <f>物品!K371</f>
        <v>0</v>
      </c>
      <c r="E246" s="55">
        <f>物品!L371</f>
        <v>0</v>
      </c>
      <c r="F246" s="55">
        <f>物品!M371</f>
        <v>0</v>
      </c>
      <c r="G246" s="55">
        <f>物品!N371</f>
        <v>0</v>
      </c>
      <c r="H246" s="55">
        <f>物品!O371</f>
        <v>0</v>
      </c>
      <c r="I246" s="55">
        <f>IF(物品!J371=0,0,"'"&amp;物品!J371&amp;"'")</f>
        <v>0</v>
      </c>
      <c r="J246" s="55">
        <f>IF(物品!K371=0,0,"'"&amp;物品!K371&amp;"'")</f>
        <v>0</v>
      </c>
      <c r="K246" s="55">
        <f>IF(物品!L371=0,0,"'"&amp;物品!L371&amp;"'")</f>
        <v>0</v>
      </c>
      <c r="L246" s="55">
        <f>IF(物品!M371=0,0,"'"&amp;物品!M371&amp;"'")</f>
        <v>0</v>
      </c>
      <c r="M246" s="55">
        <f>IF(物品!N371=0,0,"'"&amp;物品!N371&amp;"'")</f>
        <v>0</v>
      </c>
      <c r="N246" s="55">
        <f>IF(物品!O371=0,0,"'"&amp;物品!O371&amp;"'")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物品!A380</f>
        <v>0</v>
      </c>
      <c r="B247" s="55" t="str">
        <f>"'"&amp;物品!B380&amp;"'"</f>
        <v>'IK3A'</v>
      </c>
      <c r="C247" s="55">
        <f>物品!J380</f>
        <v>0</v>
      </c>
      <c r="D247" s="55">
        <f>物品!K380</f>
        <v>0</v>
      </c>
      <c r="E247" s="55">
        <f>物品!L380</f>
        <v>0</v>
      </c>
      <c r="F247" s="55">
        <f>物品!M380</f>
        <v>0</v>
      </c>
      <c r="G247" s="55">
        <f>物品!N380</f>
        <v>0</v>
      </c>
      <c r="H247" s="55">
        <f>物品!O380</f>
        <v>0</v>
      </c>
      <c r="I247" s="55">
        <f>IF(物品!J380=0,0,"'"&amp;物品!J380&amp;"'")</f>
        <v>0</v>
      </c>
      <c r="J247" s="55">
        <f>IF(物品!K380=0,0,"'"&amp;物品!K380&amp;"'")</f>
        <v>0</v>
      </c>
      <c r="K247" s="55">
        <f>IF(物品!L380=0,0,"'"&amp;物品!L380&amp;"'")</f>
        <v>0</v>
      </c>
      <c r="L247" s="55">
        <f>IF(物品!M380=0,0,"'"&amp;物品!M380&amp;"'")</f>
        <v>0</v>
      </c>
      <c r="M247" s="55">
        <f>IF(物品!N380=0,0,"'"&amp;物品!N380&amp;"'")</f>
        <v>0</v>
      </c>
      <c r="N247" s="55">
        <f>IF(物品!O380=0,0,"'"&amp;物品!O380&amp;"'")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物品!A389</f>
        <v>0</v>
      </c>
      <c r="B248" s="55" t="str">
        <f>"'"&amp;物品!B389&amp;"'"</f>
        <v>'IK4A'</v>
      </c>
      <c r="C248" s="55">
        <f>物品!J389</f>
        <v>0</v>
      </c>
      <c r="D248" s="55">
        <f>物品!K389</f>
        <v>0</v>
      </c>
      <c r="E248" s="55">
        <f>物品!L389</f>
        <v>0</v>
      </c>
      <c r="F248" s="55">
        <f>物品!M389</f>
        <v>0</v>
      </c>
      <c r="G248" s="55">
        <f>物品!N389</f>
        <v>0</v>
      </c>
      <c r="H248" s="55">
        <f>物品!O389</f>
        <v>0</v>
      </c>
      <c r="I248" s="55">
        <f>IF(物品!J389=0,0,"'"&amp;物品!J389&amp;"'")</f>
        <v>0</v>
      </c>
      <c r="J248" s="55">
        <f>IF(物品!K389=0,0,"'"&amp;物品!K389&amp;"'")</f>
        <v>0</v>
      </c>
      <c r="K248" s="55">
        <f>IF(物品!L389=0,0,"'"&amp;物品!L389&amp;"'")</f>
        <v>0</v>
      </c>
      <c r="L248" s="55">
        <f>IF(物品!M389=0,0,"'"&amp;物品!M389&amp;"'")</f>
        <v>0</v>
      </c>
      <c r="M248" s="55">
        <f>IF(物品!N389=0,0,"'"&amp;物品!N389&amp;"'")</f>
        <v>0</v>
      </c>
      <c r="N248" s="55">
        <f>IF(物品!O389=0,0,"'"&amp;物品!O389&amp;"'")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物品!A398</f>
        <v>0</v>
      </c>
      <c r="B249" s="55" t="str">
        <f>"'"&amp;物品!B398&amp;"'"</f>
        <v>'IK5A'</v>
      </c>
      <c r="C249" s="55">
        <f>物品!J398</f>
        <v>0</v>
      </c>
      <c r="D249" s="55">
        <f>物品!K398</f>
        <v>0</v>
      </c>
      <c r="E249" s="55">
        <f>物品!L398</f>
        <v>0</v>
      </c>
      <c r="F249" s="55">
        <f>物品!M398</f>
        <v>0</v>
      </c>
      <c r="G249" s="55">
        <f>物品!N398</f>
        <v>0</v>
      </c>
      <c r="H249" s="55">
        <f>物品!O398</f>
        <v>0</v>
      </c>
      <c r="I249" s="55">
        <f>IF(物品!J398=0,0,"'"&amp;物品!J398&amp;"'")</f>
        <v>0</v>
      </c>
      <c r="J249" s="55">
        <f>IF(物品!K398=0,0,"'"&amp;物品!K398&amp;"'")</f>
        <v>0</v>
      </c>
      <c r="K249" s="55">
        <f>IF(物品!L398=0,0,"'"&amp;物品!L398&amp;"'")</f>
        <v>0</v>
      </c>
      <c r="L249" s="55">
        <f>IF(物品!M398=0,0,"'"&amp;物品!M398&amp;"'")</f>
        <v>0</v>
      </c>
      <c r="M249" s="55">
        <f>IF(物品!N398=0,0,"'"&amp;物品!N398&amp;"'")</f>
        <v>0</v>
      </c>
      <c r="N249" s="55">
        <f>IF(物品!O398=0,0,"'"&amp;物品!O398&amp;"'")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物品!A407</f>
        <v>0</v>
      </c>
      <c r="B250" s="55" t="str">
        <f>"'"&amp;物品!B407&amp;"'"</f>
        <v>'IK6A'</v>
      </c>
      <c r="C250" s="55">
        <f>物品!J407</f>
        <v>0</v>
      </c>
      <c r="D250" s="55">
        <f>物品!K407</f>
        <v>0</v>
      </c>
      <c r="E250" s="55">
        <f>物品!L407</f>
        <v>0</v>
      </c>
      <c r="F250" s="55">
        <f>物品!M407</f>
        <v>0</v>
      </c>
      <c r="G250" s="55">
        <f>物品!N407</f>
        <v>0</v>
      </c>
      <c r="H250" s="55">
        <f>物品!O407</f>
        <v>0</v>
      </c>
      <c r="I250" s="55">
        <f>IF(物品!J407=0,0,"'"&amp;物品!J407&amp;"'")</f>
        <v>0</v>
      </c>
      <c r="J250" s="55">
        <f>IF(物品!K407=0,0,"'"&amp;物品!K407&amp;"'")</f>
        <v>0</v>
      </c>
      <c r="K250" s="55">
        <f>IF(物品!L407=0,0,"'"&amp;物品!L407&amp;"'")</f>
        <v>0</v>
      </c>
      <c r="L250" s="55">
        <f>IF(物品!M407=0,0,"'"&amp;物品!M407&amp;"'")</f>
        <v>0</v>
      </c>
      <c r="M250" s="55">
        <f>IF(物品!N407=0,0,"'"&amp;物品!N407&amp;"'")</f>
        <v>0</v>
      </c>
      <c r="N250" s="55">
        <f>IF(物品!O407=0,0,"'"&amp;物品!O407&amp;"'")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物品!A416</f>
        <v>0</v>
      </c>
      <c r="B251" s="55" t="str">
        <f>"'"&amp;物品!B416&amp;"'"</f>
        <v>'IK7A'</v>
      </c>
      <c r="C251" s="55">
        <f>物品!J416</f>
        <v>0</v>
      </c>
      <c r="D251" s="55">
        <f>物品!K416</f>
        <v>0</v>
      </c>
      <c r="E251" s="55">
        <f>物品!L416</f>
        <v>0</v>
      </c>
      <c r="F251" s="55">
        <f>物品!M416</f>
        <v>0</v>
      </c>
      <c r="G251" s="55">
        <f>物品!N416</f>
        <v>0</v>
      </c>
      <c r="H251" s="55">
        <f>物品!O416</f>
        <v>0</v>
      </c>
      <c r="I251" s="55">
        <f>IF(物品!J416=0,0,"'"&amp;物品!J416&amp;"'")</f>
        <v>0</v>
      </c>
      <c r="J251" s="55">
        <f>IF(物品!K416=0,0,"'"&amp;物品!K416&amp;"'")</f>
        <v>0</v>
      </c>
      <c r="K251" s="55">
        <f>IF(物品!L416=0,0,"'"&amp;物品!L416&amp;"'")</f>
        <v>0</v>
      </c>
      <c r="L251" s="55">
        <f>IF(物品!M416=0,0,"'"&amp;物品!M416&amp;"'")</f>
        <v>0</v>
      </c>
      <c r="M251" s="55">
        <f>IF(物品!N416=0,0,"'"&amp;物品!N416&amp;"'")</f>
        <v>0</v>
      </c>
      <c r="N251" s="55">
        <f>IF(物品!O416=0,0,"'"&amp;物品!O416&amp;"'")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物品!A425</f>
        <v>0</v>
      </c>
      <c r="B252" s="55" t="str">
        <f>"'"&amp;物品!B425&amp;"'"</f>
        <v>'IK8A'</v>
      </c>
      <c r="C252" s="55">
        <f>物品!J425</f>
        <v>0</v>
      </c>
      <c r="D252" s="55">
        <f>物品!K425</f>
        <v>0</v>
      </c>
      <c r="E252" s="55">
        <f>物品!L425</f>
        <v>0</v>
      </c>
      <c r="F252" s="55">
        <f>物品!M425</f>
        <v>0</v>
      </c>
      <c r="G252" s="55">
        <f>物品!N425</f>
        <v>0</v>
      </c>
      <c r="H252" s="55">
        <f>物品!O425</f>
        <v>0</v>
      </c>
      <c r="I252" s="55">
        <f>IF(物品!J425=0,0,"'"&amp;物品!J425&amp;"'")</f>
        <v>0</v>
      </c>
      <c r="J252" s="55">
        <f>IF(物品!K425=0,0,"'"&amp;物品!K425&amp;"'")</f>
        <v>0</v>
      </c>
      <c r="K252" s="55">
        <f>IF(物品!L425=0,0,"'"&amp;物品!L425&amp;"'")</f>
        <v>0</v>
      </c>
      <c r="L252" s="55">
        <f>IF(物品!M425=0,0,"'"&amp;物品!M425&amp;"'")</f>
        <v>0</v>
      </c>
      <c r="M252" s="55">
        <f>IF(物品!N425=0,0,"'"&amp;物品!N425&amp;"'")</f>
        <v>0</v>
      </c>
      <c r="N252" s="55">
        <f>IF(物品!O425=0,0,"'"&amp;物品!O425&amp;"'")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物品!A434</f>
        <v>0</v>
      </c>
      <c r="B253" s="55" t="str">
        <f>"'"&amp;物品!B434&amp;"'"</f>
        <v>'IK91'</v>
      </c>
      <c r="C253" s="55">
        <f>物品!J434</f>
        <v>0</v>
      </c>
      <c r="D253" s="55">
        <f>物品!K434</f>
        <v>0</v>
      </c>
      <c r="E253" s="55">
        <f>物品!L434</f>
        <v>0</v>
      </c>
      <c r="F253" s="55">
        <f>物品!M434</f>
        <v>0</v>
      </c>
      <c r="G253" s="55">
        <f>物品!N434</f>
        <v>0</v>
      </c>
      <c r="H253" s="55">
        <f>物品!O434</f>
        <v>0</v>
      </c>
      <c r="I253" s="55">
        <f>IF(物品!J434=0,0,"'"&amp;物品!J434&amp;"'")</f>
        <v>0</v>
      </c>
      <c r="J253" s="55">
        <f>IF(物品!K434=0,0,"'"&amp;物品!K434&amp;"'")</f>
        <v>0</v>
      </c>
      <c r="K253" s="55">
        <f>IF(物品!L434=0,0,"'"&amp;物品!L434&amp;"'")</f>
        <v>0</v>
      </c>
      <c r="L253" s="55">
        <f>IF(物品!M434=0,0,"'"&amp;物品!M434&amp;"'")</f>
        <v>0</v>
      </c>
      <c r="M253" s="55">
        <f>IF(物品!N434=0,0,"'"&amp;物品!N434&amp;"'")</f>
        <v>0</v>
      </c>
      <c r="N253" s="55">
        <f>IF(物品!O434=0,0,"'"&amp;物品!O434&amp;"'")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物品!A435</f>
        <v>0</v>
      </c>
      <c r="B254" s="55" t="str">
        <f>"'"&amp;物品!B435&amp;"'"</f>
        <v>'IK92'</v>
      </c>
      <c r="C254" s="55">
        <f>物品!J435</f>
        <v>0</v>
      </c>
      <c r="D254" s="55">
        <f>物品!K435</f>
        <v>0</v>
      </c>
      <c r="E254" s="55">
        <f>物品!L435</f>
        <v>0</v>
      </c>
      <c r="F254" s="55">
        <f>物品!M435</f>
        <v>0</v>
      </c>
      <c r="G254" s="55">
        <f>物品!N435</f>
        <v>0</v>
      </c>
      <c r="H254" s="55">
        <f>物品!O435</f>
        <v>0</v>
      </c>
      <c r="I254" s="55">
        <f>IF(物品!J435=0,0,"'"&amp;物品!J435&amp;"'")</f>
        <v>0</v>
      </c>
      <c r="J254" s="55">
        <f>IF(物品!K435=0,0,"'"&amp;物品!K435&amp;"'")</f>
        <v>0</v>
      </c>
      <c r="K254" s="55">
        <f>IF(物品!L435=0,0,"'"&amp;物品!L435&amp;"'")</f>
        <v>0</v>
      </c>
      <c r="L254" s="55">
        <f>IF(物品!M435=0,0,"'"&amp;物品!M435&amp;"'")</f>
        <v>0</v>
      </c>
      <c r="M254" s="55">
        <f>IF(物品!N435=0,0,"'"&amp;物品!N435&amp;"'")</f>
        <v>0</v>
      </c>
      <c r="N254" s="55">
        <f>IF(物品!O435=0,0,"'"&amp;物品!O435&amp;"'")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物品!A436</f>
        <v>0</v>
      </c>
      <c r="B255" s="55" t="str">
        <f>"'"&amp;物品!B436&amp;"'"</f>
        <v>'IK93'</v>
      </c>
      <c r="C255" s="55">
        <f>物品!J436</f>
        <v>0</v>
      </c>
      <c r="D255" s="55">
        <f>物品!K436</f>
        <v>0</v>
      </c>
      <c r="E255" s="55">
        <f>物品!L436</f>
        <v>0</v>
      </c>
      <c r="F255" s="55">
        <f>物品!M436</f>
        <v>0</v>
      </c>
      <c r="G255" s="55">
        <f>物品!N436</f>
        <v>0</v>
      </c>
      <c r="H255" s="55">
        <f>物品!O436</f>
        <v>0</v>
      </c>
      <c r="I255" s="55">
        <f>IF(物品!J436=0,0,"'"&amp;物品!J436&amp;"'")</f>
        <v>0</v>
      </c>
      <c r="J255" s="55">
        <f>IF(物品!K436=0,0,"'"&amp;物品!K436&amp;"'")</f>
        <v>0</v>
      </c>
      <c r="K255" s="55">
        <f>IF(物品!L436=0,0,"'"&amp;物品!L436&amp;"'")</f>
        <v>0</v>
      </c>
      <c r="L255" s="55">
        <f>IF(物品!M436=0,0,"'"&amp;物品!M436&amp;"'")</f>
        <v>0</v>
      </c>
      <c r="M255" s="55">
        <f>IF(物品!N436=0,0,"'"&amp;物品!N436&amp;"'")</f>
        <v>0</v>
      </c>
      <c r="N255" s="55">
        <f>IF(物品!O436=0,0,"'"&amp;物品!O436&amp;"'")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物品!A437</f>
        <v>0</v>
      </c>
      <c r="B256" s="55" t="str">
        <f>"'"&amp;物品!B437&amp;"'"</f>
        <v>'IK94'</v>
      </c>
      <c r="C256" s="55">
        <f>物品!J437</f>
        <v>0</v>
      </c>
      <c r="D256" s="55">
        <f>物品!K437</f>
        <v>0</v>
      </c>
      <c r="E256" s="55">
        <f>物品!L437</f>
        <v>0</v>
      </c>
      <c r="F256" s="55">
        <f>物品!M437</f>
        <v>0</v>
      </c>
      <c r="G256" s="55">
        <f>物品!N437</f>
        <v>0</v>
      </c>
      <c r="H256" s="55">
        <f>物品!O437</f>
        <v>0</v>
      </c>
      <c r="I256" s="55">
        <f>IF(物品!J437=0,0,"'"&amp;物品!J437&amp;"'")</f>
        <v>0</v>
      </c>
      <c r="J256" s="55">
        <f>IF(物品!K437=0,0,"'"&amp;物品!K437&amp;"'")</f>
        <v>0</v>
      </c>
      <c r="K256" s="55">
        <f>IF(物品!L437=0,0,"'"&amp;物品!L437&amp;"'")</f>
        <v>0</v>
      </c>
      <c r="L256" s="55">
        <f>IF(物品!M437=0,0,"'"&amp;物品!M437&amp;"'")</f>
        <v>0</v>
      </c>
      <c r="M256" s="55">
        <f>IF(物品!N437=0,0,"'"&amp;物品!N437&amp;"'")</f>
        <v>0</v>
      </c>
      <c r="N256" s="55">
        <f>IF(物品!O437=0,0,"'"&amp;物品!O437&amp;"'")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物品!A438</f>
        <v>0</v>
      </c>
      <c r="B257" s="55" t="str">
        <f>"'"&amp;物品!B438&amp;"'"</f>
        <v>'IK95'</v>
      </c>
      <c r="C257" s="55">
        <f>物品!J438</f>
        <v>0</v>
      </c>
      <c r="D257" s="55">
        <f>物品!K438</f>
        <v>0</v>
      </c>
      <c r="E257" s="55">
        <f>物品!L438</f>
        <v>0</v>
      </c>
      <c r="F257" s="55">
        <f>物品!M438</f>
        <v>0</v>
      </c>
      <c r="G257" s="55">
        <f>物品!N438</f>
        <v>0</v>
      </c>
      <c r="H257" s="55">
        <f>物品!O438</f>
        <v>0</v>
      </c>
      <c r="I257" s="55">
        <f>IF(物品!J438=0,0,"'"&amp;物品!J438&amp;"'")</f>
        <v>0</v>
      </c>
      <c r="J257" s="55">
        <f>IF(物品!K438=0,0,"'"&amp;物品!K438&amp;"'")</f>
        <v>0</v>
      </c>
      <c r="K257" s="55">
        <f>IF(物品!L438=0,0,"'"&amp;物品!L438&amp;"'")</f>
        <v>0</v>
      </c>
      <c r="L257" s="55">
        <f>IF(物品!M438=0,0,"'"&amp;物品!M438&amp;"'")</f>
        <v>0</v>
      </c>
      <c r="M257" s="55">
        <f>IF(物品!N438=0,0,"'"&amp;物品!N438&amp;"'")</f>
        <v>0</v>
      </c>
      <c r="N257" s="55">
        <f>IF(物品!O438=0,0,"'"&amp;物品!O438&amp;"'")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物品!A439</f>
        <v>0</v>
      </c>
      <c r="B258" s="55" t="str">
        <f>"'"&amp;物品!B439&amp;"'"</f>
        <v>'IK96'</v>
      </c>
      <c r="C258" s="55">
        <f>物品!J439</f>
        <v>0</v>
      </c>
      <c r="D258" s="55">
        <f>物品!K439</f>
        <v>0</v>
      </c>
      <c r="E258" s="55">
        <f>物品!L439</f>
        <v>0</v>
      </c>
      <c r="F258" s="55">
        <f>物品!M439</f>
        <v>0</v>
      </c>
      <c r="G258" s="55">
        <f>物品!N439</f>
        <v>0</v>
      </c>
      <c r="H258" s="55">
        <f>物品!O439</f>
        <v>0</v>
      </c>
      <c r="I258" s="55">
        <f>IF(物品!J439=0,0,"'"&amp;物品!J439&amp;"'")</f>
        <v>0</v>
      </c>
      <c r="J258" s="55">
        <f>IF(物品!K439=0,0,"'"&amp;物品!K439&amp;"'")</f>
        <v>0</v>
      </c>
      <c r="K258" s="55">
        <f>IF(物品!L439=0,0,"'"&amp;物品!L439&amp;"'")</f>
        <v>0</v>
      </c>
      <c r="L258" s="55">
        <f>IF(物品!M439=0,0,"'"&amp;物品!M439&amp;"'")</f>
        <v>0</v>
      </c>
      <c r="M258" s="55">
        <f>IF(物品!N439=0,0,"'"&amp;物品!N439&amp;"'")</f>
        <v>0</v>
      </c>
      <c r="N258" s="55">
        <f>IF(物品!O439=0,0,"'"&amp;物品!O439&amp;"'")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物品!A440</f>
        <v>0</v>
      </c>
      <c r="B259" s="55" t="str">
        <f>"'"&amp;物品!B440&amp;"'"</f>
        <v>'IK97'</v>
      </c>
      <c r="C259" s="55">
        <f>物品!J440</f>
        <v>0</v>
      </c>
      <c r="D259" s="55">
        <f>物品!K440</f>
        <v>0</v>
      </c>
      <c r="E259" s="55">
        <f>物品!L440</f>
        <v>0</v>
      </c>
      <c r="F259" s="55">
        <f>物品!M440</f>
        <v>0</v>
      </c>
      <c r="G259" s="55">
        <f>物品!N440</f>
        <v>0</v>
      </c>
      <c r="H259" s="55">
        <f>物品!O440</f>
        <v>0</v>
      </c>
      <c r="I259" s="55">
        <f>IF(物品!J440=0,0,"'"&amp;物品!J440&amp;"'")</f>
        <v>0</v>
      </c>
      <c r="J259" s="55">
        <f>IF(物品!K440=0,0,"'"&amp;物品!K440&amp;"'")</f>
        <v>0</v>
      </c>
      <c r="K259" s="55">
        <f>IF(物品!L440=0,0,"'"&amp;物品!L440&amp;"'")</f>
        <v>0</v>
      </c>
      <c r="L259" s="55">
        <f>IF(物品!M440=0,0,"'"&amp;物品!M440&amp;"'")</f>
        <v>0</v>
      </c>
      <c r="M259" s="55">
        <f>IF(物品!N440=0,0,"'"&amp;物品!N440&amp;"'")</f>
        <v>0</v>
      </c>
      <c r="N259" s="55">
        <f>IF(物品!O440=0,0,"'"&amp;物品!O440&amp;"'")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物品!A441</f>
        <v>0</v>
      </c>
      <c r="B260" s="55" t="str">
        <f>"'"&amp;物品!B441&amp;"'"</f>
        <v>'IK98'</v>
      </c>
      <c r="C260" s="55">
        <f>物品!J441</f>
        <v>0</v>
      </c>
      <c r="D260" s="55">
        <f>物品!K441</f>
        <v>0</v>
      </c>
      <c r="E260" s="55">
        <f>物品!L441</f>
        <v>0</v>
      </c>
      <c r="F260" s="55">
        <f>物品!M441</f>
        <v>0</v>
      </c>
      <c r="G260" s="55">
        <f>物品!N441</f>
        <v>0</v>
      </c>
      <c r="H260" s="55">
        <f>物品!O441</f>
        <v>0</v>
      </c>
      <c r="I260" s="55">
        <f>IF(物品!J441=0,0,"'"&amp;物品!J441&amp;"'")</f>
        <v>0</v>
      </c>
      <c r="J260" s="55">
        <f>IF(物品!K441=0,0,"'"&amp;物品!K441&amp;"'")</f>
        <v>0</v>
      </c>
      <c r="K260" s="55">
        <f>IF(物品!L441=0,0,"'"&amp;物品!L441&amp;"'")</f>
        <v>0</v>
      </c>
      <c r="L260" s="55">
        <f>IF(物品!M441=0,0,"'"&amp;物品!M441&amp;"'")</f>
        <v>0</v>
      </c>
      <c r="M260" s="55">
        <f>IF(物品!N441=0,0,"'"&amp;物品!N441&amp;"'")</f>
        <v>0</v>
      </c>
      <c r="N260" s="55">
        <f>IF(物品!O441=0,0,"'"&amp;物品!O441&amp;"'")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物品!A442</f>
        <v>0</v>
      </c>
      <c r="B261" s="55" t="str">
        <f>"'"&amp;物品!B442&amp;"'"</f>
        <v>'IL0A'</v>
      </c>
      <c r="C261" s="55">
        <f>物品!J442</f>
        <v>0</v>
      </c>
      <c r="D261" s="55">
        <f>物品!K442</f>
        <v>0</v>
      </c>
      <c r="E261" s="55">
        <f>物品!L442</f>
        <v>0</v>
      </c>
      <c r="F261" s="55">
        <f>物品!M442</f>
        <v>0</v>
      </c>
      <c r="G261" s="55">
        <f>物品!N442</f>
        <v>0</v>
      </c>
      <c r="H261" s="55">
        <f>物品!O442</f>
        <v>0</v>
      </c>
      <c r="I261" s="55">
        <f>IF(物品!J442=0,0,"'"&amp;物品!J442&amp;"'")</f>
        <v>0</v>
      </c>
      <c r="J261" s="55">
        <f>IF(物品!K442=0,0,"'"&amp;物品!K442&amp;"'")</f>
        <v>0</v>
      </c>
      <c r="K261" s="55">
        <f>IF(物品!L442=0,0,"'"&amp;物品!L442&amp;"'")</f>
        <v>0</v>
      </c>
      <c r="L261" s="55">
        <f>IF(物品!M442=0,0,"'"&amp;物品!M442&amp;"'")</f>
        <v>0</v>
      </c>
      <c r="M261" s="55">
        <f>IF(物品!N442=0,0,"'"&amp;物品!N442&amp;"'")</f>
        <v>0</v>
      </c>
      <c r="N261" s="55">
        <f>IF(物品!O442=0,0,"'"&amp;物品!O442&amp;"'")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物品!A443</f>
        <v>0</v>
      </c>
      <c r="B262" s="55" t="str">
        <f>"'"&amp;物品!B443&amp;"'"</f>
        <v>'IL0B'</v>
      </c>
      <c r="C262" s="55">
        <f>物品!J443</f>
        <v>0</v>
      </c>
      <c r="D262" s="55">
        <f>物品!K443</f>
        <v>0</v>
      </c>
      <c r="E262" s="55">
        <f>物品!L443</f>
        <v>0</v>
      </c>
      <c r="F262" s="55">
        <f>物品!M443</f>
        <v>0</v>
      </c>
      <c r="G262" s="55">
        <f>物品!N443</f>
        <v>0</v>
      </c>
      <c r="H262" s="55">
        <f>物品!O443</f>
        <v>0</v>
      </c>
      <c r="I262" s="55">
        <f>IF(物品!J443=0,0,"'"&amp;物品!J443&amp;"'")</f>
        <v>0</v>
      </c>
      <c r="J262" s="55">
        <f>IF(物品!K443=0,0,"'"&amp;物品!K443&amp;"'")</f>
        <v>0</v>
      </c>
      <c r="K262" s="55">
        <f>IF(物品!L443=0,0,"'"&amp;物品!L443&amp;"'")</f>
        <v>0</v>
      </c>
      <c r="L262" s="55">
        <f>IF(物品!M443=0,0,"'"&amp;物品!M443&amp;"'")</f>
        <v>0</v>
      </c>
      <c r="M262" s="55">
        <f>IF(物品!N443=0,0,"'"&amp;物品!N443&amp;"'")</f>
        <v>0</v>
      </c>
      <c r="N262" s="55">
        <f>IF(物品!O443=0,0,"'"&amp;物品!O443&amp;"'")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物品!A444</f>
        <v>0</v>
      </c>
      <c r="B263" s="55" t="str">
        <f>"'"&amp;物品!B444&amp;"'"</f>
        <v>'IL0C'</v>
      </c>
      <c r="C263" s="55">
        <f>物品!J444</f>
        <v>0</v>
      </c>
      <c r="D263" s="55">
        <f>物品!K444</f>
        <v>0</v>
      </c>
      <c r="E263" s="55">
        <f>物品!L444</f>
        <v>0</v>
      </c>
      <c r="F263" s="55">
        <f>物品!M444</f>
        <v>0</v>
      </c>
      <c r="G263" s="55">
        <f>物品!N444</f>
        <v>0</v>
      </c>
      <c r="H263" s="55">
        <f>物品!O444</f>
        <v>0</v>
      </c>
      <c r="I263" s="55">
        <f>IF(物品!J444=0,0,"'"&amp;物品!J444&amp;"'")</f>
        <v>0</v>
      </c>
      <c r="J263" s="55">
        <f>IF(物品!K444=0,0,"'"&amp;物品!K444&amp;"'")</f>
        <v>0</v>
      </c>
      <c r="K263" s="55">
        <f>IF(物品!L444=0,0,"'"&amp;物品!L444&amp;"'")</f>
        <v>0</v>
      </c>
      <c r="L263" s="55">
        <f>IF(物品!M444=0,0,"'"&amp;物品!M444&amp;"'")</f>
        <v>0</v>
      </c>
      <c r="M263" s="55">
        <f>IF(物品!N444=0,0,"'"&amp;物品!N444&amp;"'")</f>
        <v>0</v>
      </c>
      <c r="N263" s="55">
        <f>IF(物品!O444=0,0,"'"&amp;物品!O444&amp;"'")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59"/>
  <sheetViews>
    <sheetView topLeftCell="A300" workbookViewId="0">
      <selection activeCell="M434" sqref="M434:M44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IF(物品!B222="",0,"'"&amp;物品!B222&amp;"'")</f>
        <v>'IP14'</v>
      </c>
      <c r="B216">
        <f>物品!D222</f>
        <v>0</v>
      </c>
      <c r="C216">
        <f>物品!E222</f>
        <v>0</v>
      </c>
      <c r="D216">
        <f>物品!F222</f>
        <v>0</v>
      </c>
      <c r="E216">
        <f>IF(ISTEXT(物品!G222)=TRUE,"'"&amp;物品!G222&amp;"'",物品!G222)</f>
        <v>0</v>
      </c>
      <c r="F216">
        <f>IF(ISTEXT(物品!H222)=TRUE,"'"&amp;物品!H222&amp;"'",物品!H222)</f>
        <v>0</v>
      </c>
      <c r="G216">
        <f>IF(物品!I222="",0,"'"&amp;物品!I222&amp;"'")</f>
        <v>0</v>
      </c>
      <c r="H216">
        <f>IF(物品!R222="",0,物品!R222)</f>
        <v>0</v>
      </c>
      <c r="I216">
        <f>IF(物品!S222="",0,物品!S222)</f>
        <v>0</v>
      </c>
      <c r="J216" t="str">
        <f>IF(物品!C222="",0,""""&amp;物品!C222&amp;"""")</f>
        <v>"|CffFF0000神兽洗灵石|r"</v>
      </c>
      <c r="K216" t="str">
        <f>IF(物品!T222="","""""",""""&amp;物品!T222&amp;"""")</f>
        <v>"使用后|Cffffc926重置|r当前|Cffff0000觉醒神通【R】|r|Cfff0f0f0。|r"</v>
      </c>
      <c r="L216" t="str">
        <f>IF(物品!U222="",0,""""&amp;物品!U222&amp;"""")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 t="str">
        <f>IF(物品!B223="",0,"'"&amp;物品!B223&amp;"'")</f>
        <v>'IT01'</v>
      </c>
      <c r="B217">
        <f>物品!D223</f>
        <v>0</v>
      </c>
      <c r="C217">
        <f>物品!E223</f>
        <v>0</v>
      </c>
      <c r="D217">
        <f>物品!F223</f>
        <v>0</v>
      </c>
      <c r="E217">
        <f>IF(ISTEXT(物品!G223)=TRUE,"'"&amp;物品!G223&amp;"'",物品!G223)</f>
        <v>0</v>
      </c>
      <c r="F217">
        <f>IF(ISTEXT(物品!H223)=TRUE,"'"&amp;物品!H223&amp;"'",物品!H223)</f>
        <v>0</v>
      </c>
      <c r="G217">
        <f>IF(物品!I223="",0,"'"&amp;物品!I223&amp;"'")</f>
        <v>0</v>
      </c>
      <c r="H217">
        <f>IF(物品!R223="",0,物品!R223)</f>
        <v>-8086</v>
      </c>
      <c r="I217">
        <f>IF(物品!S223="",0,物品!S223)</f>
        <v>-3245</v>
      </c>
      <c r="J217" t="str">
        <f>IF(物品!C223="",0,""""&amp;物品!C223&amp;"""")</f>
        <v>"噬心劫"</v>
      </c>
      <c r="K217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17" t="str">
        <f>IF(物品!U223="",0,""""&amp;物品!U223&amp;"""")</f>
        <v>"ReplaceableTextures\\CommandButtons\\BTNIT01.blp"</v>
      </c>
      <c r="M217" t="str">
        <f t="shared" ref="M217:M280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>InitEquipData('IT01',0,0,0,0,0,0,-8086,-3245)</v>
      </c>
      <c r="N217" t="str">
        <f t="shared" ref="N217:N280" si="13">IF(ISERROR(FIND(",0,0,0)","call InitTypeIdStrings("&amp;A217&amp;","&amp;J217&amp;","&amp;K217&amp;","&amp;L217&amp;")")),"call InitTypeIdStrings("&amp;A217&amp;","&amp;J217&amp;","&amp;L217&amp;","&amp;K217&amp;")","")</f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18" spans="1:14">
      <c r="A218" t="str">
        <f>IF(物品!B224="",0,"'"&amp;物品!B224&amp;"'")</f>
        <v>'IT02'</v>
      </c>
      <c r="B218">
        <f>物品!D224</f>
        <v>0</v>
      </c>
      <c r="C218">
        <f>物品!E224</f>
        <v>0</v>
      </c>
      <c r="D218">
        <f>物品!F224</f>
        <v>0</v>
      </c>
      <c r="E218">
        <f>IF(ISTEXT(物品!G224)=TRUE,"'"&amp;物品!G224&amp;"'",物品!G224)</f>
        <v>0</v>
      </c>
      <c r="F218">
        <f>IF(ISTEXT(物品!H224)=TRUE,"'"&amp;物品!H224&amp;"'",物品!H224)</f>
        <v>0</v>
      </c>
      <c r="G218">
        <f>IF(物品!I224="",0,"'"&amp;物品!I224&amp;"'")</f>
        <v>0</v>
      </c>
      <c r="H218">
        <f>IF(物品!R224="",0,物品!R224)</f>
        <v>-7991</v>
      </c>
      <c r="I218">
        <f>IF(物品!S224="",0,物品!S224)</f>
        <v>-2312</v>
      </c>
      <c r="J218" t="str">
        <f>IF(物品!C224="",0,""""&amp;物品!C224&amp;"""")</f>
        <v>"三重轰雷劫"</v>
      </c>
      <c r="K218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18" t="str">
        <f>IF(物品!U224="",0,""""&amp;物品!U224&amp;"""")</f>
        <v>"ReplaceableTextures\\CommandButtons\\BTNIT02.blp"</v>
      </c>
      <c r="M218" t="str">
        <f t="shared" si="12"/>
        <v>InitEquipData('IT02',0,0,0,0,0,0,-7991,-2312)</v>
      </c>
      <c r="N218" t="str">
        <f t="shared" si="13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19" spans="1:14">
      <c r="A219" t="str">
        <f>IF(物品!B225="",0,"'"&amp;物品!B225&amp;"'")</f>
        <v>'IT03'</v>
      </c>
      <c r="B219">
        <f>物品!D225</f>
        <v>0</v>
      </c>
      <c r="C219">
        <f>物品!E225</f>
        <v>0</v>
      </c>
      <c r="D219">
        <f>物品!F225</f>
        <v>0</v>
      </c>
      <c r="E219">
        <f>IF(ISTEXT(物品!G225)=TRUE,"'"&amp;物品!G225&amp;"'",物品!G225)</f>
        <v>0</v>
      </c>
      <c r="F219">
        <f>IF(ISTEXT(物品!H225)=TRUE,"'"&amp;物品!H225&amp;"'",物品!H225)</f>
        <v>0</v>
      </c>
      <c r="G219">
        <f>IF(物品!I225="",0,"'"&amp;物品!I225&amp;"'")</f>
        <v>0</v>
      </c>
      <c r="H219">
        <f>IF(物品!R225="",0,物品!R225)</f>
        <v>-8089</v>
      </c>
      <c r="I219">
        <f>IF(物品!S225="",0,物品!S225)</f>
        <v>-1230</v>
      </c>
      <c r="J219" t="str">
        <f>IF(物品!C225="",0,""""&amp;物品!C225&amp;"""")</f>
        <v>"|Cff00FF7F六重天雷劫|r"</v>
      </c>
      <c r="K219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19" t="str">
        <f>IF(物品!U225="",0,""""&amp;物品!U225&amp;"""")</f>
        <v>"ReplaceableTextures\\CommandButtons\\BTNIT03.blp"</v>
      </c>
      <c r="M219" t="str">
        <f t="shared" si="12"/>
        <v>InitEquipData('IT03',0,0,0,0,0,0,-8089,-1230)</v>
      </c>
      <c r="N219" t="str">
        <f t="shared" si="13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0" spans="1:14">
      <c r="A220" t="str">
        <f>IF(物品!B226="",0,"'"&amp;物品!B226&amp;"'")</f>
        <v>'IT04'</v>
      </c>
      <c r="B220">
        <f>物品!D226</f>
        <v>0</v>
      </c>
      <c r="C220">
        <f>物品!E226</f>
        <v>0</v>
      </c>
      <c r="D220">
        <f>物品!F226</f>
        <v>0</v>
      </c>
      <c r="E220">
        <f>IF(ISTEXT(物品!G226)=TRUE,"'"&amp;物品!G226&amp;"'",物品!G226)</f>
        <v>0</v>
      </c>
      <c r="F220">
        <f>IF(ISTEXT(物品!H226)=TRUE,"'"&amp;物品!H226&amp;"'",物品!H226)</f>
        <v>0</v>
      </c>
      <c r="G220">
        <f>IF(物品!I226="",0,"'"&amp;物品!I226&amp;"'")</f>
        <v>0</v>
      </c>
      <c r="H220">
        <f>IF(物品!R226="",0,物品!R226)</f>
        <v>-7794</v>
      </c>
      <c r="I220">
        <f>IF(物品!S226="",0,物品!S226)</f>
        <v>195</v>
      </c>
      <c r="J220" t="str">
        <f>IF(物品!C226="",0,""""&amp;物品!C226&amp;"""")</f>
        <v>"|Cff00FF7F九重煅神劫|r"</v>
      </c>
      <c r="K220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0" t="str">
        <f>IF(物品!U226="",0,""""&amp;物品!U226&amp;"""")</f>
        <v>"ReplaceableTextures\\CommandButtons\\BTNIT04.blp"</v>
      </c>
      <c r="M220" t="str">
        <f t="shared" si="12"/>
        <v>InitEquipData('IT04',0,0,0,0,0,0,-7794,195)</v>
      </c>
      <c r="N220" t="str">
        <f t="shared" si="13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1" spans="1:14">
      <c r="A221" t="str">
        <f>IF(物品!B227="",0,"'"&amp;物品!B227&amp;"'")</f>
        <v>'IT05'</v>
      </c>
      <c r="B221">
        <f>物品!D227</f>
        <v>0</v>
      </c>
      <c r="C221">
        <f>物品!E227</f>
        <v>0</v>
      </c>
      <c r="D221">
        <f>物品!F227</f>
        <v>0</v>
      </c>
      <c r="E221">
        <f>IF(ISTEXT(物品!G227)=TRUE,"'"&amp;物品!G227&amp;"'",物品!G227)</f>
        <v>0</v>
      </c>
      <c r="F221">
        <f>IF(ISTEXT(物品!H227)=TRUE,"'"&amp;物品!H227&amp;"'",物品!H227)</f>
        <v>0</v>
      </c>
      <c r="G221">
        <f>IF(物品!I227="",0,"'"&amp;物品!I227&amp;"'")</f>
        <v>0</v>
      </c>
      <c r="H221">
        <f>IF(物品!R227="",0,物品!R227)</f>
        <v>-8110</v>
      </c>
      <c r="I221">
        <f>IF(物品!S227="",0,物品!S227)</f>
        <v>1810</v>
      </c>
      <c r="J221" t="str">
        <f>IF(物品!C227="",0,""""&amp;物品!C227&amp;"""")</f>
        <v>"|Cff00BFFF灭魄血煞劫|r"</v>
      </c>
      <c r="K221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1" t="str">
        <f>IF(物品!U227="",0,""""&amp;物品!U227&amp;"""")</f>
        <v>"ReplaceableTextures\\CommandButtons\\BTNIT05.blp"</v>
      </c>
      <c r="M221" t="str">
        <f t="shared" si="12"/>
        <v>InitEquipData('IT05',0,0,0,0,0,0,-8110,1810)</v>
      </c>
      <c r="N221" t="str">
        <f t="shared" si="13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2" spans="1:14">
      <c r="A222" t="str">
        <f>IF(物品!B228="",0,"'"&amp;物品!B228&amp;"'")</f>
        <v>'IT06'</v>
      </c>
      <c r="B222">
        <f>物品!D228</f>
        <v>0</v>
      </c>
      <c r="C222">
        <f>物品!E228</f>
        <v>0</v>
      </c>
      <c r="D222">
        <f>物品!F228</f>
        <v>0</v>
      </c>
      <c r="E222">
        <f>IF(ISTEXT(物品!G228)=TRUE,"'"&amp;物品!G228&amp;"'",物品!G228)</f>
        <v>0</v>
      </c>
      <c r="F222">
        <f>IF(ISTEXT(物品!H228)=TRUE,"'"&amp;物品!H228&amp;"'",物品!H228)</f>
        <v>0</v>
      </c>
      <c r="G222">
        <f>IF(物品!I228="",0,"'"&amp;物品!I228&amp;"'")</f>
        <v>0</v>
      </c>
      <c r="H222">
        <f>IF(物品!R228="",0,物品!R228)</f>
        <v>-7896</v>
      </c>
      <c r="I222">
        <f>IF(物品!S228="",0,物品!S228)</f>
        <v>3839</v>
      </c>
      <c r="J222" t="str">
        <f>IF(物品!C228="",0,""""&amp;物品!C228&amp;"""")</f>
        <v>"|Cff00BFFF入微洞虚劫|r"</v>
      </c>
      <c r="K222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2" t="str">
        <f>IF(物品!U228="",0,""""&amp;物品!U228&amp;"""")</f>
        <v>"ReplaceableTextures\\CommandButtons\\BTNIT06.blp"</v>
      </c>
      <c r="M222" t="str">
        <f t="shared" si="12"/>
        <v>InitEquipData('IT06',0,0,0,0,0,0,-7896,3839)</v>
      </c>
      <c r="N222" t="str">
        <f t="shared" si="13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3" spans="1:14">
      <c r="A223" t="str">
        <f>IF(物品!B229="",0,"'"&amp;物品!B229&amp;"'")</f>
        <v>'IT07'</v>
      </c>
      <c r="B223">
        <f>物品!D229</f>
        <v>0</v>
      </c>
      <c r="C223">
        <f>物品!E229</f>
        <v>0</v>
      </c>
      <c r="D223">
        <f>物品!F229</f>
        <v>0</v>
      </c>
      <c r="E223">
        <f>IF(ISTEXT(物品!G229)=TRUE,"'"&amp;物品!G229&amp;"'",物品!G229)</f>
        <v>0</v>
      </c>
      <c r="F223">
        <f>IF(ISTEXT(物品!H229)=TRUE,"'"&amp;物品!H229&amp;"'",物品!H229)</f>
        <v>0</v>
      </c>
      <c r="G223">
        <f>IF(物品!I229="",0,"'"&amp;物品!I229&amp;"'")</f>
        <v>0</v>
      </c>
      <c r="H223">
        <f>IF(物品!R229="",0,物品!R229)</f>
        <v>-7896</v>
      </c>
      <c r="I223">
        <f>IF(物品!S229="",0,物品!S229)</f>
        <v>5906</v>
      </c>
      <c r="J223" t="str">
        <f>IF(物品!C229="",0,""""&amp;物品!C229&amp;"""")</f>
        <v>"|CffFFD24D因果厄难劫|r"</v>
      </c>
      <c r="K223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3" t="str">
        <f>IF(物品!U229="",0,""""&amp;物品!U229&amp;"""")</f>
        <v>"ReplaceableTextures\\CommandButtons\\BTNIT07.blp"</v>
      </c>
      <c r="M223" t="str">
        <f t="shared" si="12"/>
        <v>InitEquipData('IT07',0,0,0,0,0,0,-7896,5906)</v>
      </c>
      <c r="N223" t="str">
        <f t="shared" si="13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24" spans="1:14">
      <c r="A224" t="str">
        <f>IF(物品!B230="",0,"'"&amp;物品!B230&amp;"'")</f>
        <v>'IT08'</v>
      </c>
      <c r="B224">
        <f>物品!D230</f>
        <v>0</v>
      </c>
      <c r="C224">
        <f>物品!E230</f>
        <v>0</v>
      </c>
      <c r="D224">
        <f>物品!F230</f>
        <v>0</v>
      </c>
      <c r="E224">
        <f>IF(ISTEXT(物品!G230)=TRUE,"'"&amp;物品!G230&amp;"'",物品!G230)</f>
        <v>0</v>
      </c>
      <c r="F224">
        <f>IF(ISTEXT(物品!H230)=TRUE,"'"&amp;物品!H230&amp;"'",物品!H230)</f>
        <v>0</v>
      </c>
      <c r="G224">
        <f>IF(物品!I230="",0,"'"&amp;物品!I230&amp;"'")</f>
        <v>0</v>
      </c>
      <c r="H224">
        <f>IF(物品!R230="",0,物品!R230)</f>
        <v>-7970</v>
      </c>
      <c r="I224">
        <f>IF(物品!S230="",0,物品!S230)</f>
        <v>7965</v>
      </c>
      <c r="J224" t="str">
        <f>IF(物品!C230="",0,""""&amp;物品!C230&amp;"""")</f>
        <v>"|CffFFD24D迷魂幻世劫|r"</v>
      </c>
      <c r="K224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24" t="str">
        <f>IF(物品!U230="",0,""""&amp;物品!U230&amp;"""")</f>
        <v>"ReplaceableTextures\\CommandButtons\\BTNIT08.blp"</v>
      </c>
      <c r="M224" t="str">
        <f t="shared" si="12"/>
        <v>InitEquipData('IT08',0,0,0,0,0,0,-7970,7965)</v>
      </c>
      <c r="N224" t="str">
        <f t="shared" si="13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25" spans="1:14">
      <c r="A225" t="str">
        <f>IF(物品!B231="",0,"'"&amp;物品!B231&amp;"'")</f>
        <v>'IT09'</v>
      </c>
      <c r="B225">
        <f>物品!D231</f>
        <v>0</v>
      </c>
      <c r="C225">
        <f>物品!E231</f>
        <v>0</v>
      </c>
      <c r="D225">
        <f>物品!F231</f>
        <v>0</v>
      </c>
      <c r="E225">
        <f>IF(ISTEXT(物品!G231)=TRUE,"'"&amp;物品!G231&amp;"'",物品!G231)</f>
        <v>0</v>
      </c>
      <c r="F225">
        <f>IF(ISTEXT(物品!H231)=TRUE,"'"&amp;物品!H231&amp;"'",物品!H231)</f>
        <v>0</v>
      </c>
      <c r="G225">
        <f>IF(物品!I231="",0,"'"&amp;物品!I231&amp;"'")</f>
        <v>0</v>
      </c>
      <c r="H225">
        <f>IF(物品!R231="",0,物品!R231)</f>
        <v>2100</v>
      </c>
      <c r="I225">
        <f>IF(物品!S231="",0,物品!S231)</f>
        <v>-5120</v>
      </c>
      <c r="J225" t="str">
        <f>IF(物品!C231="",0,""""&amp;物品!C231&amp;"""")</f>
        <v>"|CffFF0000天人五衰劫|r"</v>
      </c>
      <c r="K225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25" t="str">
        <f>IF(物品!U231="",0,""""&amp;物品!U231&amp;"""")</f>
        <v>"ReplaceableTextures\\CommandButtons\\BTNIT09.blp"</v>
      </c>
      <c r="M225" t="str">
        <f t="shared" si="12"/>
        <v>InitEquipData('IT09',0,0,0,0,0,0,2100,-5120)</v>
      </c>
      <c r="N225" t="str">
        <f t="shared" si="13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26" spans="1:14">
      <c r="A226" t="str">
        <f>IF(物品!B232="",0,"'"&amp;物品!B232&amp;"'")</f>
        <v>'IT10'</v>
      </c>
      <c r="B226">
        <f>物品!D232</f>
        <v>0</v>
      </c>
      <c r="C226">
        <f>物品!E232</f>
        <v>0</v>
      </c>
      <c r="D226">
        <f>物品!F232</f>
        <v>0</v>
      </c>
      <c r="E226">
        <f>IF(ISTEXT(物品!G232)=TRUE,"'"&amp;物品!G232&amp;"'",物品!G232)</f>
        <v>0</v>
      </c>
      <c r="F226">
        <f>IF(ISTEXT(物品!H232)=TRUE,"'"&amp;物品!H232&amp;"'",物品!H232)</f>
        <v>0</v>
      </c>
      <c r="G226">
        <f>IF(物品!I232="",0,"'"&amp;物品!I232&amp;"'")</f>
        <v>0</v>
      </c>
      <c r="H226">
        <f>IF(物品!R232="",0,物品!R232)</f>
        <v>2268</v>
      </c>
      <c r="I226">
        <f>IF(物品!S232="",0,物品!S232)</f>
        <v>-8065</v>
      </c>
      <c r="J226" t="str">
        <f>IF(物品!C232="",0,""""&amp;物品!C232&amp;"""")</f>
        <v>"|CffFF0000混元灭世劫|r"</v>
      </c>
      <c r="K226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26" t="str">
        <f>IF(物品!U232="",0,""""&amp;物品!U232&amp;"""")</f>
        <v>"ReplaceableTextures\\CommandButtons\\BTNIT10.blp"</v>
      </c>
      <c r="M226" t="str">
        <f t="shared" si="12"/>
        <v>InitEquipData('IT10',0,0,0,0,0,0,2268,-8065)</v>
      </c>
      <c r="N226" t="str">
        <f t="shared" si="13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27" spans="1:14">
      <c r="A227" t="str">
        <f>IF(物品!B233="",0,"'"&amp;物品!B233&amp;"'")</f>
        <v>'IT11'</v>
      </c>
      <c r="B227">
        <f>物品!D233</f>
        <v>0</v>
      </c>
      <c r="C227">
        <f>物品!E233</f>
        <v>0</v>
      </c>
      <c r="D227">
        <f>物品!F233</f>
        <v>0</v>
      </c>
      <c r="E227">
        <f>IF(ISTEXT(物品!G233)=TRUE,"'"&amp;物品!G233&amp;"'",物品!G233)</f>
        <v>0</v>
      </c>
      <c r="F227">
        <f>IF(ISTEXT(物品!H233)=TRUE,"'"&amp;物品!H233&amp;"'",物品!H233)</f>
        <v>0</v>
      </c>
      <c r="G227">
        <f>IF(物品!I233="",0,"'"&amp;物品!I233&amp;"'")</f>
        <v>0</v>
      </c>
      <c r="H227">
        <f>IF(物品!R233="",0,物品!R233)</f>
        <v>3539</v>
      </c>
      <c r="I227">
        <f>IF(物品!S233="",0,物品!S233)</f>
        <v>-8927</v>
      </c>
      <c r="J227" t="str">
        <f>IF(物品!C233="",0,""""&amp;物品!C233&amp;"""")</f>
        <v>"|CffFF0000三灾五难劫|r"</v>
      </c>
      <c r="K227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27" t="str">
        <f>IF(物品!U233="",0,""""&amp;物品!U233&amp;"""")</f>
        <v>"ReplaceableTextures\\CommandButtons\\BTNIT11.blp"</v>
      </c>
      <c r="M227" t="str">
        <f t="shared" si="12"/>
        <v>InitEquipData('IT11',0,0,0,0,0,0,3539,-8927)</v>
      </c>
      <c r="N227" t="str">
        <f t="shared" si="13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28" spans="1:14">
      <c r="A228" t="str">
        <f>IF(物品!B234="",0,"'"&amp;物品!B234&amp;"'")</f>
        <v>'IT12'</v>
      </c>
      <c r="B228">
        <f>物品!D234</f>
        <v>0</v>
      </c>
      <c r="C228">
        <f>物品!E234</f>
        <v>0</v>
      </c>
      <c r="D228">
        <f>物品!F234</f>
        <v>0</v>
      </c>
      <c r="E228">
        <f>IF(ISTEXT(物品!G234)=TRUE,"'"&amp;物品!G234&amp;"'",物品!G234)</f>
        <v>0</v>
      </c>
      <c r="F228">
        <f>IF(ISTEXT(物品!H234)=TRUE,"'"&amp;物品!H234&amp;"'",物品!H234)</f>
        <v>0</v>
      </c>
      <c r="G228">
        <f>IF(物品!I234="",0,"'"&amp;物品!I234&amp;"'")</f>
        <v>0</v>
      </c>
      <c r="H228">
        <f>IF(物品!R234="",0,物品!R234)</f>
        <v>0</v>
      </c>
      <c r="I228">
        <f>IF(物品!S234="",0,物品!S234)</f>
        <v>0</v>
      </c>
      <c r="J228" t="str">
        <f>IF(物品!C234="",0,""""&amp;物品!C234&amp;"""")</f>
        <v>"无量量劫"</v>
      </c>
      <c r="K228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28" t="str">
        <f>IF(物品!U234="",0,""""&amp;物品!U234&amp;"""")</f>
        <v>"ReplaceableTextures\\CommandButtons\\BTNIT12.blp"</v>
      </c>
      <c r="M228" t="str">
        <f t="shared" si="12"/>
        <v/>
      </c>
      <c r="N228" t="str">
        <f t="shared" si="13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29" spans="1:14">
      <c r="A229" t="str">
        <f>IF(物品!B235="",0,"'"&amp;物品!B235&amp;"'")</f>
        <v>'IT13'</v>
      </c>
      <c r="B229">
        <f>物品!D235</f>
        <v>0</v>
      </c>
      <c r="C229">
        <f>物品!E235</f>
        <v>0</v>
      </c>
      <c r="D229">
        <f>物品!F235</f>
        <v>0</v>
      </c>
      <c r="E229">
        <f>IF(ISTEXT(物品!G235)=TRUE,"'"&amp;物品!G235&amp;"'",物品!G235)</f>
        <v>0</v>
      </c>
      <c r="F229">
        <f>IF(ISTEXT(物品!H235)=TRUE,"'"&amp;物品!H235&amp;"'",物品!H235)</f>
        <v>0</v>
      </c>
      <c r="G229">
        <f>IF(物品!I235="",0,"'"&amp;物品!I235&amp;"'")</f>
        <v>0</v>
      </c>
      <c r="H229">
        <f>IF(物品!R235="",0,物品!R235)</f>
        <v>0</v>
      </c>
      <c r="I229">
        <f>IF(物品!S235="",0,物品!S235)</f>
        <v>0</v>
      </c>
      <c r="J229" t="str">
        <f>IF(物品!C235="",0,""""&amp;物品!C235&amp;"""")</f>
        <v>"鸿钧对练"</v>
      </c>
      <c r="K229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29" t="str">
        <f>IF(物品!U235="",0,""""&amp;物品!U235&amp;"""")</f>
        <v>"ReplaceableTextures\\CommandButtons\\BTNIT13.blp"</v>
      </c>
      <c r="M229" t="str">
        <f t="shared" si="12"/>
        <v/>
      </c>
      <c r="N229" t="str">
        <f t="shared" si="13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0" spans="1:14">
      <c r="A230" t="str">
        <f>IF(物品!B236="",0,"'"&amp;物品!B236&amp;"'")</f>
        <v>'IT14'</v>
      </c>
      <c r="B230">
        <f>物品!D236</f>
        <v>0</v>
      </c>
      <c r="C230">
        <f>物品!E236</f>
        <v>0</v>
      </c>
      <c r="D230">
        <f>物品!F236</f>
        <v>0</v>
      </c>
      <c r="E230">
        <f>IF(ISTEXT(物品!G236)=TRUE,"'"&amp;物品!G236&amp;"'",物品!G236)</f>
        <v>0</v>
      </c>
      <c r="F230">
        <f>IF(ISTEXT(物品!H236)=TRUE,"'"&amp;物品!H236&amp;"'",物品!H236)</f>
        <v>0</v>
      </c>
      <c r="G230">
        <f>IF(物品!I236="",0,"'"&amp;物品!I236&amp;"'")</f>
        <v>0</v>
      </c>
      <c r="H230">
        <f>IF(物品!R236="",0,物品!R236)</f>
        <v>0</v>
      </c>
      <c r="I230">
        <f>IF(物品!S236="",0,物品!S236)</f>
        <v>0</v>
      </c>
      <c r="J230" t="str">
        <f>IF(物品!C236="",0,""""&amp;物品!C236&amp;"""")</f>
        <v>"境界挑战14"</v>
      </c>
      <c r="K230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0" t="str">
        <f>IF(物品!U236="",0,""""&amp;物品!U236&amp;"""")</f>
        <v>"ReplaceableTextures\\CommandButtons\\BTNIT14.blp"</v>
      </c>
      <c r="M230" t="str">
        <f t="shared" si="12"/>
        <v/>
      </c>
      <c r="N230" t="str">
        <f t="shared" si="13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1" spans="1:14">
      <c r="A231" t="str">
        <f>IF(物品!B237="",0,"'"&amp;物品!B237&amp;"'")</f>
        <v>'IZ0A'</v>
      </c>
      <c r="B231">
        <f>物品!D237</f>
        <v>0</v>
      </c>
      <c r="C231">
        <f>物品!E237</f>
        <v>0</v>
      </c>
      <c r="D231">
        <f>物品!F237</f>
        <v>0</v>
      </c>
      <c r="E231">
        <f>IF(ISTEXT(物品!G237)=TRUE,"'"&amp;物品!G237&amp;"'",物品!G237)</f>
        <v>0</v>
      </c>
      <c r="F231">
        <f>IF(ISTEXT(物品!H237)=TRUE,"'"&amp;物品!H237&amp;"'",物品!H237)</f>
        <v>0</v>
      </c>
      <c r="G231">
        <f>IF(物品!I237="",0,"'"&amp;物品!I237&amp;"'")</f>
        <v>0</v>
      </c>
      <c r="H231">
        <f>IF(物品!R237="",0,物品!R237)</f>
        <v>0</v>
      </c>
      <c r="I231">
        <f>IF(物品!S237="",0,物品!S237)</f>
        <v>0</v>
      </c>
      <c r="J231" t="str">
        <f>IF(物品!C237="",0,""""&amp;物品!C237&amp;"""")</f>
        <v>"暂停进攻"</v>
      </c>
      <c r="K231" t="str">
        <f>IF(物品!T237="","""""",""""&amp;物品!T237&amp;"""")</f>
        <v>"延缓敌军2分钟进攻时间。|n|n|Cff999999狗策划一直不想做这个功能，你们就省着点用吧~（逃|r"</v>
      </c>
      <c r="L231" t="str">
        <f>IF(物品!U237="",0,""""&amp;物品!U237&amp;"""")</f>
        <v>"ReplaceableTextures\\CommandButtons\\BTNIZ0A.blp"</v>
      </c>
      <c r="M231" t="str">
        <f t="shared" si="12"/>
        <v/>
      </c>
      <c r="N231" t="str">
        <f t="shared" si="13"/>
        <v>call InitTypeIdStrings('IZ0A',"暂停进攻","ReplaceableTextures\\CommandButtons\\BTNIZ0A.blp","延缓敌军2分钟进攻时间。|n|n|Cff999999狗策划一直不想做这个功能，你们就省着点用吧~（逃|r")</v>
      </c>
    </row>
    <row r="232" spans="1:14">
      <c r="A232" t="str">
        <f>IF(物品!B238="",0,"'"&amp;物品!B238&amp;"'")</f>
        <v>'IZ0B'</v>
      </c>
      <c r="B232">
        <f>物品!D238</f>
        <v>0</v>
      </c>
      <c r="C232">
        <f>物品!E238</f>
        <v>0</v>
      </c>
      <c r="D232">
        <f>物品!F238</f>
        <v>0</v>
      </c>
      <c r="E232">
        <f>IF(ISTEXT(物品!G238)=TRUE,"'"&amp;物品!G238&amp;"'",物品!G238)</f>
        <v>0</v>
      </c>
      <c r="F232">
        <f>IF(ISTEXT(物品!H238)=TRUE,"'"&amp;物品!H238&amp;"'",物品!H238)</f>
        <v>0</v>
      </c>
      <c r="G232">
        <f>IF(物品!I238="",0,"'"&amp;物品!I238&amp;"'")</f>
        <v>0</v>
      </c>
      <c r="H232">
        <f>IF(物品!R238="",0,物品!R238)</f>
        <v>0</v>
      </c>
      <c r="I232">
        <f>IF(物品!S238="",0,物品!S238)</f>
        <v>0</v>
      </c>
      <c r="J232" t="str">
        <f>IF(物品!C238="",0,""""&amp;物品!C238&amp;"""")</f>
        <v>"奇经八脉"</v>
      </c>
      <c r="K232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2" t="str">
        <f>IF(物品!U238="",0,""""&amp;物品!U238&amp;"""")</f>
        <v>"ReplaceableTextures\\CommandButtons\\BTNIZ0B.blp"</v>
      </c>
      <c r="M232" t="str">
        <f t="shared" si="12"/>
        <v/>
      </c>
      <c r="N232" t="str">
        <f t="shared" si="13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3" spans="1:14">
      <c r="A233" t="str">
        <f>IF(物品!B239="",0,"'"&amp;物品!B239&amp;"'")</f>
        <v>'IZ0D'</v>
      </c>
      <c r="B233">
        <f>物品!D239</f>
        <v>0</v>
      </c>
      <c r="C233">
        <f>物品!E239</f>
        <v>0</v>
      </c>
      <c r="D233">
        <f>物品!F239</f>
        <v>0</v>
      </c>
      <c r="E233">
        <f>IF(ISTEXT(物品!G239)=TRUE,"'"&amp;物品!G239&amp;"'",物品!G239)</f>
        <v>0</v>
      </c>
      <c r="F233">
        <f>IF(ISTEXT(物品!H239)=TRUE,"'"&amp;物品!H239&amp;"'",物品!H239)</f>
        <v>0</v>
      </c>
      <c r="G233">
        <f>IF(物品!I239="",0,"'"&amp;物品!I239&amp;"'")</f>
        <v>0</v>
      </c>
      <c r="H233">
        <f>IF(物品!R239="",0,物品!R239)</f>
        <v>0</v>
      </c>
      <c r="I233">
        <f>IF(物品!S239="",0,物品!S239)</f>
        <v>0</v>
      </c>
      <c r="J233">
        <f>IF(物品!C239="",0,""""&amp;物品!C239&amp;"""")</f>
        <v>0</v>
      </c>
      <c r="K233" t="str">
        <f>IF(物品!T239="","""""",""""&amp;物品!T239&amp;"""")</f>
        <v>"延缓敌军2分钟进攻时间。|n|n|Cff999999狗策划一直不想做这个功能，你们就省着点用吧~（逃|r"</v>
      </c>
      <c r="L233" t="str">
        <f>IF(物品!U239="",0,""""&amp;物品!U239&amp;"""")</f>
        <v>"ReplaceableTextures\\CommandButtons\\BTNIZ0D.blp"</v>
      </c>
      <c r="M233" t="str">
        <f t="shared" si="12"/>
        <v/>
      </c>
      <c r="N233" t="str">
        <f t="shared" si="13"/>
        <v>call InitTypeIdStrings('IZ0D',0,"ReplaceableTextures\\CommandButtons\\BTNIZ0D.blp","延缓敌军2分钟进攻时间。|n|n|Cff999999狗策划一直不想做这个功能，你们就省着点用吧~（逃|r")</v>
      </c>
    </row>
    <row r="234" spans="1:14">
      <c r="A234" t="str">
        <f>IF(物品!B240="",0,"'"&amp;物品!B240&amp;"'")</f>
        <v>'IZ0E'</v>
      </c>
      <c r="B234">
        <f>物品!D240</f>
        <v>0</v>
      </c>
      <c r="C234">
        <f>物品!E240</f>
        <v>0</v>
      </c>
      <c r="D234">
        <f>物品!F240</f>
        <v>0</v>
      </c>
      <c r="E234">
        <f>IF(ISTEXT(物品!G240)=TRUE,"'"&amp;物品!G240&amp;"'",物品!G240)</f>
        <v>0</v>
      </c>
      <c r="F234">
        <f>IF(ISTEXT(物品!H240)=TRUE,"'"&amp;物品!H240&amp;"'",物品!H240)</f>
        <v>0</v>
      </c>
      <c r="G234">
        <f>IF(物品!I240="",0,"'"&amp;物品!I240&amp;"'")</f>
        <v>0</v>
      </c>
      <c r="H234">
        <f>IF(物品!R240="",0,物品!R240)</f>
        <v>0</v>
      </c>
      <c r="I234">
        <f>IF(物品!S240="",0,物品!S240)</f>
        <v>0</v>
      </c>
      <c r="J234">
        <f>IF(物品!C240="",0,""""&amp;物品!C240&amp;"""")</f>
        <v>0</v>
      </c>
      <c r="K234" t="str">
        <f>IF(物品!T240="","""""",""""&amp;物品!T240&amp;"""")</f>
        <v>"延缓敌军2分钟进攻时间。|n|n|Cff999999狗策划一直不想做这个功能，你们就省着点用吧~（逃|r"</v>
      </c>
      <c r="L234" t="str">
        <f>IF(物品!U240="",0,""""&amp;物品!U240&amp;"""")</f>
        <v>"ReplaceableTextures\\CommandButtons\\BTNIZ0E.blp"</v>
      </c>
      <c r="M234" t="str">
        <f t="shared" si="12"/>
        <v/>
      </c>
      <c r="N234" t="str">
        <f t="shared" si="13"/>
        <v>call InitTypeIdStrings('IZ0E',0,"ReplaceableTextures\\CommandButtons\\BTNIZ0E.blp","延缓敌军2分钟进攻时间。|n|n|Cff999999狗策划一直不想做这个功能，你们就省着点用吧~（逃|r")</v>
      </c>
    </row>
    <row r="235" spans="1:14">
      <c r="A235" t="str">
        <f>IF(物品!B241="",0,"'"&amp;物品!B241&amp;"'")</f>
        <v>'IZ0F'</v>
      </c>
      <c r="B235">
        <f>物品!D241</f>
        <v>0</v>
      </c>
      <c r="C235">
        <f>物品!E241</f>
        <v>0</v>
      </c>
      <c r="D235">
        <f>物品!F241</f>
        <v>0</v>
      </c>
      <c r="E235">
        <f>IF(ISTEXT(物品!G241)=TRUE,"'"&amp;物品!G241&amp;"'",物品!G241)</f>
        <v>0</v>
      </c>
      <c r="F235">
        <f>IF(ISTEXT(物品!H241)=TRUE,"'"&amp;物品!H241&amp;"'",物品!H241)</f>
        <v>0</v>
      </c>
      <c r="G235">
        <f>IF(物品!I241="",0,"'"&amp;物品!I241&amp;"'")</f>
        <v>0</v>
      </c>
      <c r="H235">
        <f>IF(物品!R241="",0,物品!R241)</f>
        <v>0</v>
      </c>
      <c r="I235">
        <f>IF(物品!S241="",0,物品!S241)</f>
        <v>0</v>
      </c>
      <c r="J235">
        <f>IF(物品!C241="",0,""""&amp;物品!C241&amp;"""")</f>
        <v>0</v>
      </c>
      <c r="K235" t="str">
        <f>IF(物品!T241="","""""",""""&amp;物品!T241&amp;"""")</f>
        <v>"延缓敌军2分钟进攻时间。|n|n|Cff999999狗策划一直不想做这个功能，你们就省着点用吧~（逃|r"</v>
      </c>
      <c r="L235" t="str">
        <f>IF(物品!U241="",0,""""&amp;物品!U241&amp;"""")</f>
        <v>"ReplaceableTextures\\CommandButtons\\BTNIZ0F.blp"</v>
      </c>
      <c r="M235" t="str">
        <f t="shared" si="12"/>
        <v/>
      </c>
      <c r="N235" t="str">
        <f t="shared" si="13"/>
        <v>call InitTypeIdStrings('IZ0F',0,"ReplaceableTextures\\CommandButtons\\BTNIZ0F.blp","延缓敌军2分钟进攻时间。|n|n|Cff999999狗策划一直不想做这个功能，你们就省着点用吧~（逃|r")</v>
      </c>
    </row>
    <row r="236" spans="1:14">
      <c r="A236" t="str">
        <f>IF(物品!B242="",0,"'"&amp;物品!B242&amp;"'")</f>
        <v>'IZ0G'</v>
      </c>
      <c r="B236">
        <f>物品!D242</f>
        <v>0</v>
      </c>
      <c r="C236">
        <f>物品!E242</f>
        <v>0</v>
      </c>
      <c r="D236">
        <f>物品!F242</f>
        <v>0</v>
      </c>
      <c r="E236">
        <f>IF(ISTEXT(物品!G242)=TRUE,"'"&amp;物品!G242&amp;"'",物品!G242)</f>
        <v>0</v>
      </c>
      <c r="F236">
        <f>IF(ISTEXT(物品!H242)=TRUE,"'"&amp;物品!H242&amp;"'",物品!H242)</f>
        <v>0</v>
      </c>
      <c r="G236">
        <f>IF(物品!I242="",0,"'"&amp;物品!I242&amp;"'")</f>
        <v>0</v>
      </c>
      <c r="H236">
        <f>IF(物品!R242="",0,物品!R242)</f>
        <v>0</v>
      </c>
      <c r="I236">
        <f>IF(物品!S242="",0,物品!S242)</f>
        <v>0</v>
      </c>
      <c r="J236">
        <f>IF(物品!C242="",0,""""&amp;物品!C242&amp;"""")</f>
        <v>0</v>
      </c>
      <c r="K236" t="str">
        <f>IF(物品!T242="","""""",""""&amp;物品!T242&amp;"""")</f>
        <v>"延缓敌军2分钟进攻时间。|n|n|Cff999999狗策划一直不想做这个功能，你们就省着点用吧~（逃|r"</v>
      </c>
      <c r="L236" t="str">
        <f>IF(物品!U242="",0,""""&amp;物品!U242&amp;"""")</f>
        <v>"ReplaceableTextures\\CommandButtons\\BTNIZ0G.blp"</v>
      </c>
      <c r="M236" t="str">
        <f t="shared" si="12"/>
        <v/>
      </c>
      <c r="N236" t="str">
        <f t="shared" si="13"/>
        <v>call InitTypeIdStrings('IZ0G',0,"ReplaceableTextures\\CommandButtons\\BTNIZ0G.blp","延缓敌军2分钟进攻时间。|n|n|Cff999999狗策划一直不想做这个功能，你们就省着点用吧~（逃|r")</v>
      </c>
    </row>
    <row r="237" spans="1:14">
      <c r="A237" t="str">
        <f>IF(物品!B243="",0,"'"&amp;物品!B243&amp;"'")</f>
        <v>'IZ87'</v>
      </c>
      <c r="B237">
        <f>物品!D243</f>
        <v>0</v>
      </c>
      <c r="C237">
        <f>物品!E243</f>
        <v>0</v>
      </c>
      <c r="D237">
        <f>物品!F243</f>
        <v>0</v>
      </c>
      <c r="E237">
        <f>IF(ISTEXT(物品!G243)=TRUE,"'"&amp;物品!G243&amp;"'",物品!G243)</f>
        <v>0</v>
      </c>
      <c r="F237">
        <f>IF(ISTEXT(物品!H243)=TRUE,"'"&amp;物品!H243&amp;"'",物品!H243)</f>
        <v>0</v>
      </c>
      <c r="G237">
        <f>IF(物品!I243="",0,"'"&amp;物品!I243&amp;"'")</f>
        <v>0</v>
      </c>
      <c r="H237">
        <f>IF(物品!R243="",0,物品!R243)</f>
        <v>0</v>
      </c>
      <c r="I237">
        <f>IF(物品!S243="",0,物品!S243)</f>
        <v>0</v>
      </c>
      <c r="J237" t="str">
        <f>IF(物品!C243="",0,""""&amp;物品!C243&amp;"""")</f>
        <v>"除恶惩奸|Cffffc926【五一狂欢】|r"</v>
      </c>
      <c r="K237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37" t="str">
        <f>IF(物品!U243="",0,""""&amp;物品!U243&amp;"""")</f>
        <v>"ReplaceableTextures\\CommandButtons\\BTNBandit.blp"</v>
      </c>
      <c r="M237" t="str">
        <f t="shared" si="12"/>
        <v/>
      </c>
      <c r="N237" t="str">
        <f t="shared" si="13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38" spans="1:14">
      <c r="A238" t="str">
        <f>IF(物品!B244="",0,"'"&amp;物品!B244&amp;"'")</f>
        <v>'IZ88'</v>
      </c>
      <c r="B238">
        <f>物品!D244</f>
        <v>0</v>
      </c>
      <c r="C238">
        <f>物品!E244</f>
        <v>0</v>
      </c>
      <c r="D238">
        <f>物品!F244</f>
        <v>0</v>
      </c>
      <c r="E238">
        <f>IF(ISTEXT(物品!G244)=TRUE,"'"&amp;物品!G244&amp;"'",物品!G244)</f>
        <v>0</v>
      </c>
      <c r="F238">
        <f>IF(ISTEXT(物品!H244)=TRUE,"'"&amp;物品!H244&amp;"'",物品!H244)</f>
        <v>0</v>
      </c>
      <c r="G238">
        <f>IF(物品!I244="",0,"'"&amp;物品!I244&amp;"'")</f>
        <v>0</v>
      </c>
      <c r="H238">
        <f>IF(物品!R244="",0,物品!R244)</f>
        <v>0</v>
      </c>
      <c r="I238">
        <f>IF(物品!S244="",0,物品!S244)</f>
        <v>0</v>
      </c>
      <c r="J238" t="str">
        <f>IF(物品!C244="",0,""""&amp;物品!C244&amp;"""")</f>
        <v>"【活动】战争号角"</v>
      </c>
      <c r="K238" t="str">
        <f>IF(物品!T244="","""""",""""&amp;物品!T244&amp;"""")</f>
        <v>"活动期间通关积分提高50%|n|n|cff00ff00活动时间：周六日14:00-21:00|n|n|r|cff808080积分什么的，肝就是了！|r"</v>
      </c>
      <c r="L238" t="str">
        <f>IF(物品!U244="",0,""""&amp;物品!U244&amp;"""")</f>
        <v>"ReplaceableTextures\\CommandButtons\\BTNHornOfFog.blp"</v>
      </c>
      <c r="M238" t="str">
        <f t="shared" si="12"/>
        <v/>
      </c>
      <c r="N238" t="str">
        <f t="shared" si="13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39" spans="1:14">
      <c r="A239" t="str">
        <f>IF(物品!B245="",0,"'"&amp;物品!B245&amp;"'")</f>
        <v>'IZ01'</v>
      </c>
      <c r="B239">
        <f>物品!D245</f>
        <v>0</v>
      </c>
      <c r="C239">
        <f>物品!E245</f>
        <v>0</v>
      </c>
      <c r="D239">
        <f>物品!F245</f>
        <v>0</v>
      </c>
      <c r="E239">
        <f>IF(ISTEXT(物品!G245)=TRUE,"'"&amp;物品!G245&amp;"'",物品!G245)</f>
        <v>0</v>
      </c>
      <c r="F239">
        <f>IF(ISTEXT(物品!H245)=TRUE,"'"&amp;物品!H245&amp;"'",物品!H245)</f>
        <v>0</v>
      </c>
      <c r="G239">
        <f>IF(物品!I245="",0,"'"&amp;物品!I245&amp;"'")</f>
        <v>0</v>
      </c>
      <c r="H239">
        <f>IF(物品!R245="",0,物品!R245)</f>
        <v>0</v>
      </c>
      <c r="I239">
        <f>IF(物品!S245="",0,物品!S245)</f>
        <v>0</v>
      </c>
      <c r="J239" t="str">
        <f>IF(物品!C245="",0,""""&amp;物品!C245&amp;"""")</f>
        <v>"|CffFF0000团队副本-万仙阵|r"</v>
      </c>
      <c r="K239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39" t="str">
        <f>IF(物品!U245="",0,""""&amp;物品!U245&amp;"""")</f>
        <v>"ReplaceableTextures\\CommandButtons\\BTNIZ01.blp"</v>
      </c>
      <c r="M239" t="str">
        <f t="shared" si="12"/>
        <v/>
      </c>
      <c r="N239" t="str">
        <f t="shared" si="13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0" spans="1:14">
      <c r="A240" t="str">
        <f>IF(物品!B246="",0,"'"&amp;物品!B246&amp;"'")</f>
        <v>'IZ02'</v>
      </c>
      <c r="B240">
        <f>物品!D246</f>
        <v>0</v>
      </c>
      <c r="C240">
        <f>物品!E246</f>
        <v>0</v>
      </c>
      <c r="D240">
        <f>物品!F246</f>
        <v>0</v>
      </c>
      <c r="E240">
        <f>IF(ISTEXT(物品!G246)=TRUE,"'"&amp;物品!G246&amp;"'",物品!G246)</f>
        <v>0</v>
      </c>
      <c r="F240">
        <f>IF(ISTEXT(物品!H246)=TRUE,"'"&amp;物品!H246&amp;"'",物品!H246)</f>
        <v>0</v>
      </c>
      <c r="G240">
        <f>IF(物品!I246="",0,"'"&amp;物品!I246&amp;"'")</f>
        <v>0</v>
      </c>
      <c r="H240">
        <f>IF(物品!R246="",0,物品!R246)</f>
        <v>0</v>
      </c>
      <c r="I240">
        <f>IF(物品!S246="",0,物品!S246)</f>
        <v>0</v>
      </c>
      <c r="J240" t="str">
        <f>IF(物品!C246="",0,""""&amp;物品!C246&amp;"""")</f>
        <v>"|CffFFC926寻宝秘境|r"</v>
      </c>
      <c r="K240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0" t="str">
        <f>IF(物品!U246="",0,""""&amp;物品!U246&amp;"""")</f>
        <v>"ReplaceableTextures\\CommandButtons\\BTNIZ02.blp"</v>
      </c>
      <c r="M240" t="str">
        <f t="shared" si="12"/>
        <v/>
      </c>
      <c r="N240" t="str">
        <f t="shared" si="13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1" spans="1:14">
      <c r="A241" t="str">
        <f>IF(物品!B247="",0,"'"&amp;物品!B247&amp;"'")</f>
        <v>'IZ03'</v>
      </c>
      <c r="B241">
        <f>物品!D247</f>
        <v>0</v>
      </c>
      <c r="C241">
        <f>物品!E247</f>
        <v>0</v>
      </c>
      <c r="D241">
        <f>物品!F247</f>
        <v>0</v>
      </c>
      <c r="E241">
        <f>IF(ISTEXT(物品!G247)=TRUE,"'"&amp;物品!G247&amp;"'",物品!G247)</f>
        <v>0</v>
      </c>
      <c r="F241">
        <f>IF(ISTEXT(物品!H247)=TRUE,"'"&amp;物品!H247&amp;"'",物品!H247)</f>
        <v>0</v>
      </c>
      <c r="G241">
        <f>IF(物品!I247="",0,"'"&amp;物品!I247&amp;"'")</f>
        <v>0</v>
      </c>
      <c r="H241">
        <f>IF(物品!R247="",0,物品!R247)</f>
        <v>0</v>
      </c>
      <c r="I241">
        <f>IF(物品!S247="",0,物品!S247)</f>
        <v>0</v>
      </c>
      <c r="J241" t="str">
        <f>IF(物品!C247="",0,""""&amp;物品!C247&amp;"""")</f>
        <v>"|CffFF0000万魔窟|r"</v>
      </c>
      <c r="K241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1" t="str">
        <f>IF(物品!U247="",0,""""&amp;物品!U247&amp;"""")</f>
        <v>"ReplaceableTextures\\CommandButtons\\BTNIZ03.blp"</v>
      </c>
      <c r="M241" t="str">
        <f t="shared" si="12"/>
        <v/>
      </c>
      <c r="N241" t="str">
        <f t="shared" si="13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2" spans="1:14">
      <c r="A242" t="str">
        <f>IF(物品!B248="",0,"'"&amp;物品!B248&amp;"'")</f>
        <v>'IZ04'</v>
      </c>
      <c r="B242">
        <f>物品!D248</f>
        <v>0</v>
      </c>
      <c r="C242">
        <f>物品!E248</f>
        <v>0</v>
      </c>
      <c r="D242">
        <f>物品!F248</f>
        <v>0</v>
      </c>
      <c r="E242">
        <f>IF(ISTEXT(物品!G248)=TRUE,"'"&amp;物品!G248&amp;"'",物品!G248)</f>
        <v>0</v>
      </c>
      <c r="F242">
        <f>IF(ISTEXT(物品!H248)=TRUE,"'"&amp;物品!H248&amp;"'",物品!H248)</f>
        <v>0</v>
      </c>
      <c r="G242">
        <f>IF(物品!I248="",0,"'"&amp;物品!I248&amp;"'")</f>
        <v>0</v>
      </c>
      <c r="H242">
        <f>IF(物品!R248="",0,物品!R248)</f>
        <v>0</v>
      </c>
      <c r="I242">
        <f>IF(物品!S248="",0,物品!S248)</f>
        <v>0</v>
      </c>
      <c r="J242" t="str">
        <f>IF(物品!C248="",0,""""&amp;物品!C248&amp;"""")</f>
        <v>"|CffFF0000进入大决战|r"</v>
      </c>
      <c r="K242" t="str">
        <f>IF(物品!T248="","""""",""""&amp;物品!T248&amp;"""")</f>
        <v>"提前进入大决战。慎点哦！"</v>
      </c>
      <c r="L242" t="str">
        <f>IF(物品!U248="",0,""""&amp;物品!U248&amp;"""")</f>
        <v>"ReplaceableTextures\\CommandButtons\\BTNReplay-SpeedUp.blp"</v>
      </c>
      <c r="M242" t="str">
        <f t="shared" si="12"/>
        <v/>
      </c>
      <c r="N242" t="str">
        <f t="shared" si="13"/>
        <v>call InitTypeIdStrings('IZ04',"|CffFF0000进入大决战|r","ReplaceableTextures\\CommandButtons\\BTNReplay-SpeedUp.blp","提前进入大决战。慎点哦！")</v>
      </c>
    </row>
    <row r="243" spans="1:14">
      <c r="A243" t="str">
        <f>IF(物品!B249="",0,"'"&amp;物品!B249&amp;"'")</f>
        <v>'IZ05'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"|CffFF0000通关挑战-经脉突破|r"</v>
      </c>
      <c r="K243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3" t="str">
        <f>IF(物品!U249="",0,""""&amp;物品!U249&amp;"""")</f>
        <v>"ReplaceableTextures\\CommandButtons\\BTNUIRK01.blp"</v>
      </c>
      <c r="M243" t="str">
        <f t="shared" si="12"/>
        <v/>
      </c>
      <c r="N243" t="str">
        <f t="shared" si="13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44" spans="1:14">
      <c r="A244" t="str">
        <f>IF(物品!B250="",0,"'"&amp;物品!B250&amp;"'")</f>
        <v>'IZ06'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"|CffFF0000团队副本-虚空圣战|r"</v>
      </c>
      <c r="K244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44" t="str">
        <f>IF(物品!U250="",0,""""&amp;物品!U250&amp;"""")</f>
        <v>"ReplaceableTextures\\CommandButtons\\BTNIZ06.blp"</v>
      </c>
      <c r="M244" t="str">
        <f t="shared" si="12"/>
        <v/>
      </c>
      <c r="N244" t="str">
        <f t="shared" si="13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45" spans="1:14">
      <c r="A245" t="str">
        <f>IF(物品!B251="",0,"'"&amp;物品!B251&amp;"'")</f>
        <v>'IZ07'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"|CffFF0000团队副本-愚公移山|r"</v>
      </c>
      <c r="K245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45" t="str">
        <f>IF(物品!U251="",0,""""&amp;物品!U251&amp;"""")</f>
        <v>"ReplaceableTextures\\CommandButtons\\BTNIZ07.blp"</v>
      </c>
      <c r="M245" t="str">
        <f t="shared" si="12"/>
        <v/>
      </c>
      <c r="N245" t="str">
        <f t="shared" si="13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46" spans="1:14">
      <c r="A246" t="str">
        <f>IF(物品!B252="",0,"'"&amp;物品!B252&amp;"'")</f>
        <v>'IS01'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"|Cff00FF7F学习Q技能|r"</v>
      </c>
      <c r="K246" t="str">
        <f>IF(物品!T252="","""""",""""&amp;物品!T252&amp;"""")</f>
        <v>"高概率获得D级技能，低概率获得|Cff00ff7fC级技能|r"</v>
      </c>
      <c r="L246" t="str">
        <f>IF(物品!U252="",0,""""&amp;物品!U252&amp;"""")</f>
        <v>"ReplaceableTextures\\CommandButtons\\BTN023.blp"</v>
      </c>
      <c r="M246" t="str">
        <f t="shared" si="12"/>
        <v/>
      </c>
      <c r="N246" t="str">
        <f t="shared" si="13"/>
        <v>call InitTypeIdStrings('IS01',"|Cff00FF7F学习Q技能|r","ReplaceableTextures\\CommandButtons\\BTN023.blp","高概率获得D级技能，低概率获得|Cff00ff7fC级技能|r")</v>
      </c>
    </row>
    <row r="247" spans="1:14">
      <c r="A247" t="str">
        <f>IF(物品!B253="",0,"'"&amp;物品!B253&amp;"'")</f>
        <v>'IS02'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"|Cff00BFFF学习Q技能|r"</v>
      </c>
      <c r="K247" t="str">
        <f>IF(物品!T253="","""""",""""&amp;物品!T253&amp;"""")</f>
        <v>"较高概率获得D级技能，高概率获得|Cff00ff7fC级技能|r，极低概率获得|Cff2693ffB级技能|r。"</v>
      </c>
      <c r="L247" t="str">
        <f>IF(物品!U253="",0,""""&amp;物品!U253&amp;"""")</f>
        <v>"ReplaceableTextures\\CommandButtons\\BTN020.blp"</v>
      </c>
      <c r="M247" t="str">
        <f t="shared" si="12"/>
        <v/>
      </c>
      <c r="N247" t="str">
        <f t="shared" si="13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48" spans="1:14">
      <c r="A248" t="str">
        <f>IF(物品!B254="",0,"'"&amp;物品!B254&amp;"'")</f>
        <v>'IS03'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"|CffFFC926学习Q技能|r"</v>
      </c>
      <c r="K248" t="str">
        <f>IF(物品!T254="","""""",""""&amp;物品!T254&amp;"""")</f>
        <v>"低概率获得C级技能，高概率获得|Cff00ff7fB级技能|r，低概率获得|Cff2693ffA级技能|r。"</v>
      </c>
      <c r="L248" t="str">
        <f>IF(物品!U254="",0,""""&amp;物品!U254&amp;"""")</f>
        <v>"ReplaceableTextures\\CommandButtons\\BTN001.blp"</v>
      </c>
      <c r="M248" t="str">
        <f t="shared" si="12"/>
        <v/>
      </c>
      <c r="N248" t="str">
        <f t="shared" si="13"/>
        <v>call InitTypeIdStrings('IS03',"|CffFFC926学习Q技能|r","ReplaceableTextures\\CommandButtons\\BTN001.blp","低概率获得C级技能，高概率获得|Cff00ff7fB级技能|r，低概率获得|Cff2693ffA级技能|r。")</v>
      </c>
    </row>
    <row r="249" spans="1:14">
      <c r="A249" t="str">
        <f>IF(物品!B255="",0,"'"&amp;物品!B255&amp;"'")</f>
        <v>'IS06'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"|Cff00FF7F学习W技能|r"</v>
      </c>
      <c r="K249" t="str">
        <f>IF(物品!T255="","""""",""""&amp;物品!T255&amp;"""")</f>
        <v>"高概率获得D级技能，低概率获得|Cff00ff7fC级技能|r"</v>
      </c>
      <c r="L249" t="str">
        <f>IF(物品!U255="",0,""""&amp;物品!U255&amp;"""")</f>
        <v>"ReplaceableTextures\\CommandButtons\\BTN024.blp"</v>
      </c>
      <c r="M249" t="str">
        <f t="shared" si="12"/>
        <v/>
      </c>
      <c r="N249" t="str">
        <f t="shared" si="13"/>
        <v>call InitTypeIdStrings('IS06',"|Cff00FF7F学习W技能|r","ReplaceableTextures\\CommandButtons\\BTN024.blp","高概率获得D级技能，低概率获得|Cff00ff7fC级技能|r")</v>
      </c>
    </row>
    <row r="250" spans="1:14">
      <c r="A250" t="str">
        <f>IF(物品!B256="",0,"'"&amp;物品!B256&amp;"'")</f>
        <v>'IS07'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"|Cff00BFFF学习W技能|r"</v>
      </c>
      <c r="K250" t="str">
        <f>IF(物品!T256="","""""",""""&amp;物品!T256&amp;"""")</f>
        <v>"较高概率获得D级技能，高概率获得|Cff00ff7fC级技能|r，极低概率获得|Cff2693ffB级技能|r。"</v>
      </c>
      <c r="L250" t="str">
        <f>IF(物品!U256="",0,""""&amp;物品!U256&amp;"""")</f>
        <v>"ReplaceableTextures\\CommandButtons\\BTN021.blp"</v>
      </c>
      <c r="M250" t="str">
        <f t="shared" si="12"/>
        <v/>
      </c>
      <c r="N250" t="str">
        <f t="shared" si="13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1" spans="1:14">
      <c r="A251" t="str">
        <f>IF(物品!B257="",0,"'"&amp;物品!B257&amp;"'")</f>
        <v>'IS08'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"|CffFFC926学习W技能|r"</v>
      </c>
      <c r="K251" t="str">
        <f>IF(物品!T257="","""""",""""&amp;物品!T257&amp;"""")</f>
        <v>"低概率获得C级技能，高概率获得|Cff00ff7fB级技能|r，低概率获得|Cff2693ffA级技能|r。"</v>
      </c>
      <c r="L251" t="str">
        <f>IF(物品!U257="",0,""""&amp;物品!U257&amp;"""")</f>
        <v>"ReplaceableTextures\\CommandButtons\\BTN002.blp"</v>
      </c>
      <c r="M251" t="str">
        <f t="shared" si="12"/>
        <v/>
      </c>
      <c r="N251" t="str">
        <f t="shared" si="13"/>
        <v>call InitTypeIdStrings('IS08',"|CffFFC926学习W技能|r","ReplaceableTextures\\CommandButtons\\BTN002.blp","低概率获得C级技能，高概率获得|Cff00ff7fB级技能|r，低概率获得|Cff2693ffA级技能|r。")</v>
      </c>
    </row>
    <row r="252" spans="1:14">
      <c r="A252" t="str">
        <f>IF(物品!B258="",0,"'"&amp;物品!B258&amp;"'")</f>
        <v>'IS21'</v>
      </c>
      <c r="B252">
        <f>物品!D258</f>
        <v>0</v>
      </c>
      <c r="C252">
        <f>物品!E258</f>
        <v>0</v>
      </c>
      <c r="D252">
        <f>物品!F258</f>
        <v>0</v>
      </c>
      <c r="E252">
        <f>IF(ISTEXT(物品!G258)=TRUE,"'"&amp;物品!G258&amp;"'",物品!G258)</f>
        <v>0</v>
      </c>
      <c r="F252">
        <f>IF(ISTEXT(物品!H258)=TRUE,"'"&amp;物品!H258&amp;"'",物品!H258)</f>
        <v>0</v>
      </c>
      <c r="G252">
        <f>IF(物品!I258="",0,"'"&amp;物品!I258&amp;"'")</f>
        <v>0</v>
      </c>
      <c r="H252">
        <f>IF(物品!R258="",0,物品!R258)</f>
        <v>0</v>
      </c>
      <c r="I252">
        <f>IF(物品!S258="",0,物品!S258)</f>
        <v>0</v>
      </c>
      <c r="J252" t="str">
        <f>IF(物品!C258="",0,""""&amp;物品!C258&amp;"""")</f>
        <v>"Q技能附魔石"</v>
      </c>
      <c r="K252" t="str">
        <f>IF(物品!T258="","""""",""""&amp;物品!T258&amp;"""")</f>
        <v>"为|Cffffd24dQ技能|r附魔一条|Cffffd24d随机属性|r。"</v>
      </c>
      <c r="L252" t="str">
        <f>IF(物品!U258="",0,""""&amp;物品!U258&amp;"""")</f>
        <v>"ReplaceableTextures\\CommandButtons\\BTNIN01.blp"</v>
      </c>
      <c r="M252" t="str">
        <f t="shared" si="12"/>
        <v/>
      </c>
      <c r="N252" t="str">
        <f t="shared" si="13"/>
        <v>call InitTypeIdStrings('IS21',"Q技能附魔石","ReplaceableTextures\\CommandButtons\\BTNIN01.blp","为|Cffffd24dQ技能|r附魔一条|Cffffd24d随机属性|r。")</v>
      </c>
    </row>
    <row r="253" spans="1:14">
      <c r="A253" t="str">
        <f>IF(物品!B259="",0,"'"&amp;物品!B259&amp;"'")</f>
        <v>'IS22'</v>
      </c>
      <c r="B253">
        <f>物品!D259</f>
        <v>0</v>
      </c>
      <c r="C253">
        <f>物品!E259</f>
        <v>0</v>
      </c>
      <c r="D253">
        <f>物品!F259</f>
        <v>0</v>
      </c>
      <c r="E253">
        <f>IF(ISTEXT(物品!G259)=TRUE,"'"&amp;物品!G259&amp;"'",物品!G259)</f>
        <v>0</v>
      </c>
      <c r="F253">
        <f>IF(ISTEXT(物品!H259)=TRUE,"'"&amp;物品!H259&amp;"'",物品!H259)</f>
        <v>0</v>
      </c>
      <c r="G253">
        <f>IF(物品!I259="",0,"'"&amp;物品!I259&amp;"'")</f>
        <v>0</v>
      </c>
      <c r="H253">
        <f>IF(物品!R259="",0,物品!R259)</f>
        <v>0</v>
      </c>
      <c r="I253">
        <f>IF(物品!S259="",0,物品!S259)</f>
        <v>0</v>
      </c>
      <c r="J253" t="str">
        <f>IF(物品!C259="",0,""""&amp;物品!C259&amp;"""")</f>
        <v>"W技能附魔石"</v>
      </c>
      <c r="K253" t="str">
        <f>IF(物品!T259="","""""",""""&amp;物品!T259&amp;"""")</f>
        <v>"为|Cffffd24dW技能|r附魔一条|Cffffd24d随机属性|r。"</v>
      </c>
      <c r="L253" t="str">
        <f>IF(物品!U259="",0,""""&amp;物品!U259&amp;"""")</f>
        <v>"ReplaceableTextures\\CommandButtons\\BTNIN02.blp"</v>
      </c>
      <c r="M253" t="str">
        <f t="shared" si="12"/>
        <v/>
      </c>
      <c r="N253" t="str">
        <f t="shared" si="13"/>
        <v>call InitTypeIdStrings('IS22',"W技能附魔石","ReplaceableTextures\\CommandButtons\\BTNIN02.blp","为|Cffffd24dW技能|r附魔一条|Cffffd24d随机属性|r。")</v>
      </c>
    </row>
    <row r="254" spans="1:14">
      <c r="A254" t="str">
        <f>IF(物品!B260="",0,"'"&amp;物品!B260&amp;"'")</f>
        <v>'IS23'</v>
      </c>
      <c r="B254">
        <f>物品!D260</f>
        <v>0</v>
      </c>
      <c r="C254">
        <f>物品!E260</f>
        <v>0</v>
      </c>
      <c r="D254">
        <f>物品!F260</f>
        <v>0</v>
      </c>
      <c r="E254">
        <f>IF(ISTEXT(物品!G260)=TRUE,"'"&amp;物品!G260&amp;"'",物品!G260)</f>
        <v>0</v>
      </c>
      <c r="F254">
        <f>IF(ISTEXT(物品!H260)=TRUE,"'"&amp;物品!H260&amp;"'",物品!H260)</f>
        <v>0</v>
      </c>
      <c r="G254">
        <f>IF(物品!I260="",0,"'"&amp;物品!I260&amp;"'")</f>
        <v>0</v>
      </c>
      <c r="H254">
        <f>IF(物品!R260="",0,物品!R260)</f>
        <v>0</v>
      </c>
      <c r="I254">
        <f>IF(物品!S260="",0,物品!S260)</f>
        <v>0</v>
      </c>
      <c r="J254" t="str">
        <f>IF(物品!C260="",0,""""&amp;物品!C260&amp;"""")</f>
        <v>"E技能附魔石"</v>
      </c>
      <c r="K254" t="str">
        <f>IF(物品!T260="","""""",""""&amp;物品!T260&amp;"""")</f>
        <v>"为|Cffffd24dE技能|r附魔一条|Cffffd24d随机属性|r。"</v>
      </c>
      <c r="L254" t="str">
        <f>IF(物品!U260="",0,""""&amp;物品!U260&amp;"""")</f>
        <v>"ReplaceableTextures\\CommandButtons\\BTNIN03.blp"</v>
      </c>
      <c r="M254" t="str">
        <f t="shared" si="12"/>
        <v/>
      </c>
      <c r="N254" t="str">
        <f t="shared" si="13"/>
        <v>call InitTypeIdStrings('IS23',"E技能附魔石","ReplaceableTextures\\CommandButtons\\BTNIN03.blp","为|Cffffd24dE技能|r附魔一条|Cffffd24d随机属性|r。")</v>
      </c>
    </row>
    <row r="255" spans="1:14">
      <c r="A255" t="str">
        <f>IF(物品!B261="",0,"'"&amp;物品!B261&amp;"'")</f>
        <v>'IS24'</v>
      </c>
      <c r="B255">
        <f>物品!D261</f>
        <v>0</v>
      </c>
      <c r="C255">
        <f>物品!E261</f>
        <v>0</v>
      </c>
      <c r="D255">
        <f>物品!F261</f>
        <v>0</v>
      </c>
      <c r="E255">
        <f>IF(ISTEXT(物品!G261)=TRUE,"'"&amp;物品!G261&amp;"'",物品!G261)</f>
        <v>0</v>
      </c>
      <c r="F255">
        <f>IF(ISTEXT(物品!H261)=TRUE,"'"&amp;物品!H261&amp;"'",物品!H261)</f>
        <v>0</v>
      </c>
      <c r="G255">
        <f>IF(物品!I261="",0,"'"&amp;物品!I261&amp;"'")</f>
        <v>0</v>
      </c>
      <c r="H255">
        <f>IF(物品!R261="",0,物品!R261)</f>
        <v>0</v>
      </c>
      <c r="I255">
        <f>IF(物品!S261="",0,物品!S261)</f>
        <v>0</v>
      </c>
      <c r="J255" t="str">
        <f>IF(物品!C261="",0,""""&amp;物品!C261&amp;"""")</f>
        <v>"|CffFFD24DQ强力附魔石|r"</v>
      </c>
      <c r="K255" t="str">
        <f>IF(物品!T261="","""""",""""&amp;物品!T261&amp;"""")</f>
        <v>"为|Cffffd24dQ技能|r附魔一条|Cffffd24d随机属性|r。"</v>
      </c>
      <c r="L255" t="str">
        <f>IF(物品!U261="",0,""""&amp;物品!U261&amp;"""")</f>
        <v>"ReplaceableTextures\\CommandButtons\\BTN009.blp"</v>
      </c>
      <c r="M255" t="str">
        <f t="shared" si="12"/>
        <v/>
      </c>
      <c r="N255" t="str">
        <f t="shared" si="13"/>
        <v>call InitTypeIdStrings('IS24',"|CffFFD24DQ强力附魔石|r","ReplaceableTextures\\CommandButtons\\BTN009.blp","为|Cffffd24dQ技能|r附魔一条|Cffffd24d随机属性|r。")</v>
      </c>
    </row>
    <row r="256" spans="1:14">
      <c r="A256" t="str">
        <f>IF(物品!B262="",0,"'"&amp;物品!B262&amp;"'")</f>
        <v>'IS25'</v>
      </c>
      <c r="B256">
        <f>物品!D262</f>
        <v>0</v>
      </c>
      <c r="C256">
        <f>物品!E262</f>
        <v>0</v>
      </c>
      <c r="D256">
        <f>物品!F262</f>
        <v>0</v>
      </c>
      <c r="E256">
        <f>IF(ISTEXT(物品!G262)=TRUE,"'"&amp;物品!G262&amp;"'",物品!G262)</f>
        <v>0</v>
      </c>
      <c r="F256">
        <f>IF(ISTEXT(物品!H262)=TRUE,"'"&amp;物品!H262&amp;"'",物品!H262)</f>
        <v>0</v>
      </c>
      <c r="G256">
        <f>IF(物品!I262="",0,"'"&amp;物品!I262&amp;"'")</f>
        <v>0</v>
      </c>
      <c r="H256">
        <f>IF(物品!R262="",0,物品!R262)</f>
        <v>0</v>
      </c>
      <c r="I256">
        <f>IF(物品!S262="",0,物品!S262)</f>
        <v>0</v>
      </c>
      <c r="J256" t="str">
        <f>IF(物品!C262="",0,""""&amp;物品!C262&amp;"""")</f>
        <v>"|CffFFD24DW强力附魔石|r"</v>
      </c>
      <c r="K256" t="str">
        <f>IF(物品!T262="","""""",""""&amp;物品!T262&amp;"""")</f>
        <v>"为|Cffffd24dW技能|r附魔一条|Cffffd24d随机属性|r。"</v>
      </c>
      <c r="L256" t="str">
        <f>IF(物品!U262="",0,""""&amp;物品!U262&amp;"""")</f>
        <v>"ReplaceableTextures\\CommandButtons\\BTN010.blp"</v>
      </c>
      <c r="M256" t="str">
        <f t="shared" si="12"/>
        <v/>
      </c>
      <c r="N256" t="str">
        <f t="shared" si="13"/>
        <v>call InitTypeIdStrings('IS25',"|CffFFD24DW强力附魔石|r","ReplaceableTextures\\CommandButtons\\BTN010.blp","为|Cffffd24dW技能|r附魔一条|Cffffd24d随机属性|r。")</v>
      </c>
    </row>
    <row r="257" spans="1:14">
      <c r="A257" t="str">
        <f>IF(物品!B263="",0,"'"&amp;物品!B263&amp;"'")</f>
        <v>'IS26'</v>
      </c>
      <c r="B257">
        <f>物品!D263</f>
        <v>0</v>
      </c>
      <c r="C257">
        <f>物品!E263</f>
        <v>0</v>
      </c>
      <c r="D257">
        <f>物品!F263</f>
        <v>0</v>
      </c>
      <c r="E257">
        <f>IF(ISTEXT(物品!G263)=TRUE,"'"&amp;物品!G263&amp;"'",物品!G263)</f>
        <v>0</v>
      </c>
      <c r="F257">
        <f>IF(ISTEXT(物品!H263)=TRUE,"'"&amp;物品!H263&amp;"'",物品!H263)</f>
        <v>0</v>
      </c>
      <c r="G257">
        <f>IF(物品!I263="",0,"'"&amp;物品!I263&amp;"'")</f>
        <v>0</v>
      </c>
      <c r="H257">
        <f>IF(物品!R263="",0,物品!R263)</f>
        <v>0</v>
      </c>
      <c r="I257">
        <f>IF(物品!S263="",0,物品!S263)</f>
        <v>0</v>
      </c>
      <c r="J257" t="str">
        <f>IF(物品!C263="",0,""""&amp;物品!C263&amp;"""")</f>
        <v>"|CffFFD24DE强力附魔石|r"</v>
      </c>
      <c r="K257" t="str">
        <f>IF(物品!T263="","""""",""""&amp;物品!T263&amp;"""")</f>
        <v>"为|Cffffd24dE技能|r附魔一条|Cffffd24d随机属性|r。"</v>
      </c>
      <c r="L257" t="str">
        <f>IF(物品!U263="",0,""""&amp;物品!U263&amp;"""")</f>
        <v>"ReplaceableTextures\\CommandButtons\\BTN011.blp"</v>
      </c>
      <c r="M257" t="str">
        <f t="shared" si="12"/>
        <v/>
      </c>
      <c r="N257" t="str">
        <f t="shared" si="13"/>
        <v>call InitTypeIdStrings('IS26',"|CffFFD24DE强力附魔石|r","ReplaceableTextures\\CommandButtons\\BTN011.blp","为|Cffffd24dE技能|r附魔一条|Cffffd24d随机属性|r。")</v>
      </c>
    </row>
    <row r="258" spans="1:14">
      <c r="A258" t="str">
        <f>IF(物品!B264="",0,"'"&amp;物品!B264&amp;"'")</f>
        <v>'IS11'</v>
      </c>
      <c r="B258">
        <f>物品!D264</f>
        <v>0</v>
      </c>
      <c r="C258">
        <f>物品!E264</f>
        <v>0</v>
      </c>
      <c r="D258">
        <f>物品!F264</f>
        <v>0</v>
      </c>
      <c r="E258">
        <f>IF(ISTEXT(物品!G264)=TRUE,"'"&amp;物品!G264&amp;"'",物品!G264)</f>
        <v>0</v>
      </c>
      <c r="F258">
        <f>IF(ISTEXT(物品!H264)=TRUE,"'"&amp;物品!H264&amp;"'",物品!H264)</f>
        <v>0</v>
      </c>
      <c r="G258">
        <f>IF(物品!I264="",0,"'"&amp;物品!I264&amp;"'")</f>
        <v>0</v>
      </c>
      <c r="H258">
        <f>IF(物品!R264="",0,物品!R264)</f>
        <v>0</v>
      </c>
      <c r="I258">
        <f>IF(物品!S264="",0,物品!S264)</f>
        <v>0</v>
      </c>
      <c r="J258" t="str">
        <f>IF(物品!C264="",0,""""&amp;物品!C264&amp;"""")</f>
        <v>"|CffFF0000占星|r"</v>
      </c>
      <c r="K258" t="str">
        <f>IF(物品!T264="","""""",""""&amp;物品!T264&amp;"""")</f>
        <v>"|CffFF0000占星|r"</v>
      </c>
      <c r="L258" t="str">
        <f>IF(物品!U264="",0,""""&amp;物品!U264&amp;"""")</f>
        <v>"ReplaceableTextures\\CommandButtons\\BTNIS11.blp"</v>
      </c>
      <c r="M258" t="str">
        <f t="shared" si="12"/>
        <v/>
      </c>
      <c r="N258" t="str">
        <f t="shared" si="13"/>
        <v>call InitTypeIdStrings('IS11',"|CffFF0000占星|r","ReplaceableTextures\\CommandButtons\\BTNIS11.blp","|CffFF0000占星|r")</v>
      </c>
    </row>
    <row r="259" spans="1:14">
      <c r="A259" t="str">
        <f>IF(物品!B265="",0,"'"&amp;物品!B265&amp;"'")</f>
        <v>'IS12'</v>
      </c>
      <c r="B259">
        <f>物品!D265</f>
        <v>0</v>
      </c>
      <c r="C259">
        <f>物品!E265</f>
        <v>0</v>
      </c>
      <c r="D259">
        <f>物品!F265</f>
        <v>0</v>
      </c>
      <c r="E259">
        <f>IF(ISTEXT(物品!G265)=TRUE,"'"&amp;物品!G265&amp;"'",物品!G265)</f>
        <v>0</v>
      </c>
      <c r="F259">
        <f>IF(ISTEXT(物品!H265)=TRUE,"'"&amp;物品!H265&amp;"'",物品!H265)</f>
        <v>0</v>
      </c>
      <c r="G259">
        <f>IF(物品!I265="",0,"'"&amp;物品!I265&amp;"'")</f>
        <v>0</v>
      </c>
      <c r="H259">
        <f>IF(物品!R265="",0,物品!R265)</f>
        <v>0</v>
      </c>
      <c r="I259">
        <f>IF(物品!S265="",0,物品!S265)</f>
        <v>0</v>
      </c>
      <c r="J259" t="str">
        <f>IF(物品!C265="",0,""""&amp;物品!C265&amp;"""")</f>
        <v>"|CffFFD24D兽魂抽奖|r"</v>
      </c>
      <c r="K259" t="str">
        <f>IF(物品!T265="","""""",""""&amp;物品!T265&amp;"""")</f>
        <v>"|CffFFD24D兽魂抽奖|r"</v>
      </c>
      <c r="L259" t="str">
        <f>IF(物品!U265="",0,""""&amp;物品!U265&amp;"""")</f>
        <v>"ReplaceableTextures\\CommandButtons\\BTNIH00.blp"</v>
      </c>
      <c r="M259" t="str">
        <f t="shared" si="12"/>
        <v/>
      </c>
      <c r="N259" t="str">
        <f t="shared" si="13"/>
        <v>call InitTypeIdStrings('IS12',"|CffFFD24D兽魂抽奖|r","ReplaceableTextures\\CommandButtons\\BTNIH00.blp","|CffFFD24D兽魂抽奖|r")</v>
      </c>
    </row>
    <row r="260" spans="1:14">
      <c r="A260" t="str">
        <f>IF(物品!B266="",0,"'"&amp;物品!B266&amp;"'")</f>
        <v>'IZ0C'</v>
      </c>
      <c r="B260">
        <f>物品!D266</f>
        <v>0</v>
      </c>
      <c r="C260">
        <f>物品!E266</f>
        <v>0</v>
      </c>
      <c r="D260">
        <f>物品!F266</f>
        <v>0</v>
      </c>
      <c r="E260">
        <f>IF(ISTEXT(物品!G266)=TRUE,"'"&amp;物品!G266&amp;"'",物品!G266)</f>
        <v>0</v>
      </c>
      <c r="F260">
        <f>IF(ISTEXT(物品!H266)=TRUE,"'"&amp;物品!H266&amp;"'",物品!H266)</f>
        <v>0</v>
      </c>
      <c r="G260">
        <f>IF(物品!I266="",0,"'"&amp;物品!I266&amp;"'")</f>
        <v>0</v>
      </c>
      <c r="H260">
        <f>IF(物品!R266="",0,物品!R266)</f>
        <v>0</v>
      </c>
      <c r="I260">
        <f>IF(物品!S266="",0,物品!S266)</f>
        <v>0</v>
      </c>
      <c r="J260" t="str">
        <f>IF(物品!C266="",0,""""&amp;物品!C266&amp;"""")</f>
        <v>"|CffFFD24D兽魂抽奖|r"</v>
      </c>
      <c r="K260" t="str">
        <f>IF(物品!T266="","""""",""""&amp;物品!T266&amp;"""")</f>
        <v>"|CffFFD24D兽魂抽奖|r"</v>
      </c>
      <c r="L260" t="str">
        <f>IF(物品!U266="",0,""""&amp;物品!U266&amp;"""")</f>
        <v>"ReplaceableTextures\\CommandButtons\\BTNIH00.blp"</v>
      </c>
      <c r="M260" t="str">
        <f t="shared" si="12"/>
        <v/>
      </c>
      <c r="N260" t="str">
        <f t="shared" si="13"/>
        <v>call InitTypeIdStrings('IZ0C',"|CffFFD24D兽魂抽奖|r","ReplaceableTextures\\CommandButtons\\BTNIH00.blp","|CffFFD24D兽魂抽奖|r")</v>
      </c>
    </row>
    <row r="261" spans="1:14">
      <c r="A261" t="str">
        <f>IF(物品!B267="",0,"'"&amp;物品!B267&amp;"'")</f>
        <v>'IZ10'</v>
      </c>
      <c r="B261">
        <f>物品!D267</f>
        <v>0</v>
      </c>
      <c r="C261">
        <f>物品!E267</f>
        <v>0</v>
      </c>
      <c r="D261">
        <f>物品!F267</f>
        <v>0</v>
      </c>
      <c r="E261">
        <f>IF(ISTEXT(物品!G267)=TRUE,"'"&amp;物品!G267&amp;"'",物品!G267)</f>
        <v>0</v>
      </c>
      <c r="F261">
        <f>IF(ISTEXT(物品!H267)=TRUE,"'"&amp;物品!H267&amp;"'",物品!H267)</f>
        <v>0</v>
      </c>
      <c r="G261">
        <f>IF(物品!I267="",0,"'"&amp;物品!I267&amp;"'")</f>
        <v>0</v>
      </c>
      <c r="H261">
        <f>IF(物品!R267="",0,物品!R267)</f>
        <v>0</v>
      </c>
      <c r="I261">
        <f>IF(物品!S267="",0,物品!S267)</f>
        <v>0</v>
      </c>
      <c r="J261" t="str">
        <f>IF(物品!C267="",0,""""&amp;物品!C267&amp;"""")</f>
        <v>"|CffFFD24D占星卜卦|r"</v>
      </c>
      <c r="K261" t="str">
        <f>IF(物品!T267="","""""",""""&amp;物品!T267&amp;"""")</f>
        <v>"|CffF0F0F0有几率获得|r|Cffffd24d好东西|r|Cfff0f0f0，也有可能|r|Cffcccccc打水漂|r|Cfff0f0f0。|n|n|r|Cff00ff7f观今夜星象，抽就完事了...|r"</v>
      </c>
      <c r="L261" t="str">
        <f>IF(物品!U267="",0,""""&amp;物品!U267&amp;"""")</f>
        <v>"ReplaceableTextures\\CommandButtons\\BTNIH00.blp"</v>
      </c>
      <c r="M261" t="str">
        <f t="shared" si="12"/>
        <v/>
      </c>
      <c r="N261" t="str">
        <f t="shared" si="13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2" spans="1:14">
      <c r="A262" t="str">
        <f>IF(物品!B268="",0,"'"&amp;物品!B268&amp;"'")</f>
        <v>'IZ11'</v>
      </c>
      <c r="B262">
        <f>物品!D268</f>
        <v>0</v>
      </c>
      <c r="C262">
        <f>物品!E268</f>
        <v>0</v>
      </c>
      <c r="D262">
        <f>物品!F268</f>
        <v>0</v>
      </c>
      <c r="E262">
        <f>IF(ISTEXT(物品!G268)=TRUE,"'"&amp;物品!G268&amp;"'",物品!G268)</f>
        <v>0</v>
      </c>
      <c r="F262">
        <f>IF(ISTEXT(物品!H268)=TRUE,"'"&amp;物品!H268&amp;"'",物品!H268)</f>
        <v>0</v>
      </c>
      <c r="G262">
        <f>IF(物品!I268="",0,"'"&amp;物品!I268&amp;"'")</f>
        <v>0</v>
      </c>
      <c r="H262">
        <f>IF(物品!R268="",0,物品!R268)</f>
        <v>0</v>
      </c>
      <c r="I262">
        <f>IF(物品!S268="",0,物品!S268)</f>
        <v>0</v>
      </c>
      <c r="J262" t="str">
        <f>IF(物品!C268="",0,""""&amp;物品!C268&amp;"""")</f>
        <v>"|CffFFD24D占星卜卦|r - [|cffffcc0010连|r]"</v>
      </c>
      <c r="K262" t="str">
        <f>IF(物品!T268="","""""",""""&amp;物品!T268&amp;"""")</f>
        <v>"|CffF0F0F0有几率获得|r|Cffffd24d很多好东西|r|Cfff0f0f0，也有可能|r|Cffcccccc打很多水漂|r|Cfff0f0f0。|n|n|r|Cff00ff7f观今夜星象，使劲抽就完事了...|r"</v>
      </c>
      <c r="L262" t="str">
        <f>IF(物品!U268="",0,""""&amp;物品!U268&amp;"""")</f>
        <v>"ReplaceableTextures\\CommandButtons\\BTNIH00.blp"</v>
      </c>
      <c r="M262" t="str">
        <f t="shared" si="12"/>
        <v/>
      </c>
      <c r="N262" t="str">
        <f t="shared" si="13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3" spans="1:14">
      <c r="A263" t="str">
        <f>IF(物品!B269="",0,"'"&amp;物品!B269&amp;"'")</f>
        <v>'IS13'</v>
      </c>
      <c r="B263">
        <f>物品!D269</f>
        <v>0</v>
      </c>
      <c r="C263">
        <f>物品!E269</f>
        <v>0</v>
      </c>
      <c r="D263">
        <f>物品!F269</f>
        <v>0</v>
      </c>
      <c r="E263">
        <f>IF(ISTEXT(物品!G269)=TRUE,"'"&amp;物品!G269&amp;"'",物品!G269)</f>
        <v>0</v>
      </c>
      <c r="F263">
        <f>IF(ISTEXT(物品!H269)=TRUE,"'"&amp;物品!H269&amp;"'",物品!H269)</f>
        <v>0</v>
      </c>
      <c r="G263">
        <f>IF(物品!I269="",0,"'"&amp;物品!I269&amp;"'")</f>
        <v>0</v>
      </c>
      <c r="H263">
        <f>IF(物品!R269="",0,物品!R269)</f>
        <v>0</v>
      </c>
      <c r="I263">
        <f>IF(物品!S269="",0,物品!S269)</f>
        <v>0</v>
      </c>
      <c r="J263" t="str">
        <f>IF(物品!C269="",0,""""&amp;物品!C269&amp;"""")</f>
        <v>"|cffffd24d强化饰品等级|n|r"</v>
      </c>
      <c r="K263" t="str">
        <f>IF(物品!T269="","""""",""""&amp;物品!T269&amp;"""")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3" t="str">
        <f>IF(物品!U269="",0,""""&amp;物品!U269&amp;"""")</f>
        <v>"ReplaceableTextures\\CommandButtons\\BTNZ10.blp"</v>
      </c>
      <c r="M263" t="str">
        <f t="shared" si="12"/>
        <v/>
      </c>
      <c r="N263" t="str">
        <f t="shared" si="13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64" spans="1:14">
      <c r="A264" t="str">
        <f>IF(物品!B270="",0,"'"&amp;物品!B270&amp;"'")</f>
        <v>'IS14'</v>
      </c>
      <c r="B264">
        <f>物品!D270</f>
        <v>0</v>
      </c>
      <c r="C264">
        <f>物品!E270</f>
        <v>0</v>
      </c>
      <c r="D264">
        <f>物品!F270</f>
        <v>0</v>
      </c>
      <c r="E264">
        <f>IF(ISTEXT(物品!G270)=TRUE,"'"&amp;物品!G270&amp;"'",物品!G270)</f>
        <v>0</v>
      </c>
      <c r="F264">
        <f>IF(ISTEXT(物品!H270)=TRUE,"'"&amp;物品!H270&amp;"'",物品!H270)</f>
        <v>0</v>
      </c>
      <c r="G264">
        <f>IF(物品!I270="",0,"'"&amp;物品!I270&amp;"'")</f>
        <v>0</v>
      </c>
      <c r="H264">
        <f>IF(物品!R270="",0,物品!R270)</f>
        <v>0</v>
      </c>
      <c r="I264">
        <f>IF(物品!S270="",0,物品!S270)</f>
        <v>0</v>
      </c>
      <c r="J264" t="str">
        <f>IF(物品!C270="",0,""""&amp;物品!C270&amp;"""")</f>
        <v>"|CffFFD24D强化药品等级|r"</v>
      </c>
      <c r="K264" t="str">
        <f>IF(物品!T270="","""""",""""&amp;物品!T270&amp;"""")</f>
        <v>"|cffffcc00升级消耗：|r150+等级*150杀敌数|n|n|cff00ff7f最高升至10级|r"</v>
      </c>
      <c r="L264" t="str">
        <f>IF(物品!U270="",0,""""&amp;物品!U270&amp;"""")</f>
        <v>"ReplaceableTextures\\CommandButtons\\BTNAG06.blp"</v>
      </c>
      <c r="M264" t="str">
        <f t="shared" si="12"/>
        <v/>
      </c>
      <c r="N264" t="str">
        <f t="shared" si="13"/>
        <v>call InitTypeIdStrings('IS14',"|CffFFD24D强化药品等级|r","ReplaceableTextures\\CommandButtons\\BTNAG06.blp","|cffffcc00升级消耗：|r150+等级*150杀敌数|n|n|cff00ff7f最高升至10级|r")</v>
      </c>
    </row>
    <row r="265" spans="1:14">
      <c r="A265" t="str">
        <f>IF(物品!B271="",0,"'"&amp;物品!B271&amp;"'")</f>
        <v>'IB00'</v>
      </c>
      <c r="B265">
        <f>物品!D271</f>
        <v>0</v>
      </c>
      <c r="C265">
        <f>物品!E271</f>
        <v>0</v>
      </c>
      <c r="D265">
        <f>物品!F271</f>
        <v>0</v>
      </c>
      <c r="E265">
        <f>IF(ISTEXT(物品!G271)=TRUE,"'"&amp;物品!G271&amp;"'",物品!G271)</f>
        <v>0</v>
      </c>
      <c r="F265">
        <f>IF(ISTEXT(物品!H271)=TRUE,"'"&amp;物品!H271&amp;"'",物品!H271)</f>
        <v>0</v>
      </c>
      <c r="G265">
        <f>IF(物品!I271="",0,"'"&amp;物品!I271&amp;"'")</f>
        <v>0</v>
      </c>
      <c r="H265">
        <f>IF(物品!R271="",0,物品!R271)</f>
        <v>0</v>
      </c>
      <c r="I265">
        <f>IF(物品!S271="",0,物品!S271)</f>
        <v>0</v>
      </c>
      <c r="J265" t="str">
        <f>IF(物品!C271="",0,""""&amp;物品!C271&amp;"""")</f>
        <v>"星耀福利"</v>
      </c>
      <c r="K265" t="str">
        <f>IF(物品!T271="","""""",""""&amp;物品!T271&amp;"""")</f>
        <v>"|cffffcc33平台名称带有“星耀”开局自动激活！|n|n|r奖励：|n|cffffcc00每秒金币+1|n每秒攻击+1|n每秒生命+5|r"</v>
      </c>
      <c r="L265" t="str">
        <f>IF(物品!U271="",0,""""&amp;物品!U271&amp;"""")</f>
        <v>"ReplaceableTextures\\CommandButtons\\BTNIB00.blp"</v>
      </c>
      <c r="M265" t="str">
        <f t="shared" si="12"/>
        <v/>
      </c>
      <c r="N265" t="str">
        <f t="shared" si="13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66" spans="1:14">
      <c r="A266" t="str">
        <f>IF(物品!B272="",0,"'"&amp;物品!B272&amp;"'")</f>
        <v>'IB01'</v>
      </c>
      <c r="B266">
        <f>物品!D272</f>
        <v>0</v>
      </c>
      <c r="C266">
        <f>物品!E272</f>
        <v>0</v>
      </c>
      <c r="D266">
        <f>物品!F272</f>
        <v>0</v>
      </c>
      <c r="E266">
        <f>IF(ISTEXT(物品!G272)=TRUE,"'"&amp;物品!G272&amp;"'",物品!G272)</f>
        <v>0</v>
      </c>
      <c r="F266">
        <f>IF(ISTEXT(物品!H272)=TRUE,"'"&amp;物品!H272&amp;"'",物品!H272)</f>
        <v>0</v>
      </c>
      <c r="G266">
        <f>IF(物品!I272="",0,"'"&amp;物品!I272&amp;"'")</f>
        <v>0</v>
      </c>
      <c r="H266">
        <f>IF(物品!R272="",0,物品!R272)</f>
        <v>0</v>
      </c>
      <c r="I266">
        <f>IF(物品!S272="",0,物品!S272)</f>
        <v>0</v>
      </c>
      <c r="J266" t="str">
        <f>IF(物品!C272="",0,""""&amp;物品!C272&amp;"""")</f>
        <v>"公众号礼包"</v>
      </c>
      <c r="K266" t="str">
        <f>IF(物品!T272="","""""",""""&amp;物品!T272&amp;"""")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66" t="str">
        <f>IF(物品!U272="",0,""""&amp;物品!U272&amp;"""")</f>
        <v>"ReplaceableTextures\\CommandButtons\\BTNIB01.blp"</v>
      </c>
      <c r="M266" t="str">
        <f t="shared" si="12"/>
        <v/>
      </c>
      <c r="N266" t="str">
        <f t="shared" si="13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67" spans="1:14">
      <c r="A267" t="str">
        <f>IF(物品!B273="",0,"'"&amp;物品!B273&amp;"'")</f>
        <v>'IB02'</v>
      </c>
      <c r="B267">
        <f>物品!D273</f>
        <v>0</v>
      </c>
      <c r="C267">
        <f>物品!E273</f>
        <v>0</v>
      </c>
      <c r="D267">
        <f>物品!F273</f>
        <v>0</v>
      </c>
      <c r="E267">
        <f>IF(ISTEXT(物品!G273)=TRUE,"'"&amp;物品!G273&amp;"'",物品!G273)</f>
        <v>0</v>
      </c>
      <c r="F267">
        <f>IF(ISTEXT(物品!H273)=TRUE,"'"&amp;物品!H273&amp;"'",物品!H273)</f>
        <v>0</v>
      </c>
      <c r="G267">
        <f>IF(物品!I273="",0,"'"&amp;物品!I273&amp;"'")</f>
        <v>0</v>
      </c>
      <c r="H267">
        <f>IF(物品!R273="",0,物品!R273)</f>
        <v>0</v>
      </c>
      <c r="I267">
        <f>IF(物品!S273="",0,物品!S273)</f>
        <v>0</v>
      </c>
      <c r="J267" t="str">
        <f>IF(物品!C273="",0,""""&amp;物品!C273&amp;"""")</f>
        <v>"入群礼包"</v>
      </c>
      <c r="K267" t="str">
        <f>IF(物品!T273="","""""",""""&amp;物品!T273&amp;"""")</f>
        <v>"加入《|cff00ffcc全民封神|r》官方QQ群，即可获得入群礼包码！|n|n输入礼包码即可获得：|n金币+1000，每秒攻击+2，每秒业力+2"</v>
      </c>
      <c r="L267" t="str">
        <f>IF(物品!U273="",0,""""&amp;物品!U273&amp;"""")</f>
        <v>"ReplaceableTextures\\CommandButtons\\BTNIB02.blp"</v>
      </c>
      <c r="M267" t="str">
        <f t="shared" si="12"/>
        <v/>
      </c>
      <c r="N267" t="str">
        <f t="shared" si="13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68" spans="1:14">
      <c r="A268" t="str">
        <f>IF(物品!B274="",0,"'"&amp;物品!B274&amp;"'")</f>
        <v>'IB03'</v>
      </c>
      <c r="B268">
        <f>物品!D274</f>
        <v>0</v>
      </c>
      <c r="C268">
        <f>物品!E274</f>
        <v>0</v>
      </c>
      <c r="D268">
        <f>物品!F274</f>
        <v>0</v>
      </c>
      <c r="E268">
        <f>IF(ISTEXT(物品!G274)=TRUE,"'"&amp;物品!G274&amp;"'",物品!G274)</f>
        <v>0</v>
      </c>
      <c r="F268">
        <f>IF(ISTEXT(物品!H274)=TRUE,"'"&amp;物品!H274&amp;"'",物品!H274)</f>
        <v>0</v>
      </c>
      <c r="G268">
        <f>IF(物品!I274="",0,"'"&amp;物品!I274&amp;"'")</f>
        <v>0</v>
      </c>
      <c r="H268">
        <f>IF(物品!R274="",0,物品!R274)</f>
        <v>0</v>
      </c>
      <c r="I268">
        <f>IF(物品!S274="",0,物品!S274)</f>
        <v>0</v>
      </c>
      <c r="J268" t="str">
        <f>IF(物品!C274="",0,""""&amp;物品!C274&amp;"""")</f>
        <v>"拜年礼包"</v>
      </c>
      <c r="K268" t="str">
        <f>IF(物品!T274="","""""",""""&amp;物品!T274&amp;"""")</f>
        <v>"|cff99ccff给与地图有效评论建议|r即可领取：|n每秒生命+100，每秒业力+2|n|n|r|cff808080地图等级达到3级可领取|r"</v>
      </c>
      <c r="L268" t="str">
        <f>IF(物品!U274="",0,""""&amp;物品!U274&amp;"""")</f>
        <v>"ReplaceableTextures\\CommandButtons\\BTNIB03.blp"</v>
      </c>
      <c r="M268" t="str">
        <f t="shared" si="12"/>
        <v/>
      </c>
      <c r="N268" t="str">
        <f t="shared" si="13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69" spans="1:14">
      <c r="A269" t="str">
        <f>IF(物品!B275="",0,"'"&amp;物品!B275&amp;"'")</f>
        <v>'IB04'</v>
      </c>
      <c r="B269">
        <f>物品!D275</f>
        <v>0</v>
      </c>
      <c r="C269">
        <f>物品!E275</f>
        <v>0</v>
      </c>
      <c r="D269">
        <f>物品!F275</f>
        <v>0</v>
      </c>
      <c r="E269">
        <f>IF(ISTEXT(物品!G275)=TRUE,"'"&amp;物品!G275&amp;"'",物品!G275)</f>
        <v>0</v>
      </c>
      <c r="F269">
        <f>IF(ISTEXT(物品!H275)=TRUE,"'"&amp;物品!H275&amp;"'",物品!H275)</f>
        <v>0</v>
      </c>
      <c r="G269">
        <f>IF(物品!I275="",0,"'"&amp;物品!I275&amp;"'")</f>
        <v>0</v>
      </c>
      <c r="H269">
        <f>IF(物品!R275="",0,物品!R275)</f>
        <v>0</v>
      </c>
      <c r="I269">
        <f>IF(物品!S275="",0,物品!S275)</f>
        <v>0</v>
      </c>
      <c r="J269" t="str">
        <f>IF(物品!C275="",0,""""&amp;物品!C275&amp;"""")</f>
        <v>"收藏礼包"</v>
      </c>
      <c r="K269" t="str">
        <f>IF(物品!T275="","""""",""""&amp;物品!T275&amp;"""")</f>
        <v>"|cff99ccff房间大厅界面点击右上角《|r|cffcc99ff收藏|r|cff99ccff》后可领取该礼包。|n|n|r属性：|n|cffffcc33攻击伤害+10%|n技能伤害+10%|n重随英雄次数+1|r"</v>
      </c>
      <c r="L269" t="str">
        <f>IF(物品!U275="",0,""""&amp;物品!U275&amp;"""")</f>
        <v>"ReplaceableTextures\\CommandButtons\\BTNIB04.blp"</v>
      </c>
      <c r="M269" t="str">
        <f t="shared" si="12"/>
        <v/>
      </c>
      <c r="N269" t="str">
        <f t="shared" si="13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0" spans="1:14">
      <c r="A270" t="str">
        <f>IF(物品!B276="",0,"'"&amp;物品!B276&amp;"'")</f>
        <v>'IB05'</v>
      </c>
      <c r="B270">
        <f>物品!D276</f>
        <v>0</v>
      </c>
      <c r="C270">
        <f>物品!E276</f>
        <v>0</v>
      </c>
      <c r="D270">
        <f>物品!F276</f>
        <v>0</v>
      </c>
      <c r="E270">
        <f>IF(ISTEXT(物品!G276)=TRUE,"'"&amp;物品!G276&amp;"'",物品!G276)</f>
        <v>0</v>
      </c>
      <c r="F270">
        <f>IF(ISTEXT(物品!H276)=TRUE,"'"&amp;物品!H276&amp;"'",物品!H276)</f>
        <v>0</v>
      </c>
      <c r="G270">
        <f>IF(物品!I276="",0,"'"&amp;物品!I276&amp;"'")</f>
        <v>0</v>
      </c>
      <c r="H270">
        <f>IF(物品!R276="",0,物品!R276)</f>
        <v>0</v>
      </c>
      <c r="I270">
        <f>IF(物品!S276="",0,物品!S276)</f>
        <v>0</v>
      </c>
      <c r="J270" t="str">
        <f>IF(物品!C276="",0,""""&amp;物品!C276&amp;"""")</f>
        <v>"重置版礼包"</v>
      </c>
      <c r="K270" t="str">
        <f>IF(物品!T276="","""""",""""&amp;物品!T276&amp;"""")</f>
        <v>"|cff33ff00购买魔兽重制版可领取该礼包！|n|n|r奖励：|n招魂幡Lv3"</v>
      </c>
      <c r="L270" t="str">
        <f>IF(物品!U276="",0,""""&amp;物品!U276&amp;"""")</f>
        <v>"ReplaceableTextures\\CommandButtons\\BTNIB05.blp"</v>
      </c>
      <c r="M270" t="str">
        <f t="shared" si="12"/>
        <v/>
      </c>
      <c r="N270" t="str">
        <f t="shared" si="13"/>
        <v>call InitTypeIdStrings('IB05',"重置版礼包","ReplaceableTextures\\CommandButtons\\BTNIB05.blp","|cff33ff00购买魔兽重制版可领取该礼包！|n|n|r奖励：|n招魂幡Lv3")</v>
      </c>
    </row>
    <row r="271" spans="1:14">
      <c r="A271" t="str">
        <f>IF(物品!B277="",0,"'"&amp;物品!B277&amp;"'")</f>
        <v>'IB06'</v>
      </c>
      <c r="B271">
        <f>物品!D277</f>
        <v>0</v>
      </c>
      <c r="C271">
        <f>物品!E277</f>
        <v>0</v>
      </c>
      <c r="D271">
        <f>物品!F277</f>
        <v>0</v>
      </c>
      <c r="E271">
        <f>IF(ISTEXT(物品!G277)=TRUE,"'"&amp;物品!G277&amp;"'",物品!G277)</f>
        <v>0</v>
      </c>
      <c r="F271">
        <f>IF(ISTEXT(物品!H277)=TRUE,"'"&amp;物品!H277&amp;"'",物品!H277)</f>
        <v>0</v>
      </c>
      <c r="G271">
        <f>IF(物品!I277="",0,"'"&amp;物品!I277&amp;"'")</f>
        <v>0</v>
      </c>
      <c r="H271">
        <f>IF(物品!R277="",0,物品!R277)</f>
        <v>0</v>
      </c>
      <c r="I271">
        <f>IF(物品!S277="",0,物品!S277)</f>
        <v>0</v>
      </c>
      <c r="J271" t="str">
        <f>IF(物品!C277="",0,""""&amp;物品!C277&amp;"""")</f>
        <v>"公会福利(免费入群)"</v>
      </c>
      <c r="K271" t="str">
        <f>IF(物品!T277="","""""",""""&amp;物品!T277&amp;"""")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1" t="str">
        <f>IF(物品!U277="",0,""""&amp;物品!U277&amp;"""")</f>
        <v>"ReplaceableTextures\\CommandButtons\\BTNIB06.blp"</v>
      </c>
      <c r="M271" t="str">
        <f t="shared" si="12"/>
        <v/>
      </c>
      <c r="N271" t="str">
        <f t="shared" si="13"/>
        <v>call InitTypeIdStrings('IB06',"公会福利(免费入群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2" spans="1:14">
      <c r="A272" t="str">
        <f>IF(物品!B278="",0,"'"&amp;物品!B278&amp;"'")</f>
        <v>'IB07'</v>
      </c>
      <c r="B272">
        <f>物品!D278</f>
        <v>0</v>
      </c>
      <c r="C272">
        <f>物品!E278</f>
        <v>0</v>
      </c>
      <c r="D272">
        <f>物品!F278</f>
        <v>0</v>
      </c>
      <c r="E272">
        <f>IF(ISTEXT(物品!G278)=TRUE,"'"&amp;物品!G278&amp;"'",物品!G278)</f>
        <v>0</v>
      </c>
      <c r="F272">
        <f>IF(ISTEXT(物品!H278)=TRUE,"'"&amp;物品!H278&amp;"'",物品!H278)</f>
        <v>0</v>
      </c>
      <c r="G272">
        <f>IF(物品!I278="",0,"'"&amp;物品!I278&amp;"'")</f>
        <v>0</v>
      </c>
      <c r="H272">
        <f>IF(物品!R278="",0,物品!R278)</f>
        <v>0</v>
      </c>
      <c r="I272">
        <f>IF(物品!S278="",0,物品!S278)</f>
        <v>0</v>
      </c>
      <c r="J272" t="str">
        <f>IF(物品!C278="",0,""""&amp;物品!C278&amp;"""")</f>
        <v>"星耀礼包"</v>
      </c>
      <c r="K272" t="str">
        <f>IF(物品!T278="","""""",""""&amp;物品!T278&amp;"""")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2" t="str">
        <f>IF(物品!U278="",0,""""&amp;物品!U278&amp;"""")</f>
        <v>"ReplaceableTextures\\CommandButtons\\BTNIB07.blp"</v>
      </c>
      <c r="M272" t="str">
        <f t="shared" si="12"/>
        <v/>
      </c>
      <c r="N272" t="str">
        <f t="shared" si="13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3" spans="1:14">
      <c r="A273" t="str">
        <f>IF(物品!B279="",0,"'"&amp;物品!B279&amp;"'")</f>
        <v>'IB08'</v>
      </c>
      <c r="B273">
        <f>物品!D279</f>
        <v>0</v>
      </c>
      <c r="C273">
        <f>物品!E279</f>
        <v>0</v>
      </c>
      <c r="D273">
        <f>物品!F279</f>
        <v>0</v>
      </c>
      <c r="E273">
        <f>IF(ISTEXT(物品!G279)=TRUE,"'"&amp;物品!G279&amp;"'",物品!G279)</f>
        <v>0</v>
      </c>
      <c r="F273">
        <f>IF(ISTEXT(物品!H279)=TRUE,"'"&amp;物品!H279&amp;"'",物品!H279)</f>
        <v>0</v>
      </c>
      <c r="G273">
        <f>IF(物品!I279="",0,"'"&amp;物品!I279&amp;"'")</f>
        <v>0</v>
      </c>
      <c r="H273">
        <f>IF(物品!R279="",0,物品!R279)</f>
        <v>0</v>
      </c>
      <c r="I273">
        <f>IF(物品!S279="",0,物品!S279)</f>
        <v>0</v>
      </c>
      <c r="J273" t="str">
        <f>IF(物品!C279="",0,""""&amp;物品!C279&amp;"""")</f>
        <v>"魔芝RPG礼包"</v>
      </c>
      <c r="K273" t="str">
        <f>IF(物品!T279="","""""",""""&amp;物品!T279&amp;"""")</f>
        <v>"|cff99ccff游戏中输入《|r|cff33ff00魔芝RPG|r|cff99ccff》领取本礼包！|r|n|n|r奖励：|n|cffffcc00练功房怪物数量+1|r"</v>
      </c>
      <c r="L273" t="str">
        <f>IF(物品!U279="",0,""""&amp;物品!U279&amp;"""")</f>
        <v>"ReplaceableTextures\\CommandButtons\\BTNIB08.blp"</v>
      </c>
      <c r="M273" t="str">
        <f t="shared" si="12"/>
        <v/>
      </c>
      <c r="N273" t="str">
        <f t="shared" si="13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74" spans="1:14">
      <c r="A274" t="str">
        <f>IF(物品!B280="",0,"'"&amp;物品!B280&amp;"'")</f>
        <v>'IB09'</v>
      </c>
      <c r="B274">
        <f>物品!D280</f>
        <v>0</v>
      </c>
      <c r="C274">
        <f>物品!E280</f>
        <v>0</v>
      </c>
      <c r="D274">
        <f>物品!F280</f>
        <v>0</v>
      </c>
      <c r="E274">
        <f>IF(ISTEXT(物品!G280)=TRUE,"'"&amp;物品!G280&amp;"'",物品!G280)</f>
        <v>0</v>
      </c>
      <c r="F274">
        <f>IF(ISTEXT(物品!H280)=TRUE,"'"&amp;物品!H280&amp;"'",物品!H280)</f>
        <v>0</v>
      </c>
      <c r="G274">
        <f>IF(物品!I280="",0,"'"&amp;物品!I280&amp;"'")</f>
        <v>0</v>
      </c>
      <c r="H274">
        <f>IF(物品!R280="",0,物品!R280)</f>
        <v>0</v>
      </c>
      <c r="I274">
        <f>IF(物品!S280="",0,物品!S280)</f>
        <v>0</v>
      </c>
      <c r="J274" t="str">
        <f>IF(物品!C280="",0,""""&amp;物品!C280&amp;"""")</f>
        <v>"老铁礼包"</v>
      </c>
      <c r="K274" t="str">
        <f>IF(物品!T280="","""""",""""&amp;物品!T280&amp;"""")</f>
        <v>""</v>
      </c>
      <c r="L274" t="str">
        <f>IF(物品!U280="",0,""""&amp;物品!U280&amp;"""")</f>
        <v>"ReplaceableTextures\\CommandButtons\\BTNIB09.blp"</v>
      </c>
      <c r="M274" t="str">
        <f t="shared" si="12"/>
        <v/>
      </c>
      <c r="N274" t="str">
        <f t="shared" si="13"/>
        <v>call InitTypeIdStrings('IB09',"老铁礼包","ReplaceableTextures\\CommandButtons\\BTNIB09.blp","")</v>
      </c>
    </row>
    <row r="275" spans="1:14">
      <c r="A275" t="str">
        <f>IF(物品!B282="",0,"'"&amp;物品!B282&amp;"'")</f>
        <v>'IB50'</v>
      </c>
      <c r="B275">
        <f>物品!D282</f>
        <v>0</v>
      </c>
      <c r="C275">
        <f>物品!E282</f>
        <v>0</v>
      </c>
      <c r="D275">
        <f>物品!F282</f>
        <v>0</v>
      </c>
      <c r="E275">
        <f>IF(ISTEXT(物品!G282)=TRUE,"'"&amp;物品!G282&amp;"'",物品!G282)</f>
        <v>0</v>
      </c>
      <c r="F275">
        <f>IF(ISTEXT(物品!H282)=TRUE,"'"&amp;物品!H282&amp;"'",物品!H282)</f>
        <v>0</v>
      </c>
      <c r="G275">
        <f>IF(物品!I282="",0,"'"&amp;物品!I282&amp;"'")</f>
        <v>0</v>
      </c>
      <c r="H275">
        <f>IF(物品!R282="",0,物品!R282)</f>
        <v>0</v>
      </c>
      <c r="I275">
        <f>IF(物品!S282="",0,物品!S282)</f>
        <v>0</v>
      </c>
      <c r="J275" t="str">
        <f>IF(物品!C282="",0,""""&amp;物品!C282&amp;"""")</f>
        <v>"已领取星耀福利"</v>
      </c>
      <c r="K275" t="str">
        <f>IF(物品!T282="","""""",""""&amp;物品!T282&amp;"""")</f>
        <v>"|cffffcc33平台名称带有“星耀”开局自动激活！|n|n|r奖励：|n|cffffcc00每秒金币+1|n每秒攻击+1|n每秒生命+5|r|N|N|cff00ff00已领取该礼包"</v>
      </c>
      <c r="L275" t="str">
        <f>IF(物品!U282="",0,""""&amp;物品!U282&amp;"""")</f>
        <v>"ReplaceableTextures\\commandButtons\\BTNLBUI01.blp"</v>
      </c>
      <c r="M275" t="str">
        <f t="shared" si="12"/>
        <v/>
      </c>
      <c r="N275" t="str">
        <f t="shared" si="13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76" spans="1:14">
      <c r="A276" t="str">
        <f>IF(物品!B283="",0,"'"&amp;物品!B283&amp;"'")</f>
        <v>'IB51'</v>
      </c>
      <c r="B276">
        <f>物品!D283</f>
        <v>0</v>
      </c>
      <c r="C276">
        <f>物品!E283</f>
        <v>0</v>
      </c>
      <c r="D276">
        <f>物品!F283</f>
        <v>0</v>
      </c>
      <c r="E276">
        <f>IF(ISTEXT(物品!G283)=TRUE,"'"&amp;物品!G283&amp;"'",物品!G283)</f>
        <v>0</v>
      </c>
      <c r="F276">
        <f>IF(ISTEXT(物品!H283)=TRUE,"'"&amp;物品!H283&amp;"'",物品!H283)</f>
        <v>0</v>
      </c>
      <c r="G276">
        <f>IF(物品!I283="",0,"'"&amp;物品!I283&amp;"'")</f>
        <v>0</v>
      </c>
      <c r="H276">
        <f>IF(物品!R283="",0,物品!R283)</f>
        <v>0</v>
      </c>
      <c r="I276">
        <f>IF(物品!S283="",0,物品!S283)</f>
        <v>0</v>
      </c>
      <c r="J276" t="str">
        <f>IF(物品!C283="",0,""""&amp;物品!C283&amp;"""")</f>
        <v>"已领取公众号礼包"</v>
      </c>
      <c r="K276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76" t="str">
        <f>IF(物品!U283="",0,""""&amp;物品!U283&amp;"""")</f>
        <v>"ReplaceableTextures\\commandButtons\\BTNLBUI01.blp"</v>
      </c>
      <c r="M276" t="str">
        <f t="shared" si="12"/>
        <v/>
      </c>
      <c r="N276" t="str">
        <f t="shared" si="13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77" spans="1:14">
      <c r="A277" t="str">
        <f>IF(物品!B284="",0,"'"&amp;物品!B284&amp;"'")</f>
        <v>'IB52'</v>
      </c>
      <c r="B277">
        <f>物品!D284</f>
        <v>0</v>
      </c>
      <c r="C277">
        <f>物品!E284</f>
        <v>0</v>
      </c>
      <c r="D277">
        <f>物品!F284</f>
        <v>0</v>
      </c>
      <c r="E277">
        <f>IF(ISTEXT(物品!G284)=TRUE,"'"&amp;物品!G284&amp;"'",物品!G284)</f>
        <v>0</v>
      </c>
      <c r="F277">
        <f>IF(ISTEXT(物品!H284)=TRUE,"'"&amp;物品!H284&amp;"'",物品!H284)</f>
        <v>0</v>
      </c>
      <c r="G277">
        <f>IF(物品!I284="",0,"'"&amp;物品!I284&amp;"'")</f>
        <v>0</v>
      </c>
      <c r="H277">
        <f>IF(物品!R284="",0,物品!R284)</f>
        <v>0</v>
      </c>
      <c r="I277">
        <f>IF(物品!S284="",0,物品!S284)</f>
        <v>0</v>
      </c>
      <c r="J277" t="str">
        <f>IF(物品!C284="",0,""""&amp;物品!C284&amp;"""")</f>
        <v>"已领取入群礼包"</v>
      </c>
      <c r="K277" t="str">
        <f>IF(物品!T284="","""""",""""&amp;物品!T284&amp;"""")</f>
        <v>"加入《|cff00ffcc全民封神|r》官方QQ群，即可获得入群礼包码！|n|n输入礼包码即可获得：|n金币+1000，每秒攻击+2，每秒业力+2|N|N|cff00ff00已领取该礼包"</v>
      </c>
      <c r="L277" t="str">
        <f>IF(物品!U284="",0,""""&amp;物品!U284&amp;"""")</f>
        <v>"ReplaceableTextures\\commandButtons\\BTNLBUI01.blp"</v>
      </c>
      <c r="M277" t="str">
        <f t="shared" si="12"/>
        <v/>
      </c>
      <c r="N277" t="str">
        <f t="shared" si="13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78" spans="1:14">
      <c r="A278" t="str">
        <f>IF(物品!B285="",0,"'"&amp;物品!B285&amp;"'")</f>
        <v>'IB53'</v>
      </c>
      <c r="B278">
        <f>物品!D285</f>
        <v>0</v>
      </c>
      <c r="C278">
        <f>物品!E285</f>
        <v>0</v>
      </c>
      <c r="D278">
        <f>物品!F285</f>
        <v>0</v>
      </c>
      <c r="E278">
        <f>IF(ISTEXT(物品!G285)=TRUE,"'"&amp;物品!G285&amp;"'",物品!G285)</f>
        <v>0</v>
      </c>
      <c r="F278">
        <f>IF(ISTEXT(物品!H285)=TRUE,"'"&amp;物品!H285&amp;"'",物品!H285)</f>
        <v>0</v>
      </c>
      <c r="G278">
        <f>IF(物品!I285="",0,"'"&amp;物品!I285&amp;"'")</f>
        <v>0</v>
      </c>
      <c r="H278">
        <f>IF(物品!R285="",0,物品!R285)</f>
        <v>0</v>
      </c>
      <c r="I278">
        <f>IF(物品!S285="",0,物品!S285)</f>
        <v>0</v>
      </c>
      <c r="J278" t="str">
        <f>IF(物品!C285="",0,""""&amp;物品!C285&amp;"""")</f>
        <v>"已领取拜年礼包"</v>
      </c>
      <c r="K278" t="str">
        <f>IF(物品!T285="","""""",""""&amp;物品!T285&amp;"""")</f>
        <v>"|cff99ccff给与地图有效评论建议|r即可领取：|n每秒生命+100，每秒业力+2|n|n|r|cff808080地图等级达到3级可领取|r|N|N|cff00ff00已领取该礼包"</v>
      </c>
      <c r="L278" t="str">
        <f>IF(物品!U285="",0,""""&amp;物品!U285&amp;"""")</f>
        <v>"ReplaceableTextures\\commandButtons\\BTNLBUI01.blp"</v>
      </c>
      <c r="M278" t="str">
        <f t="shared" si="12"/>
        <v/>
      </c>
      <c r="N278" t="str">
        <f t="shared" si="13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79" spans="1:14">
      <c r="A279" t="str">
        <f>IF(物品!B286="",0,"'"&amp;物品!B286&amp;"'")</f>
        <v>'IB54'</v>
      </c>
      <c r="B279">
        <f>物品!D286</f>
        <v>0</v>
      </c>
      <c r="C279">
        <f>物品!E286</f>
        <v>0</v>
      </c>
      <c r="D279">
        <f>物品!F286</f>
        <v>0</v>
      </c>
      <c r="E279">
        <f>IF(ISTEXT(物品!G286)=TRUE,"'"&amp;物品!G286&amp;"'",物品!G286)</f>
        <v>0</v>
      </c>
      <c r="F279">
        <f>IF(ISTEXT(物品!H286)=TRUE,"'"&amp;物品!H286&amp;"'",物品!H286)</f>
        <v>0</v>
      </c>
      <c r="G279">
        <f>IF(物品!I286="",0,"'"&amp;物品!I286&amp;"'")</f>
        <v>0</v>
      </c>
      <c r="H279">
        <f>IF(物品!R286="",0,物品!R286)</f>
        <v>0</v>
      </c>
      <c r="I279">
        <f>IF(物品!S286="",0,物品!S286)</f>
        <v>0</v>
      </c>
      <c r="J279" t="str">
        <f>IF(物品!C286="",0,""""&amp;物品!C286&amp;"""")</f>
        <v>"已领取收藏礼包"</v>
      </c>
      <c r="K279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"|cff99ccff房间大厅界面点击右上角《|r|cffcc99ff收藏|r|cff99ccff》后可领取该礼包。|n|n|r属性：|n|cffffcc33攻击伤害+10%|n技能伤害+10%|n重随英雄次数+1|r|N|N|cff00ff00已领取该礼包"</v>
      </c>
      <c r="L279" t="str">
        <f>IF(物品!U286="",0,""""&amp;物品!U286&amp;"""")</f>
        <v>"ReplaceableTextures\\commandButtons\\BTNLBUI01.blp"</v>
      </c>
      <c r="M279" t="str">
        <f t="shared" si="12"/>
        <v/>
      </c>
      <c r="N279" t="str">
        <f t="shared" si="13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0" spans="1:14">
      <c r="A280" t="str">
        <f>IF(物品!B287="",0,"'"&amp;物品!B287&amp;"'")</f>
        <v>'IB55'</v>
      </c>
      <c r="B280">
        <f>物品!D287</f>
        <v>0</v>
      </c>
      <c r="C280">
        <f>物品!E287</f>
        <v>0</v>
      </c>
      <c r="D280">
        <f>物品!F287</f>
        <v>0</v>
      </c>
      <c r="E280">
        <f>IF(ISTEXT(物品!G287)=TRUE,"'"&amp;物品!G287&amp;"'",物品!G287)</f>
        <v>0</v>
      </c>
      <c r="F280">
        <f>IF(ISTEXT(物品!H287)=TRUE,"'"&amp;物品!H287&amp;"'",物品!H287)</f>
        <v>0</v>
      </c>
      <c r="G280">
        <f>IF(物品!I287="",0,"'"&amp;物品!I287&amp;"'")</f>
        <v>0</v>
      </c>
      <c r="H280">
        <f>IF(物品!R287="",0,物品!R287)</f>
        <v>0</v>
      </c>
      <c r="I280">
        <f>IF(物品!S287="",0,物品!S287)</f>
        <v>0</v>
      </c>
      <c r="J280" t="str">
        <f>IF(物品!C287="",0,""""&amp;物品!C287&amp;"""")</f>
        <v>"已领取重置版礼包"</v>
      </c>
      <c r="K280" t="str">
        <f>IF(物品!T287="","""""",""""&amp;物品!T287&amp;"""")</f>
        <v>"|cff33ff00购买魔兽重制版可领取该礼包！|n|n|r奖励：|n招魂幡Lv3|N|N|cff00ff00已领取该礼包"</v>
      </c>
      <c r="L280" t="str">
        <f>IF(物品!U287="",0,""""&amp;物品!U287&amp;"""")</f>
        <v>"ReplaceableTextures\\commandButtons\\BTNLBUI01.blp"</v>
      </c>
      <c r="M280" t="str">
        <f t="shared" si="12"/>
        <v/>
      </c>
      <c r="N280" t="str">
        <f t="shared" si="13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1" spans="1:14">
      <c r="A281" t="str">
        <f>IF(物品!B288="",0,"'"&amp;物品!B288&amp;"'")</f>
        <v>'IB56'</v>
      </c>
      <c r="B281">
        <f>物品!D288</f>
        <v>0</v>
      </c>
      <c r="C281">
        <f>物品!E288</f>
        <v>0</v>
      </c>
      <c r="D281">
        <f>物品!F288</f>
        <v>0</v>
      </c>
      <c r="E281">
        <f>IF(ISTEXT(物品!G288)=TRUE,"'"&amp;物品!G288&amp;"'",物品!G288)</f>
        <v>0</v>
      </c>
      <c r="F281">
        <f>IF(ISTEXT(物品!H288)=TRUE,"'"&amp;物品!H288&amp;"'",物品!H288)</f>
        <v>0</v>
      </c>
      <c r="G281">
        <f>IF(物品!I288="",0,"'"&amp;物品!I288&amp;"'")</f>
        <v>0</v>
      </c>
      <c r="H281">
        <f>IF(物品!R288="",0,物品!R288)</f>
        <v>0</v>
      </c>
      <c r="I281">
        <f>IF(物品!S288="",0,物品!S288)</f>
        <v>0</v>
      </c>
      <c r="J281" t="str">
        <f>IF(物品!C288="",0,""""&amp;物品!C288&amp;"""")</f>
        <v>"已领取公会福利(免费入群)"</v>
      </c>
      <c r="K281" t="str">
        <f>IF(物品!T288="","""""",""""&amp;物品!T288&amp;"""")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1" t="str">
        <f>IF(物品!U288="",0,""""&amp;物品!U288&amp;"""")</f>
        <v>"ReplaceableTextures\\commandButtons\\BTNLBUI01.blp"</v>
      </c>
      <c r="M281" t="str">
        <f t="shared" ref="M281:M344" si="14">IF(ISERROR(FIND(",0,0,0,0,0,0,0,0)","InitEquipData("&amp;A281&amp;","&amp;B281&amp;","&amp;C281&amp;","&amp;D281&amp;","&amp;E281&amp;","&amp;F281&amp;","&amp;G281&amp;","&amp;H281&amp;","&amp;I281&amp;")")),"InitEquipData("&amp;A281&amp;","&amp;B281&amp;","&amp;C281&amp;","&amp;D281&amp;","&amp;E281&amp;","&amp;F281&amp;","&amp;G281&amp;","&amp;H281&amp;","&amp;I281&amp;")","")</f>
        <v/>
      </c>
      <c r="N281" t="str">
        <f t="shared" ref="N281:N344" si="15">IF(ISERROR(FIND(",0,0,0)","call InitTypeIdStrings("&amp;A281&amp;","&amp;J281&amp;","&amp;K281&amp;","&amp;L281&amp;")")),"call InitTypeIdStrings("&amp;A281&amp;","&amp;J281&amp;","&amp;L281&amp;","&amp;K281&amp;")","")</f>
        <v>call InitTypeIdStrings('IB56',"已领取公会福利(免费入群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2" spans="1:14">
      <c r="A282" t="str">
        <f>IF(物品!B289="",0,"'"&amp;物品!B289&amp;"'")</f>
        <v>'IB57'</v>
      </c>
      <c r="B282">
        <f>物品!D289</f>
        <v>0</v>
      </c>
      <c r="C282">
        <f>物品!E289</f>
        <v>0</v>
      </c>
      <c r="D282">
        <f>物品!F289</f>
        <v>0</v>
      </c>
      <c r="E282">
        <f>IF(ISTEXT(物品!G289)=TRUE,"'"&amp;物品!G289&amp;"'",物品!G289)</f>
        <v>0</v>
      </c>
      <c r="F282">
        <f>IF(ISTEXT(物品!H289)=TRUE,"'"&amp;物品!H289&amp;"'",物品!H289)</f>
        <v>0</v>
      </c>
      <c r="G282">
        <f>IF(物品!I289="",0,"'"&amp;物品!I289&amp;"'")</f>
        <v>0</v>
      </c>
      <c r="H282">
        <f>IF(物品!R289="",0,物品!R289)</f>
        <v>0</v>
      </c>
      <c r="I282">
        <f>IF(物品!S289="",0,物品!S289)</f>
        <v>0</v>
      </c>
      <c r="J282" t="str">
        <f>IF(物品!C289="",0,""""&amp;物品!C289&amp;"""")</f>
        <v>"已领取星耀礼包"</v>
      </c>
      <c r="K282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2" t="str">
        <f>IF(物品!U289="",0,""""&amp;物品!U289&amp;"""")</f>
        <v>"ReplaceableTextures\\commandButtons\\BTNLBUI01.blp"</v>
      </c>
      <c r="M282" t="str">
        <f t="shared" si="14"/>
        <v/>
      </c>
      <c r="N282" t="str">
        <f t="shared" si="15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83" spans="1:14">
      <c r="A283" t="str">
        <f>IF(物品!B290="",0,"'"&amp;物品!B290&amp;"'")</f>
        <v>'IB58'</v>
      </c>
      <c r="B283">
        <f>物品!D290</f>
        <v>0</v>
      </c>
      <c r="C283">
        <f>物品!E290</f>
        <v>0</v>
      </c>
      <c r="D283">
        <f>物品!F290</f>
        <v>0</v>
      </c>
      <c r="E283">
        <f>IF(ISTEXT(物品!G290)=TRUE,"'"&amp;物品!G290&amp;"'",物品!G290)</f>
        <v>0</v>
      </c>
      <c r="F283">
        <f>IF(ISTEXT(物品!H290)=TRUE,"'"&amp;物品!H290&amp;"'",物品!H290)</f>
        <v>0</v>
      </c>
      <c r="G283">
        <f>IF(物品!I290="",0,"'"&amp;物品!I290&amp;"'")</f>
        <v>0</v>
      </c>
      <c r="H283">
        <f>IF(物品!R290="",0,物品!R290)</f>
        <v>0</v>
      </c>
      <c r="I283">
        <f>IF(物品!S290="",0,物品!S290)</f>
        <v>0</v>
      </c>
      <c r="J283" t="str">
        <f>IF(物品!C290="",0,""""&amp;物品!C290&amp;"""")</f>
        <v>"已领取魔芝RPG礼包"</v>
      </c>
      <c r="K283" t="str">
        <f>IF(物品!T290="","""""",""""&amp;物品!T290&amp;"""")</f>
        <v>"|cff99ccff游戏中输入《|r|cff33ff00魔芝RPG|r|cff99ccff》领取本礼包！|r|n|n|r奖励：|n|cffffcc00练功房怪物数量+1|r|N|N|cff00ff00已领取该礼包"</v>
      </c>
      <c r="L283" t="str">
        <f>IF(物品!U290="",0,""""&amp;物品!U290&amp;"""")</f>
        <v>"ReplaceableTextures\\commandButtons\\BTNLBUI01.blp"</v>
      </c>
      <c r="M283" t="str">
        <f t="shared" si="14"/>
        <v/>
      </c>
      <c r="N283" t="str">
        <f t="shared" si="15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84" spans="1:14">
      <c r="A284" t="str">
        <f>IF(物品!B291="",0,"'"&amp;物品!B291&amp;"'")</f>
        <v>'IB59'</v>
      </c>
      <c r="B284">
        <f>物品!D291</f>
        <v>0</v>
      </c>
      <c r="C284">
        <f>物品!E291</f>
        <v>0</v>
      </c>
      <c r="D284">
        <f>物品!F291</f>
        <v>0</v>
      </c>
      <c r="E284">
        <f>IF(ISTEXT(物品!G291)=TRUE,"'"&amp;物品!G291&amp;"'",物品!G291)</f>
        <v>0</v>
      </c>
      <c r="F284">
        <f>IF(ISTEXT(物品!H291)=TRUE,"'"&amp;物品!H291&amp;"'",物品!H291)</f>
        <v>0</v>
      </c>
      <c r="G284">
        <f>IF(物品!I291="",0,"'"&amp;物品!I291&amp;"'")</f>
        <v>0</v>
      </c>
      <c r="H284">
        <f>IF(物品!R291="",0,物品!R291)</f>
        <v>0</v>
      </c>
      <c r="I284">
        <f>IF(物品!S291="",0,物品!S291)</f>
        <v>0</v>
      </c>
      <c r="J284" t="str">
        <f>IF(物品!C291="",0,""""&amp;物品!C291&amp;"""")</f>
        <v>"已领取老铁礼包"</v>
      </c>
      <c r="K284" t="str">
        <f>IF(物品!T291="","""""",""""&amp;物品!T291&amp;"""")</f>
        <v>"|N|N|cff00ff00已领取该礼包"</v>
      </c>
      <c r="L284" t="str">
        <f>IF(物品!U291="",0,""""&amp;物品!U291&amp;"""")</f>
        <v>"ReplaceableTextures\\commandButtons\\BTNLBUI01.blp"</v>
      </c>
      <c r="M284" t="str">
        <f t="shared" si="14"/>
        <v/>
      </c>
      <c r="N284" t="str">
        <f t="shared" si="15"/>
        <v>call InitTypeIdStrings('IB59',"已领取老铁礼包","ReplaceableTextures\\commandButtons\\BTNLBUI01.blp","|N|N|cff00ff00已领取该礼包")</v>
      </c>
    </row>
    <row r="285" spans="1:14">
      <c r="A285" t="str">
        <f>IF(物品!B293="",0,"'"&amp;物品!B293&amp;"'")</f>
        <v>'IY00'</v>
      </c>
      <c r="B285">
        <f>物品!D293</f>
        <v>0</v>
      </c>
      <c r="C285">
        <f>物品!E293</f>
        <v>0</v>
      </c>
      <c r="D285">
        <f>物品!F293</f>
        <v>0</v>
      </c>
      <c r="E285">
        <f>IF(ISTEXT(物品!G293)=TRUE,"'"&amp;物品!G293&amp;"'",物品!G293)</f>
        <v>0</v>
      </c>
      <c r="F285">
        <f>IF(ISTEXT(物品!H293)=TRUE,"'"&amp;物品!H293&amp;"'",物品!H293)</f>
        <v>0</v>
      </c>
      <c r="G285">
        <f>IF(物品!I293="",0,"'"&amp;物品!I293&amp;"'")</f>
        <v>0</v>
      </c>
      <c r="H285">
        <f>IF(物品!R293="",0,物品!R293)</f>
        <v>0</v>
      </c>
      <c r="I285">
        <f>IF(物品!S293="",0,物品!S293)</f>
        <v>0</v>
      </c>
      <c r="J285" t="str">
        <f>IF(物品!C293="",0,""""&amp;物品!C293&amp;"""")</f>
        <v>"积分兑换-永久"</v>
      </c>
      <c r="K285" t="str">
        <f>IF(物品!T293="","""""",""""&amp;物品!T293&amp;"""")</f>
        <v>"积分兑换-永久"</v>
      </c>
      <c r="L285" t="str">
        <f>IF(物品!U293="",0,""""&amp;物品!U293&amp;"""")</f>
        <v>"ReplaceableTextures\\CommandButtons\\BTNUIRK04.blp"</v>
      </c>
      <c r="M285" t="str">
        <f t="shared" si="14"/>
        <v/>
      </c>
      <c r="N285" t="str">
        <f t="shared" si="15"/>
        <v>call InitTypeIdStrings('IY00',"积分兑换-永久","ReplaceableTextures\\CommandButtons\\BTNUIRK04.blp","积分兑换-永久")</v>
      </c>
    </row>
    <row r="286" spans="1:14">
      <c r="A286" t="str">
        <f>IF(物品!B294="",0,"'"&amp;物品!B294&amp;"'")</f>
        <v>'IY1C'</v>
      </c>
      <c r="B286">
        <f>物品!D294</f>
        <v>0</v>
      </c>
      <c r="C286">
        <f>物品!E294</f>
        <v>0</v>
      </c>
      <c r="D286">
        <f>物品!F294</f>
        <v>0</v>
      </c>
      <c r="E286">
        <f>IF(ISTEXT(物品!G294)=TRUE,"'"&amp;物品!G294&amp;"'",物品!G294)</f>
        <v>0</v>
      </c>
      <c r="F286">
        <f>IF(ISTEXT(物品!H294)=TRUE,"'"&amp;物品!H294&amp;"'",物品!H294)</f>
        <v>0</v>
      </c>
      <c r="G286">
        <f>IF(物品!I294="",0,"'"&amp;物品!I294&amp;"'")</f>
        <v>0</v>
      </c>
      <c r="H286">
        <f>IF(物品!R294="",0,物品!R294)</f>
        <v>0</v>
      </c>
      <c r="I286">
        <f>IF(物品!S294="",0,物品!S294)</f>
        <v>0</v>
      </c>
      <c r="J286" t="str">
        <f>IF(物品!C294="",0,""""&amp;物品!C294&amp;"""")</f>
        <v>"天乾地坤"</v>
      </c>
      <c r="K286" t="str">
        <f>IF(物品!T294="","""""",""""&amp;物品!T294&amp;"""")</f>
        <v>"代码生成"</v>
      </c>
      <c r="L286" t="str">
        <f>IF(物品!U294="",0,""""&amp;物品!U294&amp;"""")</f>
        <v>"ReplaceableTextures\\CommandButtons\\BTNRY1C.blp"</v>
      </c>
      <c r="M286" t="str">
        <f t="shared" si="14"/>
        <v/>
      </c>
      <c r="N286" t="str">
        <f t="shared" si="15"/>
        <v>call InitTypeIdStrings('IY1C',"天乾地坤","ReplaceableTextures\\CommandButtons\\BTNRY1C.blp","代码生成")</v>
      </c>
    </row>
    <row r="287" spans="1:14">
      <c r="A287" t="str">
        <f>IF(物品!B295="",0,"'"&amp;物品!B295&amp;"'")</f>
        <v>'IY2C'</v>
      </c>
      <c r="B287">
        <f>物品!D295</f>
        <v>0</v>
      </c>
      <c r="C287">
        <f>物品!E295</f>
        <v>0</v>
      </c>
      <c r="D287">
        <f>物品!F295</f>
        <v>0</v>
      </c>
      <c r="E287">
        <f>IF(ISTEXT(物品!G295)=TRUE,"'"&amp;物品!G295&amp;"'",物品!G295)</f>
        <v>0</v>
      </c>
      <c r="F287">
        <f>IF(ISTEXT(物品!H295)=TRUE,"'"&amp;物品!H295&amp;"'",物品!H295)</f>
        <v>0</v>
      </c>
      <c r="G287">
        <f>IF(物品!I295="",0,"'"&amp;物品!I295&amp;"'")</f>
        <v>0</v>
      </c>
      <c r="H287">
        <f>IF(物品!R295="",0,物品!R295)</f>
        <v>0</v>
      </c>
      <c r="I287">
        <f>IF(物品!S295="",0,物品!S295)</f>
        <v>0</v>
      </c>
      <c r="J287" t="str">
        <f>IF(物品!C295="",0,""""&amp;物品!C295&amp;"""")</f>
        <v>"五彩凰翼"</v>
      </c>
      <c r="K287" t="str">
        <f>IF(物品!T295="","""""",""""&amp;物品!T295&amp;"""")</f>
        <v>"代码生成"</v>
      </c>
      <c r="L287" t="str">
        <f>IF(物品!U295="",0,""""&amp;物品!U295&amp;"""")</f>
        <v>"ReplaceableTextures\\CommandButtons\\BTNRY2C.blp"</v>
      </c>
      <c r="M287" t="str">
        <f t="shared" si="14"/>
        <v/>
      </c>
      <c r="N287" t="str">
        <f t="shared" si="15"/>
        <v>call InitTypeIdStrings('IY2C',"五彩凰翼","ReplaceableTextures\\CommandButtons\\BTNRY2C.blp","代码生成")</v>
      </c>
    </row>
    <row r="288" spans="1:14">
      <c r="A288" t="str">
        <f>IF(物品!B296="",0,"'"&amp;物品!B296&amp;"'")</f>
        <v>'IY3C'</v>
      </c>
      <c r="B288">
        <f>物品!D296</f>
        <v>0</v>
      </c>
      <c r="C288">
        <f>物品!E296</f>
        <v>0</v>
      </c>
      <c r="D288">
        <f>物品!F296</f>
        <v>0</v>
      </c>
      <c r="E288">
        <f>IF(ISTEXT(物品!G296)=TRUE,"'"&amp;物品!G296&amp;"'",物品!G296)</f>
        <v>0</v>
      </c>
      <c r="F288">
        <f>IF(ISTEXT(物品!H296)=TRUE,"'"&amp;物品!H296&amp;"'",物品!H296)</f>
        <v>0</v>
      </c>
      <c r="G288">
        <f>IF(物品!I296="",0,"'"&amp;物品!I296&amp;"'")</f>
        <v>0</v>
      </c>
      <c r="H288">
        <f>IF(物品!R296="",0,物品!R296)</f>
        <v>0</v>
      </c>
      <c r="I288">
        <f>IF(物品!S296="",0,物品!S296)</f>
        <v>0</v>
      </c>
      <c r="J288" t="str">
        <f>IF(物品!C296="",0,""""&amp;物品!C296&amp;"""")</f>
        <v>"崩鸣刃"</v>
      </c>
      <c r="K288" t="str">
        <f>IF(物品!T296="","""""",""""&amp;物品!T296&amp;"""")</f>
        <v>"代码生成"</v>
      </c>
      <c r="L288" t="str">
        <f>IF(物品!U296="",0,""""&amp;物品!U296&amp;"""")</f>
        <v>"ReplaceableTextures\\CommandButtons\\BTNRY3C.blp"</v>
      </c>
      <c r="M288" t="str">
        <f t="shared" si="14"/>
        <v/>
      </c>
      <c r="N288" t="str">
        <f t="shared" si="15"/>
        <v>call InitTypeIdStrings('IY3C',"崩鸣刃","ReplaceableTextures\\CommandButtons\\BTNRY3C.blp","代码生成")</v>
      </c>
    </row>
    <row r="289" spans="1:14">
      <c r="A289" t="str">
        <f>IF(物品!B297="",0,"'"&amp;物品!B297&amp;"'")</f>
        <v>'IY4C'</v>
      </c>
      <c r="B289">
        <f>物品!D297</f>
        <v>0</v>
      </c>
      <c r="C289">
        <f>物品!E297</f>
        <v>0</v>
      </c>
      <c r="D289">
        <f>物品!F297</f>
        <v>0</v>
      </c>
      <c r="E289">
        <f>IF(ISTEXT(物品!G297)=TRUE,"'"&amp;物品!G297&amp;"'",物品!G297)</f>
        <v>0</v>
      </c>
      <c r="F289">
        <f>IF(ISTEXT(物品!H297)=TRUE,"'"&amp;物品!H297&amp;"'",物品!H297)</f>
        <v>0</v>
      </c>
      <c r="G289">
        <f>IF(物品!I297="",0,"'"&amp;物品!I297&amp;"'")</f>
        <v>0</v>
      </c>
      <c r="H289">
        <f>IF(物品!R297="",0,物品!R297)</f>
        <v>0</v>
      </c>
      <c r="I289">
        <f>IF(物品!S297="",0,物品!S297)</f>
        <v>0</v>
      </c>
      <c r="J289" t="str">
        <f>IF(物品!C297="",0,""""&amp;物品!C297&amp;"""")</f>
        <v>"俯瞰寰宇"</v>
      </c>
      <c r="K289" t="str">
        <f>IF(物品!T297="","""""",""""&amp;物品!T297&amp;"""")</f>
        <v>"代码生成"</v>
      </c>
      <c r="L289" t="str">
        <f>IF(物品!U297="",0,""""&amp;物品!U297&amp;"""")</f>
        <v>"ReplaceableTextures\\CommandButtons\\BTNRY4C.blp"</v>
      </c>
      <c r="M289" t="str">
        <f t="shared" si="14"/>
        <v/>
      </c>
      <c r="N289" t="str">
        <f t="shared" si="15"/>
        <v>call InitTypeIdStrings('IY4C',"俯瞰寰宇","ReplaceableTextures\\CommandButtons\\BTNRY4C.blp","代码生成")</v>
      </c>
    </row>
    <row r="290" spans="1:14">
      <c r="A290" t="str">
        <f>IF(物品!B298="",0,"'"&amp;物品!B298&amp;"'")</f>
        <v>'IY2E'</v>
      </c>
      <c r="B290">
        <f>物品!D298</f>
        <v>0</v>
      </c>
      <c r="C290">
        <f>物品!E298</f>
        <v>0</v>
      </c>
      <c r="D290">
        <f>物品!F298</f>
        <v>0</v>
      </c>
      <c r="E290">
        <f>IF(ISTEXT(物品!G298)=TRUE,"'"&amp;物品!G298&amp;"'",物品!G298)</f>
        <v>0</v>
      </c>
      <c r="F290">
        <f>IF(ISTEXT(物品!H298)=TRUE,"'"&amp;物品!H298&amp;"'",物品!H298)</f>
        <v>0</v>
      </c>
      <c r="G290">
        <f>IF(物品!I298="",0,"'"&amp;物品!I298&amp;"'")</f>
        <v>0</v>
      </c>
      <c r="H290">
        <f>IF(物品!R298="",0,物品!R298)</f>
        <v>0</v>
      </c>
      <c r="I290">
        <f>IF(物品!S298="",0,物品!S298)</f>
        <v>0</v>
      </c>
      <c r="J290" t="str">
        <f>IF(物品!C298="",0,""""&amp;物品!C298&amp;"""")</f>
        <v>"冰火双翼"</v>
      </c>
      <c r="K290" t="str">
        <f>IF(物品!T298="","""""",""""&amp;物品!T298&amp;"""")</f>
        <v>"代码生成"</v>
      </c>
      <c r="L290" t="str">
        <f>IF(物品!U298="",0,""""&amp;物品!U298&amp;"""")</f>
        <v>"ReplaceableTextures\\CommandButtons\\BTNRY2E.blp"</v>
      </c>
      <c r="M290" t="str">
        <f t="shared" si="14"/>
        <v/>
      </c>
      <c r="N290" t="str">
        <f t="shared" si="15"/>
        <v>call InitTypeIdStrings('IY2E',"冰火双翼","ReplaceableTextures\\CommandButtons\\BTNRY2E.blp","代码生成")</v>
      </c>
    </row>
    <row r="291" spans="1:14">
      <c r="A291" t="str">
        <f>IF(物品!B299="",0,"'"&amp;物品!B299&amp;"'")</f>
        <v>'IY2F'</v>
      </c>
      <c r="B291">
        <f>物品!D299</f>
        <v>0</v>
      </c>
      <c r="C291">
        <f>物品!E299</f>
        <v>0</v>
      </c>
      <c r="D291">
        <f>物品!F299</f>
        <v>0</v>
      </c>
      <c r="E291">
        <f>IF(ISTEXT(物品!G299)=TRUE,"'"&amp;物品!G299&amp;"'",物品!G299)</f>
        <v>0</v>
      </c>
      <c r="F291">
        <f>IF(ISTEXT(物品!H299)=TRUE,"'"&amp;物品!H299&amp;"'",物品!H299)</f>
        <v>0</v>
      </c>
      <c r="G291">
        <f>IF(物品!I299="",0,"'"&amp;物品!I299&amp;"'")</f>
        <v>0</v>
      </c>
      <c r="H291">
        <f>IF(物品!R299="",0,物品!R299)</f>
        <v>0</v>
      </c>
      <c r="I291">
        <f>IF(物品!S299="",0,物品!S299)</f>
        <v>0</v>
      </c>
      <c r="J291" t="str">
        <f>IF(物品!C299="",0,""""&amp;物品!C299&amp;"""")</f>
        <v>"羽族之音"</v>
      </c>
      <c r="K291" t="str">
        <f>IF(物品!T299="","""""",""""&amp;物品!T299&amp;"""")</f>
        <v>"代码生成"</v>
      </c>
      <c r="L291" t="str">
        <f>IF(物品!U299="",0,""""&amp;物品!U299&amp;"""")</f>
        <v>"ReplaceableTextures\\CommandButtons\\BTNRY2F.blp"</v>
      </c>
      <c r="M291" t="str">
        <f t="shared" si="14"/>
        <v/>
      </c>
      <c r="N291" t="str">
        <f t="shared" si="15"/>
        <v>call InitTypeIdStrings('IY2F',"羽族之音","ReplaceableTextures\\CommandButtons\\BTNRY2F.blp","代码生成")</v>
      </c>
    </row>
    <row r="292" spans="1:14">
      <c r="A292" t="str">
        <f>IF(物品!B300="",0,"'"&amp;物品!B300&amp;"'")</f>
        <v>'IY4O'</v>
      </c>
      <c r="B292">
        <f>物品!D300</f>
        <v>0</v>
      </c>
      <c r="C292">
        <f>物品!E300</f>
        <v>0</v>
      </c>
      <c r="D292">
        <f>物品!F300</f>
        <v>0</v>
      </c>
      <c r="E292">
        <f>IF(ISTEXT(物品!G300)=TRUE,"'"&amp;物品!G300&amp;"'",物品!G300)</f>
        <v>0</v>
      </c>
      <c r="F292">
        <f>IF(ISTEXT(物品!H300)=TRUE,"'"&amp;物品!H300&amp;"'",物品!H300)</f>
        <v>0</v>
      </c>
      <c r="G292">
        <f>IF(物品!I300="",0,"'"&amp;物品!I300&amp;"'")</f>
        <v>0</v>
      </c>
      <c r="H292">
        <f>IF(物品!R300="",0,物品!R300)</f>
        <v>0</v>
      </c>
      <c r="I292">
        <f>IF(物品!S300="",0,物品!S300)</f>
        <v>0</v>
      </c>
      <c r="J292" t="str">
        <f>IF(物品!C300="",0,""""&amp;物品!C300&amp;"""")</f>
        <v>"凌风之灵"</v>
      </c>
      <c r="K292" t="str">
        <f>IF(物品!T300="","""""",""""&amp;物品!T300&amp;"""")</f>
        <v>"代码生成"</v>
      </c>
      <c r="L292" t="str">
        <f>IF(物品!U300="",0,""""&amp;物品!U300&amp;"""")</f>
        <v>"ReplaceableTextures\\CommandButtons\\BTNRY4O.blp"</v>
      </c>
      <c r="M292" t="str">
        <f t="shared" si="14"/>
        <v/>
      </c>
      <c r="N292" t="str">
        <f t="shared" si="15"/>
        <v>call InitTypeIdStrings('IY4O',"凌风之灵","ReplaceableTextures\\CommandButtons\\BTNRY4O.blp","代码生成")</v>
      </c>
    </row>
    <row r="293" spans="1:14">
      <c r="A293" t="str">
        <f>IF(物品!B301="",0,"'"&amp;物品!B301&amp;"'")</f>
        <v>'IY1E'</v>
      </c>
      <c r="B293">
        <f>物品!D301</f>
        <v>0</v>
      </c>
      <c r="C293">
        <f>物品!E301</f>
        <v>0</v>
      </c>
      <c r="D293">
        <f>物品!F301</f>
        <v>0</v>
      </c>
      <c r="E293">
        <f>IF(ISTEXT(物品!G301)=TRUE,"'"&amp;物品!G301&amp;"'",物品!G301)</f>
        <v>0</v>
      </c>
      <c r="F293">
        <f>IF(ISTEXT(物品!H301)=TRUE,"'"&amp;物品!H301&amp;"'",物品!H301)</f>
        <v>0</v>
      </c>
      <c r="G293">
        <f>IF(物品!I301="",0,"'"&amp;物品!I301&amp;"'")</f>
        <v>0</v>
      </c>
      <c r="H293">
        <f>IF(物品!R301="",0,物品!R301)</f>
        <v>0</v>
      </c>
      <c r="I293">
        <f>IF(物品!S301="",0,物品!S301)</f>
        <v>0</v>
      </c>
      <c r="J293" t="str">
        <f>IF(物品!C301="",0,""""&amp;物品!C301&amp;"""")</f>
        <v>"麒麟光环"</v>
      </c>
      <c r="K293" t="str">
        <f>IF(物品!T301="","""""",""""&amp;物品!T301&amp;"""")</f>
        <v>"代码生成"</v>
      </c>
      <c r="L293" t="str">
        <f>IF(物品!U301="",0,""""&amp;物品!U301&amp;"""")</f>
        <v>"ReplaceableTextures\\CommandButtons\\BTNRY1E.blp"</v>
      </c>
      <c r="M293" t="str">
        <f t="shared" si="14"/>
        <v/>
      </c>
      <c r="N293" t="str">
        <f t="shared" si="15"/>
        <v>call InitTypeIdStrings('IY1E',"麒麟光环","ReplaceableTextures\\CommandButtons\\BTNRY1E.blp","代码生成")</v>
      </c>
    </row>
    <row r="294" spans="1:14">
      <c r="A294" t="str">
        <f>IF(物品!B302="",0,"'"&amp;物品!B302&amp;"'")</f>
        <v>'IY3E'</v>
      </c>
      <c r="B294">
        <f>物品!D302</f>
        <v>0</v>
      </c>
      <c r="C294">
        <f>物品!E302</f>
        <v>0</v>
      </c>
      <c r="D294">
        <f>物品!F302</f>
        <v>0</v>
      </c>
      <c r="E294">
        <f>IF(ISTEXT(物品!G302)=TRUE,"'"&amp;物品!G302&amp;"'",物品!G302)</f>
        <v>0</v>
      </c>
      <c r="F294">
        <f>IF(ISTEXT(物品!H302)=TRUE,"'"&amp;物品!H302&amp;"'",物品!H302)</f>
        <v>0</v>
      </c>
      <c r="G294">
        <f>IF(物品!I302="",0,"'"&amp;物品!I302&amp;"'")</f>
        <v>0</v>
      </c>
      <c r="H294">
        <f>IF(物品!R302="",0,物品!R302)</f>
        <v>0</v>
      </c>
      <c r="I294">
        <f>IF(物品!S302="",0,物品!S302)</f>
        <v>0</v>
      </c>
      <c r="J294" t="str">
        <f>IF(物品!C302="",0,""""&amp;物品!C302&amp;"""")</f>
        <v>"凛霜战锤"</v>
      </c>
      <c r="K294" t="str">
        <f>IF(物品!T302="","""""",""""&amp;物品!T302&amp;"""")</f>
        <v>"代码生成"</v>
      </c>
      <c r="L294" t="str">
        <f>IF(物品!U302="",0,""""&amp;物品!U302&amp;"""")</f>
        <v>"ReplaceableTextures\\CommandButtons\\BTNRY3E.blp"</v>
      </c>
      <c r="M294" t="str">
        <f t="shared" si="14"/>
        <v/>
      </c>
      <c r="N294" t="str">
        <f t="shared" si="15"/>
        <v>call InitTypeIdStrings('IY3E',"凛霜战锤","ReplaceableTextures\\CommandButtons\\BTNRY3E.blp","代码生成")</v>
      </c>
    </row>
    <row r="295" spans="1:14">
      <c r="A295" t="str">
        <f>IF(物品!B303="",0,"'"&amp;物品!B303&amp;"'")</f>
        <v>'IY3H'</v>
      </c>
      <c r="B295">
        <f>物品!D303</f>
        <v>0</v>
      </c>
      <c r="C295">
        <f>物品!E303</f>
        <v>0</v>
      </c>
      <c r="D295">
        <f>物品!F303</f>
        <v>0</v>
      </c>
      <c r="E295">
        <f>IF(ISTEXT(物品!G303)=TRUE,"'"&amp;物品!G303&amp;"'",物品!G303)</f>
        <v>0</v>
      </c>
      <c r="F295">
        <f>IF(ISTEXT(物品!H303)=TRUE,"'"&amp;物品!H303&amp;"'",物品!H303)</f>
        <v>0</v>
      </c>
      <c r="G295">
        <f>IF(物品!I303="",0,"'"&amp;物品!I303&amp;"'")</f>
        <v>0</v>
      </c>
      <c r="H295">
        <f>IF(物品!R303="",0,物品!R303)</f>
        <v>0</v>
      </c>
      <c r="I295">
        <f>IF(物品!S303="",0,物品!S303)</f>
        <v>0</v>
      </c>
      <c r="J295" t="str">
        <f>IF(物品!C303="",0,""""&amp;物品!C303&amp;"""")</f>
        <v>"方天画戟"</v>
      </c>
      <c r="K295" t="str">
        <f>IF(物品!T303="","""""",""""&amp;物品!T303&amp;"""")</f>
        <v>"代码生成"</v>
      </c>
      <c r="L295" t="str">
        <f>IF(物品!U303="",0,""""&amp;物品!U303&amp;"""")</f>
        <v>"ReplaceableTextures\\CommandButtons\\BTNWQ03.BLP"</v>
      </c>
      <c r="M295" t="str">
        <f t="shared" si="14"/>
        <v/>
      </c>
      <c r="N295" t="str">
        <f t="shared" si="15"/>
        <v>call InitTypeIdStrings('IY3H',"方天画戟","ReplaceableTextures\\CommandButtons\\BTNWQ03.BLP","代码生成")</v>
      </c>
    </row>
    <row r="296" spans="1:14">
      <c r="A296" t="str">
        <f>IF(物品!B304="",0,"'"&amp;物品!B304&amp;"'")</f>
        <v>'IY3I'</v>
      </c>
      <c r="B296">
        <f>物品!D304</f>
        <v>0</v>
      </c>
      <c r="C296">
        <f>物品!E304</f>
        <v>0</v>
      </c>
      <c r="D296">
        <f>物品!F304</f>
        <v>0</v>
      </c>
      <c r="E296">
        <f>IF(ISTEXT(物品!G304)=TRUE,"'"&amp;物品!G304&amp;"'",物品!G304)</f>
        <v>0</v>
      </c>
      <c r="F296">
        <f>IF(ISTEXT(物品!H304)=TRUE,"'"&amp;物品!H304&amp;"'",物品!H304)</f>
        <v>0</v>
      </c>
      <c r="G296">
        <f>IF(物品!I304="",0,"'"&amp;物品!I304&amp;"'")</f>
        <v>0</v>
      </c>
      <c r="H296">
        <f>IF(物品!R304="",0,物品!R304)</f>
        <v>0</v>
      </c>
      <c r="I296">
        <f>IF(物品!S304="",0,物品!S304)</f>
        <v>0</v>
      </c>
      <c r="J296" t="str">
        <f>IF(物品!C304="",0,""""&amp;物品!C304&amp;"""")</f>
        <v>"异变之刃"</v>
      </c>
      <c r="K296" t="str">
        <f>IF(物品!T304="","""""",""""&amp;物品!T304&amp;"""")</f>
        <v>"代码生成"</v>
      </c>
      <c r="L296" t="str">
        <f>IF(物品!U304="",0,""""&amp;物品!U304&amp;"""")</f>
        <v>"ReplaceableTextures\\CommandButtons\\BTNWQ06.BLP"</v>
      </c>
      <c r="M296" t="str">
        <f t="shared" si="14"/>
        <v/>
      </c>
      <c r="N296" t="str">
        <f t="shared" si="15"/>
        <v>call InitTypeIdStrings('IY3I',"异变之刃","ReplaceableTextures\\CommandButtons\\BTNWQ06.BLP","代码生成")</v>
      </c>
    </row>
    <row r="297" spans="1:14">
      <c r="A297" t="str">
        <f>IF(物品!B305="",0,"'"&amp;物品!B305&amp;"'")</f>
        <v>'IY0A'</v>
      </c>
      <c r="B297">
        <f>物品!D305</f>
        <v>0</v>
      </c>
      <c r="C297">
        <f>物品!E305</f>
        <v>0</v>
      </c>
      <c r="D297">
        <f>物品!F305</f>
        <v>0</v>
      </c>
      <c r="E297">
        <f>IF(ISTEXT(物品!G305)=TRUE,"'"&amp;物品!G305&amp;"'",物品!G305)</f>
        <v>0</v>
      </c>
      <c r="F297">
        <f>IF(ISTEXT(物品!H305)=TRUE,"'"&amp;物品!H305&amp;"'",物品!H305)</f>
        <v>0</v>
      </c>
      <c r="G297">
        <f>IF(物品!I305="",0,"'"&amp;物品!I305&amp;"'")</f>
        <v>0</v>
      </c>
      <c r="H297">
        <f>IF(物品!R305="",0,物品!R305)</f>
        <v>0</v>
      </c>
      <c r="I297">
        <f>IF(物品!S305="",0,物品!S305)</f>
        <v>0</v>
      </c>
      <c r="J297" t="str">
        <f>IF(物品!C305="",0,""""&amp;物品!C305&amp;"""")</f>
        <v>"异变之光"</v>
      </c>
      <c r="K297" t="str">
        <f>IF(物品!T305="","""""",""""&amp;物品!T305&amp;"""")</f>
        <v>"代码生成"</v>
      </c>
      <c r="L297" t="str">
        <f>IF(物品!U305="",0,""""&amp;物品!U305&amp;"""")</f>
        <v>"ReplaceableTextures\\CommandButtons\\BTNRY0A.blp"</v>
      </c>
      <c r="M297" t="str">
        <f t="shared" si="14"/>
        <v/>
      </c>
      <c r="N297" t="str">
        <f t="shared" si="15"/>
        <v>call InitTypeIdStrings('IY0A',"异变之光","ReplaceableTextures\\CommandButtons\\BTNRY0A.blp","代码生成")</v>
      </c>
    </row>
    <row r="298" spans="1:14">
      <c r="A298" t="str">
        <f>IF(物品!B306="",0,"'"&amp;物品!B306&amp;"'")</f>
        <v>'IV01'</v>
      </c>
      <c r="B298">
        <f>物品!D306</f>
        <v>0</v>
      </c>
      <c r="C298">
        <f>物品!E306</f>
        <v>0</v>
      </c>
      <c r="D298">
        <f>物品!F306</f>
        <v>0</v>
      </c>
      <c r="E298">
        <f>IF(ISTEXT(物品!G306)=TRUE,"'"&amp;物品!G306&amp;"'",物品!G306)</f>
        <v>0</v>
      </c>
      <c r="F298">
        <f>IF(ISTEXT(物品!H306)=TRUE,"'"&amp;物品!H306&amp;"'",物品!H306)</f>
        <v>0</v>
      </c>
      <c r="G298">
        <f>IF(物品!I306="",0,"'"&amp;物品!I306&amp;"'")</f>
        <v>0</v>
      </c>
      <c r="H298">
        <f>IF(物品!R306="",0,物品!R306)</f>
        <v>0</v>
      </c>
      <c r="I298">
        <f>IF(物品!S306="",0,物品!S306)</f>
        <v>0</v>
      </c>
      <c r="J298" t="str">
        <f>IF(物品!C306="",0,""""&amp;物品!C306&amp;"""")</f>
        <v>"兑换-工作使我快乐"</v>
      </c>
      <c r="K298" t="str">
        <f>IF(物品!T306="","""""",""""&amp;物品!T306&amp;"""")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298" t="str">
        <f>IF(物品!U306="",0,""""&amp;物品!U306&amp;"""")</f>
        <v>"ReplaceableTextures\\CommandButtons\\BTNRV01.blp"</v>
      </c>
      <c r="M298" t="str">
        <f t="shared" si="14"/>
        <v/>
      </c>
      <c r="N298" t="str">
        <f t="shared" si="15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299" spans="1:14">
      <c r="A299" t="str">
        <f>IF(物品!B307="",0,"'"&amp;物品!B307&amp;"'")</f>
        <v>'IV02'</v>
      </c>
      <c r="B299">
        <f>物品!D307</f>
        <v>0</v>
      </c>
      <c r="C299">
        <f>物品!E307</f>
        <v>0</v>
      </c>
      <c r="D299">
        <f>物品!F307</f>
        <v>0</v>
      </c>
      <c r="E299">
        <f>IF(ISTEXT(物品!G307)=TRUE,"'"&amp;物品!G307&amp;"'",物品!G307)</f>
        <v>0</v>
      </c>
      <c r="F299">
        <f>IF(ISTEXT(物品!H307)=TRUE,"'"&amp;物品!H307&amp;"'",物品!H307)</f>
        <v>0</v>
      </c>
      <c r="G299">
        <f>IF(物品!I307="",0,"'"&amp;物品!I307&amp;"'")</f>
        <v>0</v>
      </c>
      <c r="H299">
        <f>IF(物品!R307="",0,物品!R307)</f>
        <v>0</v>
      </c>
      <c r="I299">
        <f>IF(物品!S307="",0,物品!S307)</f>
        <v>0</v>
      </c>
      <c r="J299" t="str">
        <f>IF(物品!C307="",0,""""&amp;物品!C307&amp;"""")</f>
        <v>"兑换-GM"</v>
      </c>
      <c r="K299" t="str">
        <f>IF(物品!T307="","""""",""""&amp;物品!T307&amp;"""")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299" t="str">
        <f>IF(物品!U307="",0,""""&amp;物品!U307&amp;"""")</f>
        <v>"ReplaceableTextures\\CommandButtons\\BTNRV02.blp"</v>
      </c>
      <c r="M299" t="str">
        <f t="shared" si="14"/>
        <v/>
      </c>
      <c r="N299" t="str">
        <f t="shared" si="15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0" spans="1:14">
      <c r="A300" t="str">
        <f>IF(物品!B308="",0,"'"&amp;物品!B308&amp;"'")</f>
        <v>'IV03'</v>
      </c>
      <c r="B300">
        <f>物品!D308</f>
        <v>0</v>
      </c>
      <c r="C300">
        <f>物品!E308</f>
        <v>0</v>
      </c>
      <c r="D300">
        <f>物品!F308</f>
        <v>0</v>
      </c>
      <c r="E300">
        <f>IF(ISTEXT(物品!G308)=TRUE,"'"&amp;物品!G308&amp;"'",物品!G308)</f>
        <v>0</v>
      </c>
      <c r="F300">
        <f>IF(ISTEXT(物品!H308)=TRUE,"'"&amp;物品!H308&amp;"'",物品!H308)</f>
        <v>0</v>
      </c>
      <c r="G300">
        <f>IF(物品!I308="",0,"'"&amp;物品!I308&amp;"'")</f>
        <v>0</v>
      </c>
      <c r="H300">
        <f>IF(物品!R308="",0,物品!R308)</f>
        <v>0</v>
      </c>
      <c r="I300">
        <f>IF(物品!S308="",0,物品!S308)</f>
        <v>0</v>
      </c>
      <c r="J300" t="str">
        <f>IF(物品!C308="",0,""""&amp;物品!C308&amp;"""")</f>
        <v>"兑换-|CffFFD24D炽星魔盒|r"</v>
      </c>
      <c r="K300" t="str">
        <f>IF(物品!T308="","""""",""""&amp;物品!T308&amp;"""")</f>
        <v>"需求：|cff00ff0050|r 狂欢积分|n|n开启后获得|Cffffd24d随机奖励|r。|n|n|cffff0000每人每局最多只能兑换一次。|r"</v>
      </c>
      <c r="L300" t="str">
        <f>IF(物品!U308="",0,""""&amp;物品!U308&amp;"""")</f>
        <v>"ReplaceableTextures\\CommandButtons\\BTNI014.blp"</v>
      </c>
      <c r="M300" t="str">
        <f t="shared" si="14"/>
        <v/>
      </c>
      <c r="N300" t="str">
        <f t="shared" si="15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1" spans="1:14">
      <c r="A301" t="str">
        <f>IF(物品!B309="",0,"'"&amp;物品!B309&amp;"'")</f>
        <v>'IV04'</v>
      </c>
      <c r="B301">
        <f>物品!D309</f>
        <v>0</v>
      </c>
      <c r="C301">
        <f>物品!E309</f>
        <v>0</v>
      </c>
      <c r="D301">
        <f>物品!F309</f>
        <v>0</v>
      </c>
      <c r="E301">
        <f>IF(ISTEXT(物品!G309)=TRUE,"'"&amp;物品!G309&amp;"'",物品!G309)</f>
        <v>0</v>
      </c>
      <c r="F301">
        <f>IF(ISTEXT(物品!H309)=TRUE,"'"&amp;物品!H309&amp;"'",物品!H309)</f>
        <v>0</v>
      </c>
      <c r="G301">
        <f>IF(物品!I309="",0,"'"&amp;物品!I309&amp;"'")</f>
        <v>0</v>
      </c>
      <c r="H301">
        <f>IF(物品!R309="",0,物品!R309)</f>
        <v>0</v>
      </c>
      <c r="I301">
        <f>IF(物品!S309="",0,物品!S309)</f>
        <v>0</v>
      </c>
      <c r="J301" t="str">
        <f>IF(物品!C309="",0,""""&amp;物品!C309&amp;"""")</f>
        <v>"兑换-五月狂欢节"</v>
      </c>
      <c r="K301" t="str">
        <f>IF(物品!T309="","""""",""""&amp;物品!T309&amp;"""")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1" t="str">
        <f>IF(物品!U309="",0,""""&amp;物品!U309&amp;"""")</f>
        <v>"ReplaceableTextures\\CommandButtons\\BTNRY4S.BLP"</v>
      </c>
      <c r="M301" t="str">
        <f t="shared" si="14"/>
        <v/>
      </c>
      <c r="N301" t="str">
        <f t="shared" si="15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02" spans="1:14">
      <c r="A302" t="str">
        <f>IF(物品!B310="",0,"'"&amp;物品!B310&amp;"'")</f>
        <v>'IF01'</v>
      </c>
      <c r="B302">
        <f>物品!D310</f>
        <v>0</v>
      </c>
      <c r="C302">
        <f>物品!E310</f>
        <v>0</v>
      </c>
      <c r="D302">
        <f>物品!F310</f>
        <v>0</v>
      </c>
      <c r="E302">
        <f>IF(ISTEXT(物品!G310)=TRUE,"'"&amp;物品!G310&amp;"'",物品!G310)</f>
        <v>0</v>
      </c>
      <c r="F302">
        <f>IF(ISTEXT(物品!H310)=TRUE,"'"&amp;物品!H310&amp;"'",物品!H310)</f>
        <v>0</v>
      </c>
      <c r="G302">
        <f>IF(物品!I310="",0,"'"&amp;物品!I310&amp;"'")</f>
        <v>0</v>
      </c>
      <c r="H302">
        <f>IF(物品!R310="",0,物品!R310)</f>
        <v>0</v>
      </c>
      <c r="I302">
        <f>IF(物品!S310="",0,物品!S310)</f>
        <v>0</v>
      </c>
      <c r="J302" t="str">
        <f>IF(物品!C310="",0,""""&amp;物品!C310&amp;"""")</f>
        <v>"附魔"</v>
      </c>
      <c r="K302" t="str">
        <f>IF(物品!T310="","""""",""""&amp;物品!T310&amp;"""")</f>
        <v>""</v>
      </c>
      <c r="L302">
        <f>IF(物品!U310="",0,""""&amp;物品!U310&amp;"""")</f>
        <v>0</v>
      </c>
      <c r="M302" t="str">
        <f t="shared" si="14"/>
        <v/>
      </c>
      <c r="N302" t="str">
        <f t="shared" si="15"/>
        <v>call InitTypeIdStrings('IF01',"附魔",0,"")</v>
      </c>
    </row>
    <row r="303" spans="1:14">
      <c r="A303" t="str">
        <f>IF(物品!B311="",0,"'"&amp;物品!B311&amp;"'")</f>
        <v>'IF02'</v>
      </c>
      <c r="B303">
        <f>物品!D311</f>
        <v>0</v>
      </c>
      <c r="C303">
        <f>物品!E311</f>
        <v>0</v>
      </c>
      <c r="D303">
        <f>物品!F311</f>
        <v>0</v>
      </c>
      <c r="E303">
        <f>IF(ISTEXT(物品!G311)=TRUE,"'"&amp;物品!G311&amp;"'",物品!G311)</f>
        <v>0</v>
      </c>
      <c r="F303">
        <f>IF(ISTEXT(物品!H311)=TRUE,"'"&amp;物品!H311&amp;"'",物品!H311)</f>
        <v>0</v>
      </c>
      <c r="G303">
        <f>IF(物品!I311="",0,"'"&amp;物品!I311&amp;"'")</f>
        <v>0</v>
      </c>
      <c r="H303">
        <f>IF(物品!R311="",0,物品!R311)</f>
        <v>0</v>
      </c>
      <c r="I303">
        <f>IF(物品!S311="",0,物品!S311)</f>
        <v>0</v>
      </c>
      <c r="J303" t="str">
        <f>IF(物品!C311="",0,""""&amp;物品!C311&amp;"""")</f>
        <v>"附魔"</v>
      </c>
      <c r="K303" t="str">
        <f>IF(物品!T311="","""""",""""&amp;物品!T311&amp;"""")</f>
        <v>""</v>
      </c>
      <c r="L303">
        <f>IF(物品!U311="",0,""""&amp;物品!U311&amp;"""")</f>
        <v>0</v>
      </c>
      <c r="M303" t="str">
        <f t="shared" si="14"/>
        <v/>
      </c>
      <c r="N303" t="str">
        <f t="shared" si="15"/>
        <v>call InitTypeIdStrings('IF02',"附魔",0,"")</v>
      </c>
    </row>
    <row r="304" spans="1:14">
      <c r="A304" t="str">
        <f>IF(物品!B312="",0,"'"&amp;物品!B312&amp;"'")</f>
        <v>'IF03'</v>
      </c>
      <c r="B304">
        <f>物品!D312</f>
        <v>0</v>
      </c>
      <c r="C304">
        <f>物品!E312</f>
        <v>0</v>
      </c>
      <c r="D304">
        <f>物品!F312</f>
        <v>0</v>
      </c>
      <c r="E304">
        <f>IF(ISTEXT(物品!G312)=TRUE,"'"&amp;物品!G312&amp;"'",物品!G312)</f>
        <v>0</v>
      </c>
      <c r="F304">
        <f>IF(ISTEXT(物品!H312)=TRUE,"'"&amp;物品!H312&amp;"'",物品!H312)</f>
        <v>0</v>
      </c>
      <c r="G304">
        <f>IF(物品!I312="",0,"'"&amp;物品!I312&amp;"'")</f>
        <v>0</v>
      </c>
      <c r="H304">
        <f>IF(物品!R312="",0,物品!R312)</f>
        <v>0</v>
      </c>
      <c r="I304">
        <f>IF(物品!S312="",0,物品!S312)</f>
        <v>0</v>
      </c>
      <c r="J304" t="str">
        <f>IF(物品!C312="",0,""""&amp;物品!C312&amp;"""")</f>
        <v>"附魔"</v>
      </c>
      <c r="K304" t="str">
        <f>IF(物品!T312="","""""",""""&amp;物品!T312&amp;"""")</f>
        <v>""</v>
      </c>
      <c r="L304">
        <f>IF(物品!U312="",0,""""&amp;物品!U312&amp;"""")</f>
        <v>0</v>
      </c>
      <c r="M304" t="str">
        <f t="shared" si="14"/>
        <v/>
      </c>
      <c r="N304" t="str">
        <f t="shared" si="15"/>
        <v>call InitTypeIdStrings('IF03',"附魔",0,"")</v>
      </c>
    </row>
    <row r="305" spans="1:14">
      <c r="A305" t="str">
        <f>IF(物品!B313="",0,"'"&amp;物品!B313&amp;"'")</f>
        <v>'IF04'</v>
      </c>
      <c r="B305">
        <f>物品!D313</f>
        <v>0</v>
      </c>
      <c r="C305">
        <f>物品!E313</f>
        <v>0</v>
      </c>
      <c r="D305">
        <f>物品!F313</f>
        <v>0</v>
      </c>
      <c r="E305">
        <f>IF(ISTEXT(物品!G313)=TRUE,"'"&amp;物品!G313&amp;"'",物品!G313)</f>
        <v>0</v>
      </c>
      <c r="F305">
        <f>IF(ISTEXT(物品!H313)=TRUE,"'"&amp;物品!H313&amp;"'",物品!H313)</f>
        <v>0</v>
      </c>
      <c r="G305">
        <f>IF(物品!I313="",0,"'"&amp;物品!I313&amp;"'")</f>
        <v>0</v>
      </c>
      <c r="H305">
        <f>IF(物品!R313="",0,物品!R313)</f>
        <v>0</v>
      </c>
      <c r="I305">
        <f>IF(物品!S313="",0,物品!S313)</f>
        <v>0</v>
      </c>
      <c r="J305" t="str">
        <f>IF(物品!C313="",0,""""&amp;物品!C313&amp;"""")</f>
        <v>"附魔"</v>
      </c>
      <c r="K305" t="str">
        <f>IF(物品!T313="","""""",""""&amp;物品!T313&amp;"""")</f>
        <v>""</v>
      </c>
      <c r="L305">
        <f>IF(物品!U313="",0,""""&amp;物品!U313&amp;"""")</f>
        <v>0</v>
      </c>
      <c r="M305" t="str">
        <f t="shared" si="14"/>
        <v/>
      </c>
      <c r="N305" t="str">
        <f t="shared" si="15"/>
        <v>call InitTypeIdStrings('IF04',"附魔",0,"")</v>
      </c>
    </row>
    <row r="306" spans="1:14">
      <c r="A306" t="str">
        <f>IF(物品!B314="",0,"'"&amp;物品!B314&amp;"'")</f>
        <v>'IF05'</v>
      </c>
      <c r="B306">
        <f>物品!D314</f>
        <v>0</v>
      </c>
      <c r="C306">
        <f>物品!E314</f>
        <v>0</v>
      </c>
      <c r="D306">
        <f>物品!F314</f>
        <v>0</v>
      </c>
      <c r="E306">
        <f>IF(ISTEXT(物品!G314)=TRUE,"'"&amp;物品!G314&amp;"'",物品!G314)</f>
        <v>0</v>
      </c>
      <c r="F306">
        <f>IF(ISTEXT(物品!H314)=TRUE,"'"&amp;物品!H314&amp;"'",物品!H314)</f>
        <v>0</v>
      </c>
      <c r="G306">
        <f>IF(物品!I314="",0,"'"&amp;物品!I314&amp;"'")</f>
        <v>0</v>
      </c>
      <c r="H306">
        <f>IF(物品!R314="",0,物品!R314)</f>
        <v>0</v>
      </c>
      <c r="I306">
        <f>IF(物品!S314="",0,物品!S314)</f>
        <v>0</v>
      </c>
      <c r="J306" t="str">
        <f>IF(物品!C314="",0,""""&amp;物品!C314&amp;"""")</f>
        <v>"附魔"</v>
      </c>
      <c r="K306" t="str">
        <f>IF(物品!T314="","""""",""""&amp;物品!T314&amp;"""")</f>
        <v>""</v>
      </c>
      <c r="L306">
        <f>IF(物品!U314="",0,""""&amp;物品!U314&amp;"""")</f>
        <v>0</v>
      </c>
      <c r="M306" t="str">
        <f t="shared" si="14"/>
        <v/>
      </c>
      <c r="N306" t="str">
        <f t="shared" si="15"/>
        <v>call InitTypeIdStrings('IF05',"附魔",0,"")</v>
      </c>
    </row>
    <row r="307" spans="1:14">
      <c r="A307" t="str">
        <f>IF(物品!B315="",0,"'"&amp;物品!B315&amp;"'")</f>
        <v>'IF06'</v>
      </c>
      <c r="B307">
        <f>物品!D315</f>
        <v>0</v>
      </c>
      <c r="C307">
        <f>物品!E315</f>
        <v>0</v>
      </c>
      <c r="D307">
        <f>物品!F315</f>
        <v>0</v>
      </c>
      <c r="E307">
        <f>IF(ISTEXT(物品!G315)=TRUE,"'"&amp;物品!G315&amp;"'",物品!G315)</f>
        <v>0</v>
      </c>
      <c r="F307">
        <f>IF(ISTEXT(物品!H315)=TRUE,"'"&amp;物品!H315&amp;"'",物品!H315)</f>
        <v>0</v>
      </c>
      <c r="G307">
        <f>IF(物品!I315="",0,"'"&amp;物品!I315&amp;"'")</f>
        <v>0</v>
      </c>
      <c r="H307">
        <f>IF(物品!R315="",0,物品!R315)</f>
        <v>0</v>
      </c>
      <c r="I307">
        <f>IF(物品!S315="",0,物品!S315)</f>
        <v>0</v>
      </c>
      <c r="J307" t="str">
        <f>IF(物品!C315="",0,""""&amp;物品!C315&amp;"""")</f>
        <v>"附魔"</v>
      </c>
      <c r="K307" t="str">
        <f>IF(物品!T315="","""""",""""&amp;物品!T315&amp;"""")</f>
        <v>""</v>
      </c>
      <c r="L307">
        <f>IF(物品!U315="",0,""""&amp;物品!U315&amp;"""")</f>
        <v>0</v>
      </c>
      <c r="M307" t="str">
        <f t="shared" si="14"/>
        <v/>
      </c>
      <c r="N307" t="str">
        <f t="shared" si="15"/>
        <v>call InitTypeIdStrings('IF06',"附魔",0,"")</v>
      </c>
    </row>
    <row r="308" spans="1:14">
      <c r="A308" t="str">
        <f>IF(物品!B316="",0,"'"&amp;物品!B316&amp;"'")</f>
        <v>'IF07'</v>
      </c>
      <c r="B308">
        <f>物品!D316</f>
        <v>0</v>
      </c>
      <c r="C308">
        <f>物品!E316</f>
        <v>0</v>
      </c>
      <c r="D308">
        <f>物品!F316</f>
        <v>0</v>
      </c>
      <c r="E308">
        <f>IF(ISTEXT(物品!G316)=TRUE,"'"&amp;物品!G316&amp;"'",物品!G316)</f>
        <v>0</v>
      </c>
      <c r="F308">
        <f>IF(ISTEXT(物品!H316)=TRUE,"'"&amp;物品!H316&amp;"'",物品!H316)</f>
        <v>0</v>
      </c>
      <c r="G308">
        <f>IF(物品!I316="",0,"'"&amp;物品!I316&amp;"'")</f>
        <v>0</v>
      </c>
      <c r="H308">
        <f>IF(物品!R316="",0,物品!R316)</f>
        <v>0</v>
      </c>
      <c r="I308">
        <f>IF(物品!S316="",0,物品!S316)</f>
        <v>0</v>
      </c>
      <c r="J308" t="str">
        <f>IF(物品!C316="",0,""""&amp;物品!C316&amp;"""")</f>
        <v>"附魔"</v>
      </c>
      <c r="K308" t="str">
        <f>IF(物品!T316="","""""",""""&amp;物品!T316&amp;"""")</f>
        <v>""</v>
      </c>
      <c r="L308">
        <f>IF(物品!U316="",0,""""&amp;物品!U316&amp;"""")</f>
        <v>0</v>
      </c>
      <c r="M308" t="str">
        <f t="shared" si="14"/>
        <v/>
      </c>
      <c r="N308" t="str">
        <f t="shared" si="15"/>
        <v>call InitTypeIdStrings('IF07',"附魔",0,"")</v>
      </c>
    </row>
    <row r="309" spans="1:14">
      <c r="A309" t="str">
        <f>IF(物品!B317="",0,"'"&amp;物品!B317&amp;"'")</f>
        <v>'IF08'</v>
      </c>
      <c r="B309">
        <f>物品!D317</f>
        <v>0</v>
      </c>
      <c r="C309">
        <f>物品!E317</f>
        <v>0</v>
      </c>
      <c r="D309">
        <f>物品!F317</f>
        <v>0</v>
      </c>
      <c r="E309">
        <f>IF(ISTEXT(物品!G317)=TRUE,"'"&amp;物品!G317&amp;"'",物品!G317)</f>
        <v>0</v>
      </c>
      <c r="F309">
        <f>IF(ISTEXT(物品!H317)=TRUE,"'"&amp;物品!H317&amp;"'",物品!H317)</f>
        <v>0</v>
      </c>
      <c r="G309">
        <f>IF(物品!I317="",0,"'"&amp;物品!I317&amp;"'")</f>
        <v>0</v>
      </c>
      <c r="H309">
        <f>IF(物品!R317="",0,物品!R317)</f>
        <v>0</v>
      </c>
      <c r="I309">
        <f>IF(物品!S317="",0,物品!S317)</f>
        <v>0</v>
      </c>
      <c r="J309" t="str">
        <f>IF(物品!C317="",0,""""&amp;物品!C317&amp;"""")</f>
        <v>"附魔"</v>
      </c>
      <c r="K309" t="str">
        <f>IF(物品!T317="","""""",""""&amp;物品!T317&amp;"""")</f>
        <v>""</v>
      </c>
      <c r="L309">
        <f>IF(物品!U317="",0,""""&amp;物品!U317&amp;"""")</f>
        <v>0</v>
      </c>
      <c r="M309" t="str">
        <f t="shared" si="14"/>
        <v/>
      </c>
      <c r="N309" t="str">
        <f t="shared" si="15"/>
        <v>call InitTypeIdStrings('IF08',"附魔",0,"")</v>
      </c>
    </row>
    <row r="310" spans="1:14">
      <c r="A310" t="str">
        <f>IF(物品!B318="",0,"'"&amp;物品!B318&amp;"'")</f>
        <v>'IF09'</v>
      </c>
      <c r="B310">
        <f>物品!D318</f>
        <v>0</v>
      </c>
      <c r="C310">
        <f>物品!E318</f>
        <v>0</v>
      </c>
      <c r="D310">
        <f>物品!F318</f>
        <v>0</v>
      </c>
      <c r="E310">
        <f>IF(ISTEXT(物品!G318)=TRUE,"'"&amp;物品!G318&amp;"'",物品!G318)</f>
        <v>0</v>
      </c>
      <c r="F310">
        <f>IF(ISTEXT(物品!H318)=TRUE,"'"&amp;物品!H318&amp;"'",物品!H318)</f>
        <v>0</v>
      </c>
      <c r="G310">
        <f>IF(物品!I318="",0,"'"&amp;物品!I318&amp;"'")</f>
        <v>0</v>
      </c>
      <c r="H310">
        <f>IF(物品!R318="",0,物品!R318)</f>
        <v>0</v>
      </c>
      <c r="I310">
        <f>IF(物品!S318="",0,物品!S318)</f>
        <v>0</v>
      </c>
      <c r="J310" t="str">
        <f>IF(物品!C318="",0,""""&amp;物品!C318&amp;"""")</f>
        <v>"附魔"</v>
      </c>
      <c r="K310" t="str">
        <f>IF(物品!T318="","""""",""""&amp;物品!T318&amp;"""")</f>
        <v>""</v>
      </c>
      <c r="L310">
        <f>IF(物品!U318="",0,""""&amp;物品!U318&amp;"""")</f>
        <v>0</v>
      </c>
      <c r="M310" t="str">
        <f t="shared" si="14"/>
        <v/>
      </c>
      <c r="N310" t="str">
        <f t="shared" si="15"/>
        <v>call InitTypeIdStrings('IF09',"附魔",0,"")</v>
      </c>
    </row>
    <row r="311" spans="1:14">
      <c r="A311" t="str">
        <f>IF(物品!B319="",0,"'"&amp;物品!B319&amp;"'")</f>
        <v>'IF10'</v>
      </c>
      <c r="B311">
        <f>物品!D319</f>
        <v>0</v>
      </c>
      <c r="C311">
        <f>物品!E319</f>
        <v>0</v>
      </c>
      <c r="D311">
        <f>物品!F319</f>
        <v>0</v>
      </c>
      <c r="E311">
        <f>IF(ISTEXT(物品!G319)=TRUE,"'"&amp;物品!G319&amp;"'",物品!G319)</f>
        <v>0</v>
      </c>
      <c r="F311">
        <f>IF(ISTEXT(物品!H319)=TRUE,"'"&amp;物品!H319&amp;"'",物品!H319)</f>
        <v>0</v>
      </c>
      <c r="G311">
        <f>IF(物品!I319="",0,"'"&amp;物品!I319&amp;"'")</f>
        <v>0</v>
      </c>
      <c r="H311">
        <f>IF(物品!R319="",0,物品!R319)</f>
        <v>0</v>
      </c>
      <c r="I311">
        <f>IF(物品!S319="",0,物品!S319)</f>
        <v>0</v>
      </c>
      <c r="J311" t="str">
        <f>IF(物品!C319="",0,""""&amp;物品!C319&amp;"""")</f>
        <v>"附魔"</v>
      </c>
      <c r="K311" t="str">
        <f>IF(物品!T319="","""""",""""&amp;物品!T319&amp;"""")</f>
        <v>""</v>
      </c>
      <c r="L311">
        <f>IF(物品!U319="",0,""""&amp;物品!U319&amp;"""")</f>
        <v>0</v>
      </c>
      <c r="M311" t="str">
        <f t="shared" si="14"/>
        <v/>
      </c>
      <c r="N311" t="str">
        <f t="shared" si="15"/>
        <v>call InitTypeIdStrings('IF10',"附魔",0,"")</v>
      </c>
    </row>
    <row r="312" spans="1:14">
      <c r="A312" t="str">
        <f>IF(物品!B320="",0,"'"&amp;物品!B320&amp;"'")</f>
        <v>'IF11'</v>
      </c>
      <c r="B312">
        <f>物品!D320</f>
        <v>0</v>
      </c>
      <c r="C312">
        <f>物品!E320</f>
        <v>0</v>
      </c>
      <c r="D312">
        <f>物品!F320</f>
        <v>0</v>
      </c>
      <c r="E312">
        <f>IF(ISTEXT(物品!G320)=TRUE,"'"&amp;物品!G320&amp;"'",物品!G320)</f>
        <v>0</v>
      </c>
      <c r="F312">
        <f>IF(ISTEXT(物品!H320)=TRUE,"'"&amp;物品!H320&amp;"'",物品!H320)</f>
        <v>0</v>
      </c>
      <c r="G312">
        <f>IF(物品!I320="",0,"'"&amp;物品!I320&amp;"'")</f>
        <v>0</v>
      </c>
      <c r="H312">
        <f>IF(物品!R320="",0,物品!R320)</f>
        <v>0</v>
      </c>
      <c r="I312">
        <f>IF(物品!S320="",0,物品!S320)</f>
        <v>0</v>
      </c>
      <c r="J312" t="str">
        <f>IF(物品!C320="",0,""""&amp;物品!C320&amp;"""")</f>
        <v>"附魔"</v>
      </c>
      <c r="K312" t="str">
        <f>IF(物品!T320="","""""",""""&amp;物品!T320&amp;"""")</f>
        <v>""</v>
      </c>
      <c r="L312">
        <f>IF(物品!U320="",0,""""&amp;物品!U320&amp;"""")</f>
        <v>0</v>
      </c>
      <c r="M312" t="str">
        <f t="shared" si="14"/>
        <v/>
      </c>
      <c r="N312" t="str">
        <f t="shared" si="15"/>
        <v>call InitTypeIdStrings('IF11',"附魔",0,"")</v>
      </c>
    </row>
    <row r="313" spans="1:14">
      <c r="A313" t="str">
        <f>IF(物品!B321="",0,"'"&amp;物品!B321&amp;"'")</f>
        <v>'IF12'</v>
      </c>
      <c r="B313">
        <f>物品!D321</f>
        <v>0</v>
      </c>
      <c r="C313">
        <f>物品!E321</f>
        <v>0</v>
      </c>
      <c r="D313">
        <f>物品!F321</f>
        <v>0</v>
      </c>
      <c r="E313">
        <f>IF(ISTEXT(物品!G321)=TRUE,"'"&amp;物品!G321&amp;"'",物品!G321)</f>
        <v>0</v>
      </c>
      <c r="F313">
        <f>IF(ISTEXT(物品!H321)=TRUE,"'"&amp;物品!H321&amp;"'",物品!H321)</f>
        <v>0</v>
      </c>
      <c r="G313">
        <f>IF(物品!I321="",0,"'"&amp;物品!I321&amp;"'")</f>
        <v>0</v>
      </c>
      <c r="H313">
        <f>IF(物品!R321="",0,物品!R321)</f>
        <v>0</v>
      </c>
      <c r="I313">
        <f>IF(物品!S321="",0,物品!S321)</f>
        <v>0</v>
      </c>
      <c r="J313" t="str">
        <f>IF(物品!C321="",0,""""&amp;物品!C321&amp;"""")</f>
        <v>"附魔"</v>
      </c>
      <c r="K313" t="str">
        <f>IF(物品!T321="","""""",""""&amp;物品!T321&amp;"""")</f>
        <v>""</v>
      </c>
      <c r="L313">
        <f>IF(物品!U321="",0,""""&amp;物品!U321&amp;"""")</f>
        <v>0</v>
      </c>
      <c r="M313" t="str">
        <f t="shared" si="14"/>
        <v/>
      </c>
      <c r="N313" t="str">
        <f t="shared" si="15"/>
        <v>call InitTypeIdStrings('IF12',"附魔",0,"")</v>
      </c>
    </row>
    <row r="314" spans="1:14">
      <c r="A314" t="str">
        <f>IF(物品!B322="",0,"'"&amp;物品!B322&amp;"'")</f>
        <v>'IF13'</v>
      </c>
      <c r="B314">
        <f>物品!D322</f>
        <v>0</v>
      </c>
      <c r="C314">
        <f>物品!E322</f>
        <v>0</v>
      </c>
      <c r="D314">
        <f>物品!F322</f>
        <v>0</v>
      </c>
      <c r="E314">
        <f>IF(ISTEXT(物品!G322)=TRUE,"'"&amp;物品!G322&amp;"'",物品!G322)</f>
        <v>0</v>
      </c>
      <c r="F314">
        <f>IF(ISTEXT(物品!H322)=TRUE,"'"&amp;物品!H322&amp;"'",物品!H322)</f>
        <v>0</v>
      </c>
      <c r="G314">
        <f>IF(物品!I322="",0,"'"&amp;物品!I322&amp;"'")</f>
        <v>0</v>
      </c>
      <c r="H314">
        <f>IF(物品!R322="",0,物品!R322)</f>
        <v>0</v>
      </c>
      <c r="I314">
        <f>IF(物品!S322="",0,物品!S322)</f>
        <v>0</v>
      </c>
      <c r="J314" t="str">
        <f>IF(物品!C322="",0,""""&amp;物品!C322&amp;"""")</f>
        <v>"附魔"</v>
      </c>
      <c r="K314" t="str">
        <f>IF(物品!T322="","""""",""""&amp;物品!T322&amp;"""")</f>
        <v>""</v>
      </c>
      <c r="L314">
        <f>IF(物品!U322="",0,""""&amp;物品!U322&amp;"""")</f>
        <v>0</v>
      </c>
      <c r="M314" t="str">
        <f t="shared" si="14"/>
        <v/>
      </c>
      <c r="N314" t="str">
        <f t="shared" si="15"/>
        <v>call InitTypeIdStrings('IF13',"附魔",0,"")</v>
      </c>
    </row>
    <row r="315" spans="1:14">
      <c r="A315" t="str">
        <f>IF(物品!B323="",0,"'"&amp;物品!B323&amp;"'")</f>
        <v>'IF14'</v>
      </c>
      <c r="B315">
        <f>物品!D323</f>
        <v>0</v>
      </c>
      <c r="C315">
        <f>物品!E323</f>
        <v>0</v>
      </c>
      <c r="D315">
        <f>物品!F323</f>
        <v>0</v>
      </c>
      <c r="E315">
        <f>IF(ISTEXT(物品!G323)=TRUE,"'"&amp;物品!G323&amp;"'",物品!G323)</f>
        <v>0</v>
      </c>
      <c r="F315">
        <f>IF(ISTEXT(物品!H323)=TRUE,"'"&amp;物品!H323&amp;"'",物品!H323)</f>
        <v>0</v>
      </c>
      <c r="G315">
        <f>IF(物品!I323="",0,"'"&amp;物品!I323&amp;"'")</f>
        <v>0</v>
      </c>
      <c r="H315">
        <f>IF(物品!R323="",0,物品!R323)</f>
        <v>0</v>
      </c>
      <c r="I315">
        <f>IF(物品!S323="",0,物品!S323)</f>
        <v>0</v>
      </c>
      <c r="J315" t="str">
        <f>IF(物品!C323="",0,""""&amp;物品!C323&amp;"""")</f>
        <v>"附魔"</v>
      </c>
      <c r="K315" t="str">
        <f>IF(物品!T323="","""""",""""&amp;物品!T323&amp;"""")</f>
        <v>""</v>
      </c>
      <c r="L315">
        <f>IF(物品!U323="",0,""""&amp;物品!U323&amp;"""")</f>
        <v>0</v>
      </c>
      <c r="M315" t="str">
        <f t="shared" si="14"/>
        <v/>
      </c>
      <c r="N315" t="str">
        <f t="shared" si="15"/>
        <v>call InitTypeIdStrings('IF14',"附魔",0,"")</v>
      </c>
    </row>
    <row r="316" spans="1:14">
      <c r="A316" t="str">
        <f>IF(物品!B324="",0,"'"&amp;物品!B324&amp;"'")</f>
        <v>'IF15'</v>
      </c>
      <c r="B316">
        <f>物品!D324</f>
        <v>0</v>
      </c>
      <c r="C316">
        <f>物品!E324</f>
        <v>0</v>
      </c>
      <c r="D316">
        <f>物品!F324</f>
        <v>0</v>
      </c>
      <c r="E316">
        <f>IF(ISTEXT(物品!G324)=TRUE,"'"&amp;物品!G324&amp;"'",物品!G324)</f>
        <v>0</v>
      </c>
      <c r="F316">
        <f>IF(ISTEXT(物品!H324)=TRUE,"'"&amp;物品!H324&amp;"'",物品!H324)</f>
        <v>0</v>
      </c>
      <c r="G316">
        <f>IF(物品!I324="",0,"'"&amp;物品!I324&amp;"'")</f>
        <v>0</v>
      </c>
      <c r="H316">
        <f>IF(物品!R324="",0,物品!R324)</f>
        <v>0</v>
      </c>
      <c r="I316">
        <f>IF(物品!S324="",0,物品!S324)</f>
        <v>0</v>
      </c>
      <c r="J316" t="str">
        <f>IF(物品!C324="",0,""""&amp;物品!C324&amp;"""")</f>
        <v>"附魔"</v>
      </c>
      <c r="K316" t="str">
        <f>IF(物品!T324="","""""",""""&amp;物品!T324&amp;"""")</f>
        <v>""</v>
      </c>
      <c r="L316">
        <f>IF(物品!U324="",0,""""&amp;物品!U324&amp;"""")</f>
        <v>0</v>
      </c>
      <c r="M316" t="str">
        <f t="shared" si="14"/>
        <v/>
      </c>
      <c r="N316" t="str">
        <f t="shared" si="15"/>
        <v>call InitTypeIdStrings('IF15',"附魔",0,"")</v>
      </c>
    </row>
    <row r="317" spans="1:14">
      <c r="A317" t="str">
        <f>IF(物品!B325="",0,"'"&amp;物品!B325&amp;"'")</f>
        <v>'IF16'</v>
      </c>
      <c r="B317">
        <f>物品!D325</f>
        <v>0</v>
      </c>
      <c r="C317">
        <f>物品!E325</f>
        <v>0</v>
      </c>
      <c r="D317">
        <f>物品!F325</f>
        <v>0</v>
      </c>
      <c r="E317">
        <f>IF(ISTEXT(物品!G325)=TRUE,"'"&amp;物品!G325&amp;"'",物品!G325)</f>
        <v>0</v>
      </c>
      <c r="F317">
        <f>IF(ISTEXT(物品!H325)=TRUE,"'"&amp;物品!H325&amp;"'",物品!H325)</f>
        <v>0</v>
      </c>
      <c r="G317">
        <f>IF(物品!I325="",0,"'"&amp;物品!I325&amp;"'")</f>
        <v>0</v>
      </c>
      <c r="H317">
        <f>IF(物品!R325="",0,物品!R325)</f>
        <v>0</v>
      </c>
      <c r="I317">
        <f>IF(物品!S325="",0,物品!S325)</f>
        <v>0</v>
      </c>
      <c r="J317" t="str">
        <f>IF(物品!C325="",0,""""&amp;物品!C325&amp;"""")</f>
        <v>"附魔"</v>
      </c>
      <c r="K317" t="str">
        <f>IF(物品!T325="","""""",""""&amp;物品!T325&amp;"""")</f>
        <v>""</v>
      </c>
      <c r="L317">
        <f>IF(物品!U325="",0,""""&amp;物品!U325&amp;"""")</f>
        <v>0</v>
      </c>
      <c r="M317" t="str">
        <f t="shared" si="14"/>
        <v/>
      </c>
      <c r="N317" t="str">
        <f t="shared" si="15"/>
        <v>call InitTypeIdStrings('IF16',"附魔",0,"")</v>
      </c>
    </row>
    <row r="318" spans="1:14">
      <c r="A318" t="str">
        <f>IF(物品!B326="",0,"'"&amp;物品!B326&amp;"'")</f>
        <v>'IF17'</v>
      </c>
      <c r="B318">
        <f>物品!D326</f>
        <v>0</v>
      </c>
      <c r="C318">
        <f>物品!E326</f>
        <v>0</v>
      </c>
      <c r="D318">
        <f>物品!F326</f>
        <v>0</v>
      </c>
      <c r="E318">
        <f>IF(ISTEXT(物品!G326)=TRUE,"'"&amp;物品!G326&amp;"'",物品!G326)</f>
        <v>0</v>
      </c>
      <c r="F318">
        <f>IF(ISTEXT(物品!H326)=TRUE,"'"&amp;物品!H326&amp;"'",物品!H326)</f>
        <v>0</v>
      </c>
      <c r="G318">
        <f>IF(物品!I326="",0,"'"&amp;物品!I326&amp;"'")</f>
        <v>0</v>
      </c>
      <c r="H318">
        <f>IF(物品!R326="",0,物品!R326)</f>
        <v>0</v>
      </c>
      <c r="I318">
        <f>IF(物品!S326="",0,物品!S326)</f>
        <v>0</v>
      </c>
      <c r="J318" t="str">
        <f>IF(物品!C326="",0,""""&amp;物品!C326&amp;"""")</f>
        <v>"附魔"</v>
      </c>
      <c r="K318" t="str">
        <f>IF(物品!T326="","""""",""""&amp;物品!T326&amp;"""")</f>
        <v>""</v>
      </c>
      <c r="L318">
        <f>IF(物品!U326="",0,""""&amp;物品!U326&amp;"""")</f>
        <v>0</v>
      </c>
      <c r="M318" t="str">
        <f t="shared" si="14"/>
        <v/>
      </c>
      <c r="N318" t="str">
        <f t="shared" si="15"/>
        <v>call InitTypeIdStrings('IF17',"附魔",0,"")</v>
      </c>
    </row>
    <row r="319" spans="1:14">
      <c r="A319" t="str">
        <f>IF(物品!B327="",0,"'"&amp;物品!B327&amp;"'")</f>
        <v>'IF18'</v>
      </c>
      <c r="B319">
        <f>物品!D327</f>
        <v>0</v>
      </c>
      <c r="C319">
        <f>物品!E327</f>
        <v>0</v>
      </c>
      <c r="D319">
        <f>物品!F327</f>
        <v>0</v>
      </c>
      <c r="E319">
        <f>IF(ISTEXT(物品!G327)=TRUE,"'"&amp;物品!G327&amp;"'",物品!G327)</f>
        <v>0</v>
      </c>
      <c r="F319">
        <f>IF(ISTEXT(物品!H327)=TRUE,"'"&amp;物品!H327&amp;"'",物品!H327)</f>
        <v>0</v>
      </c>
      <c r="G319">
        <f>IF(物品!I327="",0,"'"&amp;物品!I327&amp;"'")</f>
        <v>0</v>
      </c>
      <c r="H319">
        <f>IF(物品!R327="",0,物品!R327)</f>
        <v>0</v>
      </c>
      <c r="I319">
        <f>IF(物品!S327="",0,物品!S327)</f>
        <v>0</v>
      </c>
      <c r="J319" t="str">
        <f>IF(物品!C327="",0,""""&amp;物品!C327&amp;"""")</f>
        <v>"附魔"</v>
      </c>
      <c r="K319" t="str">
        <f>IF(物品!T327="","""""",""""&amp;物品!T327&amp;"""")</f>
        <v>""</v>
      </c>
      <c r="L319">
        <f>IF(物品!U327="",0,""""&amp;物品!U327&amp;"""")</f>
        <v>0</v>
      </c>
      <c r="M319" t="str">
        <f t="shared" si="14"/>
        <v/>
      </c>
      <c r="N319" t="str">
        <f t="shared" si="15"/>
        <v>call InitTypeIdStrings('IF18',"附魔",0,"")</v>
      </c>
    </row>
    <row r="320" spans="1:14">
      <c r="A320" t="str">
        <f>IF(物品!B328="",0,"'"&amp;物品!B328&amp;"'")</f>
        <v>'IF19'</v>
      </c>
      <c r="B320">
        <f>物品!D328</f>
        <v>0</v>
      </c>
      <c r="C320">
        <f>物品!E328</f>
        <v>0</v>
      </c>
      <c r="D320">
        <f>物品!F328</f>
        <v>0</v>
      </c>
      <c r="E320">
        <f>IF(ISTEXT(物品!G328)=TRUE,"'"&amp;物品!G328&amp;"'",物品!G328)</f>
        <v>0</v>
      </c>
      <c r="F320">
        <f>IF(ISTEXT(物品!H328)=TRUE,"'"&amp;物品!H328&amp;"'",物品!H328)</f>
        <v>0</v>
      </c>
      <c r="G320">
        <f>IF(物品!I328="",0,"'"&amp;物品!I328&amp;"'")</f>
        <v>0</v>
      </c>
      <c r="H320">
        <f>IF(物品!R328="",0,物品!R328)</f>
        <v>0</v>
      </c>
      <c r="I320">
        <f>IF(物品!S328="",0,物品!S328)</f>
        <v>0</v>
      </c>
      <c r="J320" t="str">
        <f>IF(物品!C328="",0,""""&amp;物品!C328&amp;"""")</f>
        <v>"附魔"</v>
      </c>
      <c r="K320" t="str">
        <f>IF(物品!T328="","""""",""""&amp;物品!T328&amp;"""")</f>
        <v>""</v>
      </c>
      <c r="L320">
        <f>IF(物品!U328="",0,""""&amp;物品!U328&amp;"""")</f>
        <v>0</v>
      </c>
      <c r="M320" t="str">
        <f t="shared" si="14"/>
        <v/>
      </c>
      <c r="N320" t="str">
        <f t="shared" si="15"/>
        <v>call InitTypeIdStrings('IF19',"附魔",0,"")</v>
      </c>
    </row>
    <row r="321" spans="1:14">
      <c r="A321" t="str">
        <f>IF(物品!B329="",0,"'"&amp;物品!B329&amp;"'")</f>
        <v>'IF20'</v>
      </c>
      <c r="B321">
        <f>物品!D329</f>
        <v>0</v>
      </c>
      <c r="C321">
        <f>物品!E329</f>
        <v>0</v>
      </c>
      <c r="D321">
        <f>物品!F329</f>
        <v>0</v>
      </c>
      <c r="E321">
        <f>IF(ISTEXT(物品!G329)=TRUE,"'"&amp;物品!G329&amp;"'",物品!G329)</f>
        <v>0</v>
      </c>
      <c r="F321">
        <f>IF(ISTEXT(物品!H329)=TRUE,"'"&amp;物品!H329&amp;"'",物品!H329)</f>
        <v>0</v>
      </c>
      <c r="G321">
        <f>IF(物品!I329="",0,"'"&amp;物品!I329&amp;"'")</f>
        <v>0</v>
      </c>
      <c r="H321">
        <f>IF(物品!R329="",0,物品!R329)</f>
        <v>0</v>
      </c>
      <c r="I321">
        <f>IF(物品!S329="",0,物品!S329)</f>
        <v>0</v>
      </c>
      <c r="J321" t="str">
        <f>IF(物品!C329="",0,""""&amp;物品!C329&amp;"""")</f>
        <v>"附魔"</v>
      </c>
      <c r="K321" t="str">
        <f>IF(物品!T329="","""""",""""&amp;物品!T329&amp;"""")</f>
        <v>""</v>
      </c>
      <c r="L321">
        <f>IF(物品!U329="",0,""""&amp;物品!U329&amp;"""")</f>
        <v>0</v>
      </c>
      <c r="M321" t="str">
        <f t="shared" si="14"/>
        <v/>
      </c>
      <c r="N321" t="str">
        <f t="shared" si="15"/>
        <v>call InitTypeIdStrings('IF20',"附魔",0,"")</v>
      </c>
    </row>
    <row r="322" spans="1:14">
      <c r="A322" t="str">
        <f>IF(物品!B330="",0,"'"&amp;物品!B330&amp;"'")</f>
        <v>'IF21'</v>
      </c>
      <c r="B322">
        <f>物品!D330</f>
        <v>0</v>
      </c>
      <c r="C322">
        <f>物品!E330</f>
        <v>0</v>
      </c>
      <c r="D322">
        <f>物品!F330</f>
        <v>0</v>
      </c>
      <c r="E322">
        <f>IF(ISTEXT(物品!G330)=TRUE,"'"&amp;物品!G330&amp;"'",物品!G330)</f>
        <v>0</v>
      </c>
      <c r="F322">
        <f>IF(ISTEXT(物品!H330)=TRUE,"'"&amp;物品!H330&amp;"'",物品!H330)</f>
        <v>0</v>
      </c>
      <c r="G322">
        <f>IF(物品!I330="",0,"'"&amp;物品!I330&amp;"'")</f>
        <v>0</v>
      </c>
      <c r="H322">
        <f>IF(物品!R330="",0,物品!R330)</f>
        <v>0</v>
      </c>
      <c r="I322">
        <f>IF(物品!S330="",0,物品!S330)</f>
        <v>0</v>
      </c>
      <c r="J322" t="str">
        <f>IF(物品!C330="",0,""""&amp;物品!C330&amp;"""")</f>
        <v>"附魔"</v>
      </c>
      <c r="K322" t="str">
        <f>IF(物品!T330="","""""",""""&amp;物品!T330&amp;"""")</f>
        <v>""</v>
      </c>
      <c r="L322">
        <f>IF(物品!U330="",0,""""&amp;物品!U330&amp;"""")</f>
        <v>0</v>
      </c>
      <c r="M322" t="str">
        <f t="shared" si="14"/>
        <v/>
      </c>
      <c r="N322" t="str">
        <f t="shared" si="15"/>
        <v>call InitTypeIdStrings('IF21',"附魔",0,"")</v>
      </c>
    </row>
    <row r="323" spans="1:14">
      <c r="A323" t="str">
        <f>IF(物品!B331="",0,"'"&amp;物品!B331&amp;"'")</f>
        <v>'IF22'</v>
      </c>
      <c r="B323">
        <f>物品!D331</f>
        <v>0</v>
      </c>
      <c r="C323">
        <f>物品!E331</f>
        <v>0</v>
      </c>
      <c r="D323">
        <f>物品!F331</f>
        <v>0</v>
      </c>
      <c r="E323">
        <f>IF(ISTEXT(物品!G331)=TRUE,"'"&amp;物品!G331&amp;"'",物品!G331)</f>
        <v>0</v>
      </c>
      <c r="F323">
        <f>IF(ISTEXT(物品!H331)=TRUE,"'"&amp;物品!H331&amp;"'",物品!H331)</f>
        <v>0</v>
      </c>
      <c r="G323">
        <f>IF(物品!I331="",0,"'"&amp;物品!I331&amp;"'")</f>
        <v>0</v>
      </c>
      <c r="H323">
        <f>IF(物品!R331="",0,物品!R331)</f>
        <v>0</v>
      </c>
      <c r="I323">
        <f>IF(物品!S331="",0,物品!S331)</f>
        <v>0</v>
      </c>
      <c r="J323" t="str">
        <f>IF(物品!C331="",0,""""&amp;物品!C331&amp;"""")</f>
        <v>"附魔"</v>
      </c>
      <c r="K323" t="str">
        <f>IF(物品!T331="","""""",""""&amp;物品!T331&amp;"""")</f>
        <v>""</v>
      </c>
      <c r="L323">
        <f>IF(物品!U331="",0,""""&amp;物品!U331&amp;"""")</f>
        <v>0</v>
      </c>
      <c r="M323" t="str">
        <f t="shared" si="14"/>
        <v/>
      </c>
      <c r="N323" t="str">
        <f t="shared" si="15"/>
        <v>call InitTypeIdStrings('IF22',"附魔",0,"")</v>
      </c>
    </row>
    <row r="324" spans="1:14">
      <c r="A324" t="str">
        <f>IF(物品!B332="",0,"'"&amp;物品!B332&amp;"'")</f>
        <v>'IF23'</v>
      </c>
      <c r="B324">
        <f>物品!D332</f>
        <v>0</v>
      </c>
      <c r="C324">
        <f>物品!E332</f>
        <v>0</v>
      </c>
      <c r="D324">
        <f>物品!F332</f>
        <v>0</v>
      </c>
      <c r="E324">
        <f>IF(ISTEXT(物品!G332)=TRUE,"'"&amp;物品!G332&amp;"'",物品!G332)</f>
        <v>0</v>
      </c>
      <c r="F324">
        <f>IF(ISTEXT(物品!H332)=TRUE,"'"&amp;物品!H332&amp;"'",物品!H332)</f>
        <v>0</v>
      </c>
      <c r="G324">
        <f>IF(物品!I332="",0,"'"&amp;物品!I332&amp;"'")</f>
        <v>0</v>
      </c>
      <c r="H324">
        <f>IF(物品!R332="",0,物品!R332)</f>
        <v>0</v>
      </c>
      <c r="I324">
        <f>IF(物品!S332="",0,物品!S332)</f>
        <v>0</v>
      </c>
      <c r="J324" t="str">
        <f>IF(物品!C332="",0,""""&amp;物品!C332&amp;"""")</f>
        <v>"附魔"</v>
      </c>
      <c r="K324" t="str">
        <f>IF(物品!T332="","""""",""""&amp;物品!T332&amp;"""")</f>
        <v>""</v>
      </c>
      <c r="L324">
        <f>IF(物品!U332="",0,""""&amp;物品!U332&amp;"""")</f>
        <v>0</v>
      </c>
      <c r="M324" t="str">
        <f t="shared" si="14"/>
        <v/>
      </c>
      <c r="N324" t="str">
        <f t="shared" si="15"/>
        <v>call InitTypeIdStrings('IF23',"附魔",0,"")</v>
      </c>
    </row>
    <row r="325" spans="1:14">
      <c r="A325" t="str">
        <f>IF(物品!B333="",0,"'"&amp;物品!B333&amp;"'")</f>
        <v>'IF24'</v>
      </c>
      <c r="B325">
        <f>物品!D333</f>
        <v>0</v>
      </c>
      <c r="C325">
        <f>物品!E333</f>
        <v>0</v>
      </c>
      <c r="D325">
        <f>物品!F333</f>
        <v>0</v>
      </c>
      <c r="E325">
        <f>IF(ISTEXT(物品!G333)=TRUE,"'"&amp;物品!G333&amp;"'",物品!G333)</f>
        <v>0</v>
      </c>
      <c r="F325">
        <f>IF(ISTEXT(物品!H333)=TRUE,"'"&amp;物品!H333&amp;"'",物品!H333)</f>
        <v>0</v>
      </c>
      <c r="G325">
        <f>IF(物品!I333="",0,"'"&amp;物品!I333&amp;"'")</f>
        <v>0</v>
      </c>
      <c r="H325">
        <f>IF(物品!R333="",0,物品!R333)</f>
        <v>0</v>
      </c>
      <c r="I325">
        <f>IF(物品!S333="",0,物品!S333)</f>
        <v>0</v>
      </c>
      <c r="J325" t="str">
        <f>IF(物品!C333="",0,""""&amp;物品!C333&amp;"""")</f>
        <v>"附魔"</v>
      </c>
      <c r="K325" t="str">
        <f>IF(物品!T333="","""""",""""&amp;物品!T333&amp;"""")</f>
        <v>""</v>
      </c>
      <c r="L325">
        <f>IF(物品!U333="",0,""""&amp;物品!U333&amp;"""")</f>
        <v>0</v>
      </c>
      <c r="M325" t="str">
        <f t="shared" si="14"/>
        <v/>
      </c>
      <c r="N325" t="str">
        <f t="shared" si="15"/>
        <v>call InitTypeIdStrings('IF24',"附魔",0,"")</v>
      </c>
    </row>
    <row r="326" spans="1:14">
      <c r="A326" t="str">
        <f>IF(物品!B334="",0,"'"&amp;物品!B334&amp;"'")</f>
        <v>'IF25'</v>
      </c>
      <c r="B326">
        <f>物品!D334</f>
        <v>0</v>
      </c>
      <c r="C326">
        <f>物品!E334</f>
        <v>0</v>
      </c>
      <c r="D326">
        <f>物品!F334</f>
        <v>0</v>
      </c>
      <c r="E326">
        <f>IF(ISTEXT(物品!G334)=TRUE,"'"&amp;物品!G334&amp;"'",物品!G334)</f>
        <v>0</v>
      </c>
      <c r="F326">
        <f>IF(ISTEXT(物品!H334)=TRUE,"'"&amp;物品!H334&amp;"'",物品!H334)</f>
        <v>0</v>
      </c>
      <c r="G326">
        <f>IF(物品!I334="",0,"'"&amp;物品!I334&amp;"'")</f>
        <v>0</v>
      </c>
      <c r="H326">
        <f>IF(物品!R334="",0,物品!R334)</f>
        <v>0</v>
      </c>
      <c r="I326">
        <f>IF(物品!S334="",0,物品!S334)</f>
        <v>0</v>
      </c>
      <c r="J326" t="str">
        <f>IF(物品!C334="",0,""""&amp;物品!C334&amp;"""")</f>
        <v>"附魔"</v>
      </c>
      <c r="K326" t="str">
        <f>IF(物品!T334="","""""",""""&amp;物品!T334&amp;"""")</f>
        <v>""</v>
      </c>
      <c r="L326">
        <f>IF(物品!U334="",0,""""&amp;物品!U334&amp;"""")</f>
        <v>0</v>
      </c>
      <c r="M326" t="str">
        <f t="shared" si="14"/>
        <v/>
      </c>
      <c r="N326" t="str">
        <f t="shared" si="15"/>
        <v>call InitTypeIdStrings('IF25',"附魔",0,"")</v>
      </c>
    </row>
    <row r="327" spans="1:14">
      <c r="A327" t="str">
        <f>IF(物品!B335="",0,"'"&amp;物品!B335&amp;"'")</f>
        <v>'IF26'</v>
      </c>
      <c r="B327">
        <f>物品!D335</f>
        <v>0</v>
      </c>
      <c r="C327">
        <f>物品!E335</f>
        <v>0</v>
      </c>
      <c r="D327">
        <f>物品!F335</f>
        <v>0</v>
      </c>
      <c r="E327">
        <f>IF(ISTEXT(物品!G335)=TRUE,"'"&amp;物品!G335&amp;"'",物品!G335)</f>
        <v>0</v>
      </c>
      <c r="F327">
        <f>IF(ISTEXT(物品!H335)=TRUE,"'"&amp;物品!H335&amp;"'",物品!H335)</f>
        <v>0</v>
      </c>
      <c r="G327">
        <f>IF(物品!I335="",0,"'"&amp;物品!I335&amp;"'")</f>
        <v>0</v>
      </c>
      <c r="H327">
        <f>IF(物品!R335="",0,物品!R335)</f>
        <v>0</v>
      </c>
      <c r="I327">
        <f>IF(物品!S335="",0,物品!S335)</f>
        <v>0</v>
      </c>
      <c r="J327" t="str">
        <f>IF(物品!C335="",0,""""&amp;物品!C335&amp;"""")</f>
        <v>"附魔"</v>
      </c>
      <c r="K327" t="str">
        <f>IF(物品!T335="","""""",""""&amp;物品!T335&amp;"""")</f>
        <v>""</v>
      </c>
      <c r="L327">
        <f>IF(物品!U335="",0,""""&amp;物品!U335&amp;"""")</f>
        <v>0</v>
      </c>
      <c r="M327" t="str">
        <f t="shared" si="14"/>
        <v/>
      </c>
      <c r="N327" t="str">
        <f t="shared" si="15"/>
        <v>call InitTypeIdStrings('IF26',"附魔",0,"")</v>
      </c>
    </row>
    <row r="328" spans="1:14">
      <c r="A328" t="str">
        <f>IF(物品!B336="",0,"'"&amp;物品!B336&amp;"'")</f>
        <v>'IF27'</v>
      </c>
      <c r="B328">
        <f>物品!D336</f>
        <v>0</v>
      </c>
      <c r="C328">
        <f>物品!E336</f>
        <v>0</v>
      </c>
      <c r="D328">
        <f>物品!F336</f>
        <v>0</v>
      </c>
      <c r="E328">
        <f>IF(ISTEXT(物品!G336)=TRUE,"'"&amp;物品!G336&amp;"'",物品!G336)</f>
        <v>0</v>
      </c>
      <c r="F328">
        <f>IF(ISTEXT(物品!H336)=TRUE,"'"&amp;物品!H336&amp;"'",物品!H336)</f>
        <v>0</v>
      </c>
      <c r="G328">
        <f>IF(物品!I336="",0,"'"&amp;物品!I336&amp;"'")</f>
        <v>0</v>
      </c>
      <c r="H328">
        <f>IF(物品!R336="",0,物品!R336)</f>
        <v>0</v>
      </c>
      <c r="I328">
        <f>IF(物品!S336="",0,物品!S336)</f>
        <v>0</v>
      </c>
      <c r="J328" t="str">
        <f>IF(物品!C336="",0,""""&amp;物品!C336&amp;"""")</f>
        <v>"附魔"</v>
      </c>
      <c r="K328" t="str">
        <f>IF(物品!T336="","""""",""""&amp;物品!T336&amp;"""")</f>
        <v>""</v>
      </c>
      <c r="L328">
        <f>IF(物品!U336="",0,""""&amp;物品!U336&amp;"""")</f>
        <v>0</v>
      </c>
      <c r="M328" t="str">
        <f t="shared" si="14"/>
        <v/>
      </c>
      <c r="N328" t="str">
        <f t="shared" si="15"/>
        <v>call InitTypeIdStrings('IF27',"附魔",0,"")</v>
      </c>
    </row>
    <row r="329" spans="1:14">
      <c r="A329" t="str">
        <f>IF(物品!B337="",0,"'"&amp;物品!B337&amp;"'")</f>
        <v>'IF28'</v>
      </c>
      <c r="B329">
        <f>物品!D337</f>
        <v>0</v>
      </c>
      <c r="C329">
        <f>物品!E337</f>
        <v>0</v>
      </c>
      <c r="D329">
        <f>物品!F337</f>
        <v>0</v>
      </c>
      <c r="E329">
        <f>IF(ISTEXT(物品!G337)=TRUE,"'"&amp;物品!G337&amp;"'",物品!G337)</f>
        <v>0</v>
      </c>
      <c r="F329">
        <f>IF(ISTEXT(物品!H337)=TRUE,"'"&amp;物品!H337&amp;"'",物品!H337)</f>
        <v>0</v>
      </c>
      <c r="G329">
        <f>IF(物品!I337="",0,"'"&amp;物品!I337&amp;"'")</f>
        <v>0</v>
      </c>
      <c r="H329">
        <f>IF(物品!R337="",0,物品!R337)</f>
        <v>0</v>
      </c>
      <c r="I329">
        <f>IF(物品!S337="",0,物品!S337)</f>
        <v>0</v>
      </c>
      <c r="J329" t="str">
        <f>IF(物品!C337="",0,""""&amp;物品!C337&amp;"""")</f>
        <v>"附魔"</v>
      </c>
      <c r="K329" t="str">
        <f>IF(物品!T337="","""""",""""&amp;物品!T337&amp;"""")</f>
        <v>""</v>
      </c>
      <c r="L329">
        <f>IF(物品!U337="",0,""""&amp;物品!U337&amp;"""")</f>
        <v>0</v>
      </c>
      <c r="M329" t="str">
        <f t="shared" si="14"/>
        <v/>
      </c>
      <c r="N329" t="str">
        <f t="shared" si="15"/>
        <v>call InitTypeIdStrings('IF28',"附魔",0,"")</v>
      </c>
    </row>
    <row r="330" spans="1:14">
      <c r="A330" t="str">
        <f>IF(物品!B338="",0,"'"&amp;物品!B338&amp;"'")</f>
        <v>'IF29'</v>
      </c>
      <c r="B330">
        <f>物品!D338</f>
        <v>0</v>
      </c>
      <c r="C330">
        <f>物品!E338</f>
        <v>0</v>
      </c>
      <c r="D330">
        <f>物品!F338</f>
        <v>0</v>
      </c>
      <c r="E330">
        <f>IF(ISTEXT(物品!G338)=TRUE,"'"&amp;物品!G338&amp;"'",物品!G338)</f>
        <v>0</v>
      </c>
      <c r="F330">
        <f>IF(ISTEXT(物品!H338)=TRUE,"'"&amp;物品!H338&amp;"'",物品!H338)</f>
        <v>0</v>
      </c>
      <c r="G330">
        <f>IF(物品!I338="",0,"'"&amp;物品!I338&amp;"'")</f>
        <v>0</v>
      </c>
      <c r="H330">
        <f>IF(物品!R338="",0,物品!R338)</f>
        <v>0</v>
      </c>
      <c r="I330">
        <f>IF(物品!S338="",0,物品!S338)</f>
        <v>0</v>
      </c>
      <c r="J330" t="str">
        <f>IF(物品!C338="",0,""""&amp;物品!C338&amp;"""")</f>
        <v>"附魔"</v>
      </c>
      <c r="K330" t="str">
        <f>IF(物品!T338="","""""",""""&amp;物品!T338&amp;"""")</f>
        <v>""</v>
      </c>
      <c r="L330">
        <f>IF(物品!U338="",0,""""&amp;物品!U338&amp;"""")</f>
        <v>0</v>
      </c>
      <c r="M330" t="str">
        <f t="shared" si="14"/>
        <v/>
      </c>
      <c r="N330" t="str">
        <f t="shared" si="15"/>
        <v>call InitTypeIdStrings('IF29',"附魔",0,"")</v>
      </c>
    </row>
    <row r="331" spans="1:14">
      <c r="A331" t="str">
        <f>IF(物品!B339="",0,"'"&amp;物品!B339&amp;"'")</f>
        <v>'IF30'</v>
      </c>
      <c r="B331">
        <f>物品!D339</f>
        <v>0</v>
      </c>
      <c r="C331">
        <f>物品!E339</f>
        <v>0</v>
      </c>
      <c r="D331">
        <f>物品!F339</f>
        <v>0</v>
      </c>
      <c r="E331">
        <f>IF(ISTEXT(物品!G339)=TRUE,"'"&amp;物品!G339&amp;"'",物品!G339)</f>
        <v>0</v>
      </c>
      <c r="F331">
        <f>IF(ISTEXT(物品!H339)=TRUE,"'"&amp;物品!H339&amp;"'",物品!H339)</f>
        <v>0</v>
      </c>
      <c r="G331">
        <f>IF(物品!I339="",0,"'"&amp;物品!I339&amp;"'")</f>
        <v>0</v>
      </c>
      <c r="H331">
        <f>IF(物品!R339="",0,物品!R339)</f>
        <v>0</v>
      </c>
      <c r="I331">
        <f>IF(物品!S339="",0,物品!S339)</f>
        <v>0</v>
      </c>
      <c r="J331" t="str">
        <f>IF(物品!C339="",0,""""&amp;物品!C339&amp;"""")</f>
        <v>"附魔"</v>
      </c>
      <c r="K331" t="str">
        <f>IF(物品!T339="","""""",""""&amp;物品!T339&amp;"""")</f>
        <v>""</v>
      </c>
      <c r="L331">
        <f>IF(物品!U339="",0,""""&amp;物品!U339&amp;"""")</f>
        <v>0</v>
      </c>
      <c r="M331" t="str">
        <f t="shared" si="14"/>
        <v/>
      </c>
      <c r="N331" t="str">
        <f t="shared" si="15"/>
        <v>call InitTypeIdStrings('IF30',"附魔",0,"")</v>
      </c>
    </row>
    <row r="332" spans="1:14">
      <c r="A332" t="str">
        <f>IF(物品!B340="",0,"'"&amp;物品!B340&amp;"'")</f>
        <v>'IF31'</v>
      </c>
      <c r="B332">
        <f>物品!D340</f>
        <v>0</v>
      </c>
      <c r="C332">
        <f>物品!E340</f>
        <v>0</v>
      </c>
      <c r="D332">
        <f>物品!F340</f>
        <v>0</v>
      </c>
      <c r="E332">
        <f>IF(ISTEXT(物品!G340)=TRUE,"'"&amp;物品!G340&amp;"'",物品!G340)</f>
        <v>0</v>
      </c>
      <c r="F332">
        <f>IF(ISTEXT(物品!H340)=TRUE,"'"&amp;物品!H340&amp;"'",物品!H340)</f>
        <v>0</v>
      </c>
      <c r="G332">
        <f>IF(物品!I340="",0,"'"&amp;物品!I340&amp;"'")</f>
        <v>0</v>
      </c>
      <c r="H332">
        <f>IF(物品!R340="",0,物品!R340)</f>
        <v>0</v>
      </c>
      <c r="I332">
        <f>IF(物品!S340="",0,物品!S340)</f>
        <v>0</v>
      </c>
      <c r="J332" t="str">
        <f>IF(物品!C340="",0,""""&amp;物品!C340&amp;"""")</f>
        <v>"附魔"</v>
      </c>
      <c r="K332" t="str">
        <f>IF(物品!T340="","""""",""""&amp;物品!T340&amp;"""")</f>
        <v>""</v>
      </c>
      <c r="L332">
        <f>IF(物品!U340="",0,""""&amp;物品!U340&amp;"""")</f>
        <v>0</v>
      </c>
      <c r="M332" t="str">
        <f t="shared" si="14"/>
        <v/>
      </c>
      <c r="N332" t="str">
        <f t="shared" si="15"/>
        <v>call InitTypeIdStrings('IF31',"附魔",0,"")</v>
      </c>
    </row>
    <row r="333" spans="1:14">
      <c r="A333" t="str">
        <f>IF(物品!B341="",0,"'"&amp;物品!B341&amp;"'")</f>
        <v>'IF32'</v>
      </c>
      <c r="B333">
        <f>物品!D341</f>
        <v>0</v>
      </c>
      <c r="C333">
        <f>物品!E341</f>
        <v>0</v>
      </c>
      <c r="D333">
        <f>物品!F341</f>
        <v>0</v>
      </c>
      <c r="E333">
        <f>IF(ISTEXT(物品!G341)=TRUE,"'"&amp;物品!G341&amp;"'",物品!G341)</f>
        <v>0</v>
      </c>
      <c r="F333">
        <f>IF(ISTEXT(物品!H341)=TRUE,"'"&amp;物品!H341&amp;"'",物品!H341)</f>
        <v>0</v>
      </c>
      <c r="G333">
        <f>IF(物品!I341="",0,"'"&amp;物品!I341&amp;"'")</f>
        <v>0</v>
      </c>
      <c r="H333">
        <f>IF(物品!R341="",0,物品!R341)</f>
        <v>0</v>
      </c>
      <c r="I333">
        <f>IF(物品!S341="",0,物品!S341)</f>
        <v>0</v>
      </c>
      <c r="J333" t="str">
        <f>IF(物品!C341="",0,""""&amp;物品!C341&amp;"""")</f>
        <v>"附魔"</v>
      </c>
      <c r="K333" t="str">
        <f>IF(物品!T341="","""""",""""&amp;物品!T341&amp;"""")</f>
        <v>""</v>
      </c>
      <c r="L333">
        <f>IF(物品!U341="",0,""""&amp;物品!U341&amp;"""")</f>
        <v>0</v>
      </c>
      <c r="M333" t="str">
        <f t="shared" si="14"/>
        <v/>
      </c>
      <c r="N333" t="str">
        <f t="shared" si="15"/>
        <v>call InitTypeIdStrings('IF32',"附魔",0,"")</v>
      </c>
    </row>
    <row r="334" spans="1:14">
      <c r="A334" t="str">
        <f>IF(物品!B342="",0,"'"&amp;物品!B342&amp;"'")</f>
        <v>'IC00'</v>
      </c>
      <c r="B334">
        <f>物品!D342</f>
        <v>0</v>
      </c>
      <c r="C334">
        <f>物品!E342</f>
        <v>0</v>
      </c>
      <c r="D334">
        <f>物品!F342</f>
        <v>0</v>
      </c>
      <c r="E334">
        <f>IF(ISTEXT(物品!G342)=TRUE,"'"&amp;物品!G342&amp;"'",物品!G342)</f>
        <v>0</v>
      </c>
      <c r="F334">
        <f>IF(ISTEXT(物品!H342)=TRUE,"'"&amp;物品!H342&amp;"'",物品!H342)</f>
        <v>0</v>
      </c>
      <c r="G334">
        <f>IF(物品!I342="",0,"'"&amp;物品!I342&amp;"'")</f>
        <v>0</v>
      </c>
      <c r="H334">
        <f>IF(物品!R342="",0,物品!R342)</f>
        <v>0</v>
      </c>
      <c r="I334">
        <f>IF(物品!S342="",0,物品!S342)</f>
        <v>0</v>
      </c>
      <c r="J334" t="str">
        <f>IF(物品!C342="",0,""""&amp;物品!C342&amp;"""")</f>
        <v>"没抽到任何东西"</v>
      </c>
      <c r="K334" t="str">
        <f>IF(物品!T342="","""""",""""&amp;物品!T342&amp;"""")</f>
        <v>""</v>
      </c>
      <c r="L334">
        <f>IF(物品!U342="",0,""""&amp;物品!U342&amp;"""")</f>
        <v>0</v>
      </c>
      <c r="M334" t="str">
        <f t="shared" si="14"/>
        <v/>
      </c>
      <c r="N334" t="str">
        <f t="shared" si="15"/>
        <v>call InitTypeIdStrings('IC00',"没抽到任何东西",0,"")</v>
      </c>
    </row>
    <row r="335" spans="1:14">
      <c r="A335" t="str">
        <f>IF(物品!B343="",0,"'"&amp;物品!B343&amp;"'")</f>
        <v>'IC01'</v>
      </c>
      <c r="B335">
        <f>物品!D343</f>
        <v>0</v>
      </c>
      <c r="C335">
        <f>物品!E343</f>
        <v>0</v>
      </c>
      <c r="D335">
        <f>物品!F343</f>
        <v>0</v>
      </c>
      <c r="E335">
        <f>IF(ISTEXT(物品!G343)=TRUE,"'"&amp;物品!G343&amp;"'",物品!G343)</f>
        <v>0</v>
      </c>
      <c r="F335">
        <f>IF(ISTEXT(物品!H343)=TRUE,"'"&amp;物品!H343&amp;"'",物品!H343)</f>
        <v>0</v>
      </c>
      <c r="G335">
        <f>IF(物品!I343="",0,"'"&amp;物品!I343&amp;"'")</f>
        <v>0</v>
      </c>
      <c r="H335">
        <f>IF(物品!R343="",0,物品!R343)</f>
        <v>0</v>
      </c>
      <c r="I335">
        <f>IF(物品!S343="",0,物品!S343)</f>
        <v>0</v>
      </c>
      <c r="J335" t="str">
        <f>IF(物品!C343="",0,""""&amp;物品!C343&amp;"""")</f>
        <v>"玄铁+1"</v>
      </c>
      <c r="K335" t="str">
        <f>IF(物品!T343="","""""",""""&amp;物品!T343&amp;"""")</f>
        <v>"玄铁+1"</v>
      </c>
      <c r="L335">
        <f>IF(物品!U343="",0,""""&amp;物品!U343&amp;"""")</f>
        <v>0</v>
      </c>
      <c r="M335" t="str">
        <f t="shared" si="14"/>
        <v/>
      </c>
      <c r="N335" t="str">
        <f t="shared" si="15"/>
        <v>call InitTypeIdStrings('IC01',"玄铁+1",0,"玄铁+1")</v>
      </c>
    </row>
    <row r="336" spans="1:14">
      <c r="A336" t="str">
        <f>IF(物品!B344="",0,"'"&amp;物品!B344&amp;"'")</f>
        <v>'IC02'</v>
      </c>
      <c r="B336">
        <f>物品!D344</f>
        <v>0</v>
      </c>
      <c r="C336">
        <f>物品!E344</f>
        <v>0</v>
      </c>
      <c r="D336">
        <f>物品!F344</f>
        <v>0</v>
      </c>
      <c r="E336">
        <f>IF(ISTEXT(物品!G344)=TRUE,"'"&amp;物品!G344&amp;"'",物品!G344)</f>
        <v>0</v>
      </c>
      <c r="F336">
        <f>IF(ISTEXT(物品!H344)=TRUE,"'"&amp;物品!H344&amp;"'",物品!H344)</f>
        <v>0</v>
      </c>
      <c r="G336">
        <f>IF(物品!I344="",0,"'"&amp;物品!I344&amp;"'")</f>
        <v>0</v>
      </c>
      <c r="H336">
        <f>IF(物品!R344="",0,物品!R344)</f>
        <v>0</v>
      </c>
      <c r="I336">
        <f>IF(物品!S344="",0,物品!S344)</f>
        <v>0</v>
      </c>
      <c r="J336" t="str">
        <f>IF(物品!C344="",0,""""&amp;物品!C344&amp;"""")</f>
        <v>"杀敌数"</v>
      </c>
      <c r="K336" t="str">
        <f>IF(物品!T344="","""""",""""&amp;物品!T344&amp;"""")</f>
        <v>""</v>
      </c>
      <c r="L336">
        <f>IF(物品!U344="",0,""""&amp;物品!U344&amp;"""")</f>
        <v>0</v>
      </c>
      <c r="M336" t="str">
        <f t="shared" si="14"/>
        <v/>
      </c>
      <c r="N336" t="str">
        <f t="shared" si="15"/>
        <v>call InitTypeIdStrings('IC02',"杀敌数",0,"")</v>
      </c>
    </row>
    <row r="337" spans="1:14">
      <c r="A337" t="str">
        <f>IF(物品!B345="",0,"'"&amp;物品!B345&amp;"'")</f>
        <v>'IC03'</v>
      </c>
      <c r="B337">
        <f>物品!D345</f>
        <v>0</v>
      </c>
      <c r="C337">
        <f>物品!E345</f>
        <v>0</v>
      </c>
      <c r="D337">
        <f>物品!F345</f>
        <v>0</v>
      </c>
      <c r="E337">
        <f>IF(ISTEXT(物品!G345)=TRUE,"'"&amp;物品!G345&amp;"'",物品!G345)</f>
        <v>0</v>
      </c>
      <c r="F337">
        <f>IF(ISTEXT(物品!H345)=TRUE,"'"&amp;物品!H345&amp;"'",物品!H345)</f>
        <v>0</v>
      </c>
      <c r="G337">
        <f>IF(物品!I345="",0,"'"&amp;物品!I345&amp;"'")</f>
        <v>0</v>
      </c>
      <c r="H337">
        <f>IF(物品!R345="",0,物品!R345)</f>
        <v>0</v>
      </c>
      <c r="I337">
        <f>IF(物品!S345="",0,物品!S345)</f>
        <v>0</v>
      </c>
      <c r="J337" t="str">
        <f>IF(物品!C345="",0,""""&amp;物品!C345&amp;"""")</f>
        <v>"攻击力低"</v>
      </c>
      <c r="K337" t="str">
        <f>IF(物品!T345="","""""",""""&amp;物品!T345&amp;"""")</f>
        <v>""</v>
      </c>
      <c r="L337">
        <f>IF(物品!U345="",0,""""&amp;物品!U345&amp;"""")</f>
        <v>0</v>
      </c>
      <c r="M337" t="str">
        <f t="shared" si="14"/>
        <v/>
      </c>
      <c r="N337" t="str">
        <f t="shared" si="15"/>
        <v>call InitTypeIdStrings('IC03',"攻击力低",0,"")</v>
      </c>
    </row>
    <row r="338" spans="1:14">
      <c r="A338" t="str">
        <f>IF(物品!B346="",0,"'"&amp;物品!B346&amp;"'")</f>
        <v>'IC04'</v>
      </c>
      <c r="B338">
        <f>物品!D346</f>
        <v>0</v>
      </c>
      <c r="C338">
        <f>物品!E346</f>
        <v>0</v>
      </c>
      <c r="D338">
        <f>物品!F346</f>
        <v>0</v>
      </c>
      <c r="E338">
        <f>IF(ISTEXT(物品!G346)=TRUE,"'"&amp;物品!G346&amp;"'",物品!G346)</f>
        <v>0</v>
      </c>
      <c r="F338">
        <f>IF(ISTEXT(物品!H346)=TRUE,"'"&amp;物品!H346&amp;"'",物品!H346)</f>
        <v>0</v>
      </c>
      <c r="G338">
        <f>IF(物品!I346="",0,"'"&amp;物品!I346&amp;"'")</f>
        <v>0</v>
      </c>
      <c r="H338">
        <f>IF(物品!R346="",0,物品!R346)</f>
        <v>0</v>
      </c>
      <c r="I338">
        <f>IF(物品!S346="",0,物品!S346)</f>
        <v>0</v>
      </c>
      <c r="J338" t="str">
        <f>IF(物品!C346="",0,""""&amp;物品!C346&amp;"""")</f>
        <v>"攻击力中"</v>
      </c>
      <c r="K338" t="str">
        <f>IF(物品!T346="","""""",""""&amp;物品!T346&amp;"""")</f>
        <v>""</v>
      </c>
      <c r="L338">
        <f>IF(物品!U346="",0,""""&amp;物品!U346&amp;"""")</f>
        <v>0</v>
      </c>
      <c r="M338" t="str">
        <f t="shared" si="14"/>
        <v/>
      </c>
      <c r="N338" t="str">
        <f t="shared" si="15"/>
        <v>call InitTypeIdStrings('IC04',"攻击力中",0,"")</v>
      </c>
    </row>
    <row r="339" spans="1:14">
      <c r="A339" t="str">
        <f>IF(物品!B347="",0,"'"&amp;物品!B347&amp;"'")</f>
        <v>'IC05'</v>
      </c>
      <c r="B339">
        <f>物品!D347</f>
        <v>0</v>
      </c>
      <c r="C339">
        <f>物品!E347</f>
        <v>0</v>
      </c>
      <c r="D339">
        <f>物品!F347</f>
        <v>0</v>
      </c>
      <c r="E339">
        <f>IF(ISTEXT(物品!G347)=TRUE,"'"&amp;物品!G347&amp;"'",物品!G347)</f>
        <v>0</v>
      </c>
      <c r="F339">
        <f>IF(ISTEXT(物品!H347)=TRUE,"'"&amp;物品!H347&amp;"'",物品!H347)</f>
        <v>0</v>
      </c>
      <c r="G339">
        <f>IF(物品!I347="",0,"'"&amp;物品!I347&amp;"'")</f>
        <v>0</v>
      </c>
      <c r="H339">
        <f>IF(物品!R347="",0,物品!R347)</f>
        <v>0</v>
      </c>
      <c r="I339">
        <f>IF(物品!S347="",0,物品!S347)</f>
        <v>0</v>
      </c>
      <c r="J339" t="str">
        <f>IF(物品!C347="",0,""""&amp;物品!C347&amp;"""")</f>
        <v>"攻击力高"</v>
      </c>
      <c r="K339" t="str">
        <f>IF(物品!T347="","""""",""""&amp;物品!T347&amp;"""")</f>
        <v>""</v>
      </c>
      <c r="L339">
        <f>IF(物品!U347="",0,""""&amp;物品!U347&amp;"""")</f>
        <v>0</v>
      </c>
      <c r="M339" t="str">
        <f t="shared" si="14"/>
        <v/>
      </c>
      <c r="N339" t="str">
        <f t="shared" si="15"/>
        <v>call InitTypeIdStrings('IC05',"攻击力高",0,"")</v>
      </c>
    </row>
    <row r="340" spans="1:14">
      <c r="A340" t="str">
        <f>IF(物品!B348="",0,"'"&amp;物品!B348&amp;"'")</f>
        <v>'IC06'</v>
      </c>
      <c r="B340">
        <f>物品!D348</f>
        <v>0</v>
      </c>
      <c r="C340">
        <f>物品!E348</f>
        <v>0</v>
      </c>
      <c r="D340">
        <f>物品!F348</f>
        <v>0</v>
      </c>
      <c r="E340">
        <f>IF(ISTEXT(物品!G348)=TRUE,"'"&amp;物品!G348&amp;"'",物品!G348)</f>
        <v>0</v>
      </c>
      <c r="F340">
        <f>IF(ISTEXT(物品!H348)=TRUE,"'"&amp;物品!H348&amp;"'",物品!H348)</f>
        <v>0</v>
      </c>
      <c r="G340">
        <f>IF(物品!I348="",0,"'"&amp;物品!I348&amp;"'")</f>
        <v>0</v>
      </c>
      <c r="H340">
        <f>IF(物品!R348="",0,物品!R348)</f>
        <v>0</v>
      </c>
      <c r="I340">
        <f>IF(物品!S348="",0,物品!S348)</f>
        <v>0</v>
      </c>
      <c r="J340" t="str">
        <f>IF(物品!C348="",0,""""&amp;物品!C348&amp;"""")</f>
        <v>"生命值低"</v>
      </c>
      <c r="K340" t="str">
        <f>IF(物品!T348="","""""",""""&amp;物品!T348&amp;"""")</f>
        <v>""</v>
      </c>
      <c r="L340">
        <f>IF(物品!U348="",0,""""&amp;物品!U348&amp;"""")</f>
        <v>0</v>
      </c>
      <c r="M340" t="str">
        <f t="shared" si="14"/>
        <v/>
      </c>
      <c r="N340" t="str">
        <f t="shared" si="15"/>
        <v>call InitTypeIdStrings('IC06',"生命值低",0,"")</v>
      </c>
    </row>
    <row r="341" spans="1:14">
      <c r="A341" t="str">
        <f>IF(物品!B349="",0,"'"&amp;物品!B349&amp;"'")</f>
        <v>'IC07'</v>
      </c>
      <c r="B341">
        <f>物品!D349</f>
        <v>0</v>
      </c>
      <c r="C341">
        <f>物品!E349</f>
        <v>0</v>
      </c>
      <c r="D341">
        <f>物品!F349</f>
        <v>0</v>
      </c>
      <c r="E341">
        <f>IF(ISTEXT(物品!G349)=TRUE,"'"&amp;物品!G349&amp;"'",物品!G349)</f>
        <v>0</v>
      </c>
      <c r="F341">
        <f>IF(ISTEXT(物品!H349)=TRUE,"'"&amp;物品!H349&amp;"'",物品!H349)</f>
        <v>0</v>
      </c>
      <c r="G341">
        <f>IF(物品!I349="",0,"'"&amp;物品!I349&amp;"'")</f>
        <v>0</v>
      </c>
      <c r="H341">
        <f>IF(物品!R349="",0,物品!R349)</f>
        <v>0</v>
      </c>
      <c r="I341">
        <f>IF(物品!S349="",0,物品!S349)</f>
        <v>0</v>
      </c>
      <c r="J341" t="str">
        <f>IF(物品!C349="",0,""""&amp;物品!C349&amp;"""")</f>
        <v>"生命值中"</v>
      </c>
      <c r="K341" t="str">
        <f>IF(物品!T349="","""""",""""&amp;物品!T349&amp;"""")</f>
        <v>""</v>
      </c>
      <c r="L341">
        <f>IF(物品!U349="",0,""""&amp;物品!U349&amp;"""")</f>
        <v>0</v>
      </c>
      <c r="M341" t="str">
        <f t="shared" si="14"/>
        <v/>
      </c>
      <c r="N341" t="str">
        <f t="shared" si="15"/>
        <v>call InitTypeIdStrings('IC07',"生命值中",0,"")</v>
      </c>
    </row>
    <row r="342" spans="1:14">
      <c r="A342" t="str">
        <f>IF(物品!B350="",0,"'"&amp;物品!B350&amp;"'")</f>
        <v>'IC08'</v>
      </c>
      <c r="B342">
        <f>物品!D350</f>
        <v>0</v>
      </c>
      <c r="C342">
        <f>物品!E350</f>
        <v>0</v>
      </c>
      <c r="D342">
        <f>物品!F350</f>
        <v>0</v>
      </c>
      <c r="E342">
        <f>IF(ISTEXT(物品!G350)=TRUE,"'"&amp;物品!G350&amp;"'",物品!G350)</f>
        <v>0</v>
      </c>
      <c r="F342">
        <f>IF(ISTEXT(物品!H350)=TRUE,"'"&amp;物品!H350&amp;"'",物品!H350)</f>
        <v>0</v>
      </c>
      <c r="G342">
        <f>IF(物品!I350="",0,"'"&amp;物品!I350&amp;"'")</f>
        <v>0</v>
      </c>
      <c r="H342">
        <f>IF(物品!R350="",0,物品!R350)</f>
        <v>0</v>
      </c>
      <c r="I342">
        <f>IF(物品!S350="",0,物品!S350)</f>
        <v>0</v>
      </c>
      <c r="J342" t="str">
        <f>IF(物品!C350="",0,""""&amp;物品!C350&amp;"""")</f>
        <v>"生命值高"</v>
      </c>
      <c r="K342" t="str">
        <f>IF(物品!T350="","""""",""""&amp;物品!T350&amp;"""")</f>
        <v>""</v>
      </c>
      <c r="L342">
        <f>IF(物品!U350="",0,""""&amp;物品!U350&amp;"""")</f>
        <v>0</v>
      </c>
      <c r="M342" t="str">
        <f t="shared" si="14"/>
        <v/>
      </c>
      <c r="N342" t="str">
        <f t="shared" si="15"/>
        <v>call InitTypeIdStrings('IC08',"生命值高",0,"")</v>
      </c>
    </row>
    <row r="343" spans="1:14">
      <c r="A343" t="str">
        <f>IF(物品!B351="",0,"'"&amp;物品!B351&amp;"'")</f>
        <v>'IC09'</v>
      </c>
      <c r="B343">
        <f>物品!D351</f>
        <v>0</v>
      </c>
      <c r="C343">
        <f>物品!E351</f>
        <v>0</v>
      </c>
      <c r="D343">
        <f>物品!F351</f>
        <v>0</v>
      </c>
      <c r="E343">
        <f>IF(ISTEXT(物品!G351)=TRUE,"'"&amp;物品!G351&amp;"'",物品!G351)</f>
        <v>0</v>
      </c>
      <c r="F343">
        <f>IF(ISTEXT(物品!H351)=TRUE,"'"&amp;物品!H351&amp;"'",物品!H351)</f>
        <v>0</v>
      </c>
      <c r="G343">
        <f>IF(物品!I351="",0,"'"&amp;物品!I351&amp;"'")</f>
        <v>0</v>
      </c>
      <c r="H343">
        <f>IF(物品!R351="",0,物品!R351)</f>
        <v>0</v>
      </c>
      <c r="I343">
        <f>IF(物品!S351="",0,物品!S351)</f>
        <v>0</v>
      </c>
      <c r="J343" t="str">
        <f>IF(物品!C351="",0,""""&amp;物品!C351&amp;"""")</f>
        <v>"业力低"</v>
      </c>
      <c r="K343" t="str">
        <f>IF(物品!T351="","""""",""""&amp;物品!T351&amp;"""")</f>
        <v>""</v>
      </c>
      <c r="L343">
        <f>IF(物品!U351="",0,""""&amp;物品!U351&amp;"""")</f>
        <v>0</v>
      </c>
      <c r="M343" t="str">
        <f t="shared" si="14"/>
        <v/>
      </c>
      <c r="N343" t="str">
        <f t="shared" si="15"/>
        <v>call InitTypeIdStrings('IC09',"业力低",0,"")</v>
      </c>
    </row>
    <row r="344" spans="1:14">
      <c r="A344" t="str">
        <f>IF(物品!B352="",0,"'"&amp;物品!B352&amp;"'")</f>
        <v>'IC10'</v>
      </c>
      <c r="B344">
        <f>物品!D352</f>
        <v>0</v>
      </c>
      <c r="C344">
        <f>物品!E352</f>
        <v>0</v>
      </c>
      <c r="D344">
        <f>物品!F352</f>
        <v>0</v>
      </c>
      <c r="E344">
        <f>IF(ISTEXT(物品!G352)=TRUE,"'"&amp;物品!G352&amp;"'",物品!G352)</f>
        <v>0</v>
      </c>
      <c r="F344">
        <f>IF(ISTEXT(物品!H352)=TRUE,"'"&amp;物品!H352&amp;"'",物品!H352)</f>
        <v>0</v>
      </c>
      <c r="G344">
        <f>IF(物品!I352="",0,"'"&amp;物品!I352&amp;"'")</f>
        <v>0</v>
      </c>
      <c r="H344">
        <f>IF(物品!R352="",0,物品!R352)</f>
        <v>0</v>
      </c>
      <c r="I344">
        <f>IF(物品!S352="",0,物品!S352)</f>
        <v>0</v>
      </c>
      <c r="J344" t="str">
        <f>IF(物品!C352="",0,""""&amp;物品!C352&amp;"""")</f>
        <v>"业力中"</v>
      </c>
      <c r="K344" t="str">
        <f>IF(物品!T352="","""""",""""&amp;物品!T352&amp;"""")</f>
        <v>""</v>
      </c>
      <c r="L344">
        <f>IF(物品!U352="",0,""""&amp;物品!U352&amp;"""")</f>
        <v>0</v>
      </c>
      <c r="M344" t="str">
        <f t="shared" si="14"/>
        <v/>
      </c>
      <c r="N344" t="str">
        <f t="shared" si="15"/>
        <v>call InitTypeIdStrings('IC10',"业力中",0,"")</v>
      </c>
    </row>
    <row r="345" spans="1:14">
      <c r="A345" t="str">
        <f>IF(物品!B353="",0,"'"&amp;物品!B353&amp;"'")</f>
        <v>'IC11'</v>
      </c>
      <c r="B345">
        <f>物品!D353</f>
        <v>0</v>
      </c>
      <c r="C345">
        <f>物品!E353</f>
        <v>0</v>
      </c>
      <c r="D345">
        <f>物品!F353</f>
        <v>0</v>
      </c>
      <c r="E345">
        <f>IF(ISTEXT(物品!G353)=TRUE,"'"&amp;物品!G353&amp;"'",物品!G353)</f>
        <v>0</v>
      </c>
      <c r="F345">
        <f>IF(ISTEXT(物品!H353)=TRUE,"'"&amp;物品!H353&amp;"'",物品!H353)</f>
        <v>0</v>
      </c>
      <c r="G345">
        <f>IF(物品!I353="",0,"'"&amp;物品!I353&amp;"'")</f>
        <v>0</v>
      </c>
      <c r="H345">
        <f>IF(物品!R353="",0,物品!R353)</f>
        <v>0</v>
      </c>
      <c r="I345">
        <f>IF(物品!S353="",0,物品!S353)</f>
        <v>0</v>
      </c>
      <c r="J345" t="str">
        <f>IF(物品!C353="",0,""""&amp;物品!C353&amp;"""")</f>
        <v>"业力高"</v>
      </c>
      <c r="K345" t="str">
        <f>IF(物品!T353="","""""",""""&amp;物品!T353&amp;"""")</f>
        <v>""</v>
      </c>
      <c r="L345">
        <f>IF(物品!U353="",0,""""&amp;物品!U353&amp;"""")</f>
        <v>0</v>
      </c>
      <c r="M345" t="str">
        <f t="shared" ref="M345:M394" si="16">IF(ISERROR(FIND(",0,0,0,0,0,0,0,0)","InitEquipData("&amp;A345&amp;","&amp;B345&amp;","&amp;C345&amp;","&amp;D345&amp;","&amp;E345&amp;","&amp;F345&amp;","&amp;G345&amp;","&amp;H345&amp;","&amp;I345&amp;")")),"InitEquipData("&amp;A345&amp;","&amp;B345&amp;","&amp;C345&amp;","&amp;D345&amp;","&amp;E345&amp;","&amp;F345&amp;","&amp;G345&amp;","&amp;H345&amp;","&amp;I345&amp;")","")</f>
        <v/>
      </c>
      <c r="N345" t="str">
        <f t="shared" ref="N345:N394" si="17">IF(ISERROR(FIND(",0,0,0)","call InitTypeIdStrings("&amp;A345&amp;","&amp;J345&amp;","&amp;K345&amp;","&amp;L345&amp;")")),"call InitTypeIdStrings("&amp;A345&amp;","&amp;J345&amp;","&amp;L345&amp;","&amp;K345&amp;")","")</f>
        <v>call InitTypeIdStrings('IC11',"业力高",0,"")</v>
      </c>
    </row>
    <row r="346" spans="1:14">
      <c r="A346" t="str">
        <f>IF(物品!B354="",0,"'"&amp;物品!B354&amp;"'")</f>
        <v>'IK01'</v>
      </c>
      <c r="B346">
        <f>物品!D354</f>
        <v>0</v>
      </c>
      <c r="C346">
        <f>物品!E354</f>
        <v>0</v>
      </c>
      <c r="D346">
        <f>物品!F354</f>
        <v>0</v>
      </c>
      <c r="E346">
        <f>IF(ISTEXT(物品!G354)=TRUE,"'"&amp;物品!G354&amp;"'",物品!G354)</f>
        <v>0</v>
      </c>
      <c r="F346">
        <f>IF(ISTEXT(物品!H354)=TRUE,"'"&amp;物品!H354&amp;"'",物品!H354)</f>
        <v>0</v>
      </c>
      <c r="G346">
        <f>IF(物品!I354="",0,"'"&amp;物品!I354&amp;"'")</f>
        <v>0</v>
      </c>
      <c r="H346">
        <f>IF(物品!R354="",0,物品!R354)</f>
        <v>0</v>
      </c>
      <c r="I346">
        <f>IF(物品!S354="",0,物品!S354)</f>
        <v>0</v>
      </c>
      <c r="J346" t="str">
        <f>IF(物品!C354="",0,""""&amp;物品!C354&amp;"""")</f>
        <v>"|CffBF00FF【稀有】白虎|r"</v>
      </c>
      <c r="K346" t="str">
        <f>IF(物品!T354="","""""",""""&amp;物品!T354&amp;"""")</f>
        <v>"致命倍率|Cffffc926+150%|n|n|r|Cffff00bf【白虎】|r+|Cffff00bf【白虎】|r=|Cffffc926【神威虎爪】|n|n|r|Cff00ff7f点击穿戴或脱卸。|r"</v>
      </c>
      <c r="L346" t="str">
        <f>IF(物品!U354="",0,""""&amp;物品!U354&amp;"""")</f>
        <v>"ReplaceableTextures\\CommandButtons\\BTNSST01.blp"</v>
      </c>
      <c r="M346" t="str">
        <f t="shared" si="16"/>
        <v/>
      </c>
      <c r="N346" t="str">
        <f t="shared" si="17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47" spans="1:14">
      <c r="A347" t="str">
        <f>IF(物品!B355="",0,"'"&amp;物品!B355&amp;"'")</f>
        <v>'IK02'</v>
      </c>
      <c r="B347">
        <f>物品!D355</f>
        <v>0</v>
      </c>
      <c r="C347">
        <f>物品!E355</f>
        <v>0</v>
      </c>
      <c r="D347">
        <f>物品!F355</f>
        <v>0</v>
      </c>
      <c r="E347">
        <f>IF(ISTEXT(物品!G355)=TRUE,"'"&amp;物品!G355&amp;"'",物品!G355)</f>
        <v>0</v>
      </c>
      <c r="F347">
        <f>IF(ISTEXT(物品!H355)=TRUE,"'"&amp;物品!H355&amp;"'",物品!H355)</f>
        <v>0</v>
      </c>
      <c r="G347">
        <f>IF(物品!I355="",0,"'"&amp;物品!I355&amp;"'")</f>
        <v>0</v>
      </c>
      <c r="H347">
        <f>IF(物品!R355="",0,物品!R355)</f>
        <v>0</v>
      </c>
      <c r="I347">
        <f>IF(物品!S355="",0,物品!S355)</f>
        <v>0</v>
      </c>
      <c r="J347" t="str">
        <f>IF(物品!C355="",0,""""&amp;物品!C355&amp;"""")</f>
        <v>"|CffBF00FF【稀有】玄武|r"</v>
      </c>
      <c r="K347" t="str">
        <f>IF(物品!T355="","""""",""""&amp;物品!T355&amp;"""")</f>
        <v>"最大生命|Cffffc926+10%|n|n|r|Cffff00bf【玄武】|r+|Cffff00bf【玄武】|r=|Cffffc926【佛陀舍利】|n|n|r|Cff00ff7f点击穿戴或脱卸。|r"</v>
      </c>
      <c r="L347" t="str">
        <f>IF(物品!U355="",0,""""&amp;物品!U355&amp;"""")</f>
        <v>"ReplaceableTextures\\CommandButtons\\BTNSST02.blp"</v>
      </c>
      <c r="M347" t="str">
        <f t="shared" si="16"/>
        <v/>
      </c>
      <c r="N347" t="str">
        <f t="shared" si="17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48" spans="1:14">
      <c r="A348" t="str">
        <f>IF(物品!B356="",0,"'"&amp;物品!B356&amp;"'")</f>
        <v>'IK03'</v>
      </c>
      <c r="B348">
        <f>物品!D356</f>
        <v>0</v>
      </c>
      <c r="C348">
        <f>物品!E356</f>
        <v>0</v>
      </c>
      <c r="D348">
        <f>物品!F356</f>
        <v>0</v>
      </c>
      <c r="E348">
        <f>IF(ISTEXT(物品!G356)=TRUE,"'"&amp;物品!G356&amp;"'",物品!G356)</f>
        <v>0</v>
      </c>
      <c r="F348">
        <f>IF(ISTEXT(物品!H356)=TRUE,"'"&amp;物品!H356&amp;"'",物品!H356)</f>
        <v>0</v>
      </c>
      <c r="G348">
        <f>IF(物品!I356="",0,"'"&amp;物品!I356&amp;"'")</f>
        <v>0</v>
      </c>
      <c r="H348">
        <f>IF(物品!R356="",0,物品!R356)</f>
        <v>0</v>
      </c>
      <c r="I348">
        <f>IF(物品!S356="",0,物品!S356)</f>
        <v>0</v>
      </c>
      <c r="J348" t="str">
        <f>IF(物品!C356="",0,""""&amp;物品!C356&amp;"""")</f>
        <v>"|CffBF00FF【稀有】帝魄|r"</v>
      </c>
      <c r="K348" t="str">
        <f>IF(物品!T356="","""""",""""&amp;物品!T356&amp;"""")</f>
        <v>"道兵伤害|Cffffc926+30%|n|n|r|Cffff00bf【帝魄】|r+|Cffff00bf【帝魄】|r=|Cffffc926【昊天帝玉】|n|n|r|Cff00ff7f点击穿戴或脱卸。|r"</v>
      </c>
      <c r="L348" t="str">
        <f>IF(物品!U356="",0,""""&amp;物品!U356&amp;"""")</f>
        <v>"ReplaceableTextures\\CommandButtons\\BTNSST03.blp"</v>
      </c>
      <c r="M348" t="str">
        <f t="shared" si="16"/>
        <v/>
      </c>
      <c r="N348" t="str">
        <f t="shared" si="17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49" spans="1:14">
      <c r="A349" t="str">
        <f>IF(物品!B357="",0,"'"&amp;物品!B357&amp;"'")</f>
        <v>'IK04'</v>
      </c>
      <c r="B349">
        <f>物品!D357</f>
        <v>0</v>
      </c>
      <c r="C349">
        <f>物品!E357</f>
        <v>0</v>
      </c>
      <c r="D349">
        <f>物品!F357</f>
        <v>0</v>
      </c>
      <c r="E349">
        <f>IF(ISTEXT(物品!G357)=TRUE,"'"&amp;物品!G357&amp;"'",物品!G357)</f>
        <v>0</v>
      </c>
      <c r="F349">
        <f>IF(ISTEXT(物品!H357)=TRUE,"'"&amp;物品!H357&amp;"'",物品!H357)</f>
        <v>0</v>
      </c>
      <c r="G349">
        <f>IF(物品!I357="",0,"'"&amp;物品!I357&amp;"'")</f>
        <v>0</v>
      </c>
      <c r="H349">
        <f>IF(物品!R357="",0,物品!R357)</f>
        <v>0</v>
      </c>
      <c r="I349">
        <f>IF(物品!S357="",0,物品!S357)</f>
        <v>0</v>
      </c>
      <c r="J349" t="str">
        <f>IF(物品!C357="",0,""""&amp;物品!C357&amp;"""")</f>
        <v>"|CffBF00FF【稀有】青龙|r"</v>
      </c>
      <c r="K349" t="str">
        <f>IF(物品!T357="","""""",""""&amp;物品!T357&amp;"""")</f>
        <v>"攻击|Cffffc926+30000|r，攻击|Cffffc926+6%|n|n|r|Cffff00bf【青龙】|r+|Cffff00bf【青龙】|r=|Cffffc926【应龙珠】|n|n|r|Cff00ff7f点击穿戴或脱卸。|r"</v>
      </c>
      <c r="L349" t="str">
        <f>IF(物品!U357="",0,""""&amp;物品!U357&amp;"""")</f>
        <v>"ReplaceableTextures\\CommandButtons\\BTNSST04.blp"</v>
      </c>
      <c r="M349" t="str">
        <f t="shared" si="16"/>
        <v/>
      </c>
      <c r="N349" t="str">
        <f t="shared" si="17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0" spans="1:14">
      <c r="A350" t="str">
        <f>IF(物品!B358="",0,"'"&amp;物品!B358&amp;"'")</f>
        <v>'IK05'</v>
      </c>
      <c r="B350">
        <f>物品!D358</f>
        <v>0</v>
      </c>
      <c r="C350">
        <f>物品!E358</f>
        <v>0</v>
      </c>
      <c r="D350">
        <f>物品!F358</f>
        <v>0</v>
      </c>
      <c r="E350">
        <f>IF(ISTEXT(物品!G358)=TRUE,"'"&amp;物品!G358&amp;"'",物品!G358)</f>
        <v>0</v>
      </c>
      <c r="F350">
        <f>IF(ISTEXT(物品!H358)=TRUE,"'"&amp;物品!H358&amp;"'",物品!H358)</f>
        <v>0</v>
      </c>
      <c r="G350">
        <f>IF(物品!I358="",0,"'"&amp;物品!I358&amp;"'")</f>
        <v>0</v>
      </c>
      <c r="H350">
        <f>IF(物品!R358="",0,物品!R358)</f>
        <v>0</v>
      </c>
      <c r="I350">
        <f>IF(物品!S358="",0,物品!S358)</f>
        <v>0</v>
      </c>
      <c r="J350" t="str">
        <f>IF(物品!C358="",0,""""&amp;物品!C358&amp;"""")</f>
        <v>"|CffBF00FF【稀有】白泽|r"</v>
      </c>
      <c r="K350" t="str">
        <f>IF(物品!T358="","""""",""""&amp;物品!T358&amp;"""")</f>
        <v>"护甲穿透|Cffffc926+80|n|n|r|Cffff00bf【白泽】|r+|Cffff00bf【白泽】|r=|Cffffc926【白泽之灵】|n|n|r|Cff00ff7f点击穿戴或脱卸。|r"</v>
      </c>
      <c r="L350" t="str">
        <f>IF(物品!U358="",0,""""&amp;物品!U358&amp;"""")</f>
        <v>"ReplaceableTextures\\CommandButtons\\BTNSST05.blp"</v>
      </c>
      <c r="M350" t="str">
        <f t="shared" si="16"/>
        <v/>
      </c>
      <c r="N350" t="str">
        <f t="shared" si="17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1" spans="1:14">
      <c r="A351" t="str">
        <f>IF(物品!B359="",0,"'"&amp;物品!B359&amp;"'")</f>
        <v>'IK06'</v>
      </c>
      <c r="B351">
        <f>物品!D359</f>
        <v>0</v>
      </c>
      <c r="C351">
        <f>物品!E359</f>
        <v>0</v>
      </c>
      <c r="D351">
        <f>物品!F359</f>
        <v>0</v>
      </c>
      <c r="E351">
        <f>IF(ISTEXT(物品!G359)=TRUE,"'"&amp;物品!G359&amp;"'",物品!G359)</f>
        <v>0</v>
      </c>
      <c r="F351">
        <f>IF(ISTEXT(物品!H359)=TRUE,"'"&amp;物品!H359&amp;"'",物品!H359)</f>
        <v>0</v>
      </c>
      <c r="G351">
        <f>IF(物品!I359="",0,"'"&amp;物品!I359&amp;"'")</f>
        <v>0</v>
      </c>
      <c r="H351">
        <f>IF(物品!R359="",0,物品!R359)</f>
        <v>0</v>
      </c>
      <c r="I351">
        <f>IF(物品!S359="",0,物品!S359)</f>
        <v>0</v>
      </c>
      <c r="J351" t="str">
        <f>IF(物品!C359="",0,""""&amp;物品!C359&amp;"""")</f>
        <v>"|CffBF00FF【稀有】麒麟|r"</v>
      </c>
      <c r="K351" t="str">
        <f>IF(物品!T359="","""""",""""&amp;物品!T359&amp;"""")</f>
        <v>"暴击伤害|Cffffc926+30%|n|n|r|Cffff00bf【麒麟】|r+|Cffff00bf【麒麟】|r=|Cffffc926【麒麟心】|n|n|r|Cff00ff7f点击穿戴或脱卸。|r"</v>
      </c>
      <c r="L351" t="str">
        <f>IF(物品!U359="",0,""""&amp;物品!U359&amp;"""")</f>
        <v>"ReplaceableTextures\\CommandButtons\\BTNSST06.blp"</v>
      </c>
      <c r="M351" t="str">
        <f t="shared" si="16"/>
        <v/>
      </c>
      <c r="N351" t="str">
        <f t="shared" si="17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52" spans="1:14">
      <c r="A352" t="str">
        <f>IF(物品!B360="",0,"'"&amp;物品!B360&amp;"'")</f>
        <v>'IK07'</v>
      </c>
      <c r="B352">
        <f>物品!D360</f>
        <v>0</v>
      </c>
      <c r="C352">
        <f>物品!E360</f>
        <v>0</v>
      </c>
      <c r="D352">
        <f>物品!F360</f>
        <v>0</v>
      </c>
      <c r="E352">
        <f>IF(ISTEXT(物品!G360)=TRUE,"'"&amp;物品!G360&amp;"'",物品!G360)</f>
        <v>0</v>
      </c>
      <c r="F352">
        <f>IF(ISTEXT(物品!H360)=TRUE,"'"&amp;物品!H360&amp;"'",物品!H360)</f>
        <v>0</v>
      </c>
      <c r="G352">
        <f>IF(物品!I360="",0,"'"&amp;物品!I360&amp;"'")</f>
        <v>0</v>
      </c>
      <c r="H352">
        <f>IF(物品!R360="",0,物品!R360)</f>
        <v>0</v>
      </c>
      <c r="I352">
        <f>IF(物品!S360="",0,物品!S360)</f>
        <v>0</v>
      </c>
      <c r="J352" t="str">
        <f>IF(物品!C360="",0,""""&amp;物品!C360&amp;"""")</f>
        <v>"|CffBF00FF【稀有】腾蛇|r"</v>
      </c>
      <c r="K352" t="str">
        <f>IF(物品!T360="","""""",""""&amp;物品!T360&amp;"""")</f>
        <v>"护甲|Cffffc926+60|n|n|r|Cffff00bf【腾蛇】|r+|Cffff00bf【腾蛇】|r=|Cffffc926【腾蛇之牙】|n|n|r|Cff00ff7f点击穿戴或脱卸。|r"</v>
      </c>
      <c r="L352" t="str">
        <f>IF(物品!U360="",0,""""&amp;物品!U360&amp;"""")</f>
        <v>"ReplaceableTextures\\CommandButtons\\BTNSST07.blp"</v>
      </c>
      <c r="M352" t="str">
        <f t="shared" si="16"/>
        <v/>
      </c>
      <c r="N352" t="str">
        <f t="shared" si="17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53" spans="1:14">
      <c r="A353" t="str">
        <f>IF(物品!B361="",0,"'"&amp;物品!B361&amp;"'")</f>
        <v>'IK08'</v>
      </c>
      <c r="B353">
        <f>物品!D361</f>
        <v>0</v>
      </c>
      <c r="C353">
        <f>物品!E361</f>
        <v>0</v>
      </c>
      <c r="D353">
        <f>物品!F361</f>
        <v>0</v>
      </c>
      <c r="E353">
        <f>IF(ISTEXT(物品!G361)=TRUE,"'"&amp;物品!G361&amp;"'",物品!G361)</f>
        <v>0</v>
      </c>
      <c r="F353">
        <f>IF(ISTEXT(物品!H361)=TRUE,"'"&amp;物品!H361&amp;"'",物品!H361)</f>
        <v>0</v>
      </c>
      <c r="G353">
        <f>IF(物品!I361="",0,"'"&amp;物品!I361&amp;"'")</f>
        <v>0</v>
      </c>
      <c r="H353">
        <f>IF(物品!R361="",0,物品!R361)</f>
        <v>0</v>
      </c>
      <c r="I353">
        <f>IF(物品!S361="",0,物品!S361)</f>
        <v>0</v>
      </c>
      <c r="J353" t="str">
        <f>IF(物品!C361="",0,""""&amp;物品!C361&amp;"""")</f>
        <v>"|CffBF00FF【稀有】朱雀|r"</v>
      </c>
      <c r="K353" t="str">
        <f>IF(物品!T361="","""""",""""&amp;物品!T361&amp;"""")</f>
        <v>"业力|Cffffc926+30000|r，业力|Cffffc926+6%|n|n|r|Cffff00bf【朱雀】|r+|Cffff00bf【朱雀】|r=|Cffffc926【悟道碑石】|n|n|r|Cff00ff7f点击穿戴或脱卸。|r"</v>
      </c>
      <c r="L353" t="str">
        <f>IF(物品!U361="",0,""""&amp;物品!U361&amp;"""")</f>
        <v>"ReplaceableTextures\\CommandButtons\\BTNSST08.blp"</v>
      </c>
      <c r="M353" t="str">
        <f t="shared" si="16"/>
        <v/>
      </c>
      <c r="N353" t="str">
        <f t="shared" si="17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54" spans="1:14">
      <c r="A354" t="str">
        <f>IF(物品!B362="",0,"'"&amp;物品!B362&amp;"'")</f>
        <v>'IK1A'</v>
      </c>
      <c r="B354">
        <f>物品!D362</f>
        <v>0</v>
      </c>
      <c r="C354">
        <f>物品!E362</f>
        <v>0</v>
      </c>
      <c r="D354">
        <f>物品!F362</f>
        <v>0</v>
      </c>
      <c r="E354">
        <f>IF(ISTEXT(物品!G362)=TRUE,"'"&amp;物品!G362&amp;"'",物品!G362)</f>
        <v>0</v>
      </c>
      <c r="F354">
        <f>IF(ISTEXT(物品!H362)=TRUE,"'"&amp;物品!H362&amp;"'",物品!H362)</f>
        <v>0</v>
      </c>
      <c r="G354">
        <f>IF(物品!I362="",0,"'"&amp;物品!I362&amp;"'")</f>
        <v>0</v>
      </c>
      <c r="H354">
        <f>IF(物品!R362="",0,物品!R362)</f>
        <v>0</v>
      </c>
      <c r="I354">
        <f>IF(物品!S362="",0,物品!S362)</f>
        <v>0</v>
      </c>
      <c r="J354" t="str">
        <f>IF(物品!C362="",0,""""&amp;物品!C362&amp;"""")</f>
        <v>"|CffFFD24D【史诗】神威虎爪|r"</v>
      </c>
      <c r="K354" t="str">
        <f>IF(物品!T362="","""""",""""&amp;物品!T362&amp;"""")</f>
        <v>"致命倍率|Cffffc926+300%|n|n|r|Cffaaaaaa○刻印槽 【空】|r|n|n|Cff00ff7f点击穿戴或脱卸。|r"</v>
      </c>
      <c r="L354" t="str">
        <f>IF(物品!U362="",0,""""&amp;物品!U362&amp;"""")</f>
        <v>"ReplaceableTextures\\CommandButtons\\BTNSST09.blp"</v>
      </c>
      <c r="M354" t="str">
        <f t="shared" si="16"/>
        <v/>
      </c>
      <c r="N354" t="str">
        <f t="shared" si="17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55" spans="1:14">
      <c r="A355" t="str">
        <f>IF(物品!B363="",0,"'"&amp;物品!B363&amp;"'")</f>
        <v>'IK1B'</v>
      </c>
      <c r="B355">
        <f>物品!D363</f>
        <v>0</v>
      </c>
      <c r="C355">
        <f>物品!E363</f>
        <v>0</v>
      </c>
      <c r="D355">
        <f>物品!F363</f>
        <v>0</v>
      </c>
      <c r="E355">
        <f>IF(ISTEXT(物品!G363)=TRUE,"'"&amp;物品!G363&amp;"'",物品!G363)</f>
        <v>0</v>
      </c>
      <c r="F355">
        <f>IF(ISTEXT(物品!H363)=TRUE,"'"&amp;物品!H363&amp;"'",物品!H363)</f>
        <v>0</v>
      </c>
      <c r="G355">
        <f>IF(物品!I363="",0,"'"&amp;物品!I363&amp;"'")</f>
        <v>0</v>
      </c>
      <c r="H355">
        <f>IF(物品!R363="",0,物品!R363)</f>
        <v>0</v>
      </c>
      <c r="I355">
        <f>IF(物品!S363="",0,物品!S363)</f>
        <v>0</v>
      </c>
      <c r="J355" t="str">
        <f>IF(物品!C363="",0,""""&amp;物品!C363&amp;"""")</f>
        <v>"|CffFFD24D【史诗】神威虎爪|r"</v>
      </c>
      <c r="K355" t="str">
        <f>IF(物品!T363="","""""",""""&amp;物品!T363&amp;"""")</f>
        <v>"致命倍率|Cffffc926+300%|n|n|r|Cffaaaaaa○|CffFFD24D金之符印+1|r|r|n|n|Cff00ff7f点击穿戴或脱卸。|r"</v>
      </c>
      <c r="L355" t="str">
        <f>IF(物品!U363="",0,""""&amp;物品!U363&amp;"""")</f>
        <v>"ReplaceableTextures\\CommandButtons\\BTNSST09.blp"</v>
      </c>
      <c r="M355" t="str">
        <f t="shared" si="16"/>
        <v/>
      </c>
      <c r="N355" t="str">
        <f t="shared" si="17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56" spans="1:14">
      <c r="A356" t="str">
        <f>IF(物品!B364="",0,"'"&amp;物品!B364&amp;"'")</f>
        <v>'IK1C'</v>
      </c>
      <c r="B356">
        <f>物品!D364</f>
        <v>0</v>
      </c>
      <c r="C356">
        <f>物品!E364</f>
        <v>0</v>
      </c>
      <c r="D356">
        <f>物品!F364</f>
        <v>0</v>
      </c>
      <c r="E356">
        <f>IF(ISTEXT(物品!G364)=TRUE,"'"&amp;物品!G364&amp;"'",物品!G364)</f>
        <v>0</v>
      </c>
      <c r="F356">
        <f>IF(ISTEXT(物品!H364)=TRUE,"'"&amp;物品!H364&amp;"'",物品!H364)</f>
        <v>0</v>
      </c>
      <c r="G356">
        <f>IF(物品!I364="",0,"'"&amp;物品!I364&amp;"'")</f>
        <v>0</v>
      </c>
      <c r="H356">
        <f>IF(物品!R364="",0,物品!R364)</f>
        <v>0</v>
      </c>
      <c r="I356">
        <f>IF(物品!S364="",0,物品!S364)</f>
        <v>0</v>
      </c>
      <c r="J356" t="str">
        <f>IF(物品!C364="",0,""""&amp;物品!C364&amp;"""")</f>
        <v>"|CffFFD24D【史诗】神威虎爪|r"</v>
      </c>
      <c r="K356" t="str">
        <f>IF(物品!T364="","""""",""""&amp;物品!T364&amp;"""")</f>
        <v>"致命倍率|Cffffc926+300%|n|n|r|Cffaaaaaa○|CffFFD24D木之符印+1|r|r|n|n|Cff00ff7f点击穿戴或脱卸。|r"</v>
      </c>
      <c r="L356" t="str">
        <f>IF(物品!U364="",0,""""&amp;物品!U364&amp;"""")</f>
        <v>"ReplaceableTextures\\CommandButtons\\BTNSST09.blp"</v>
      </c>
      <c r="M356" t="str">
        <f t="shared" si="16"/>
        <v/>
      </c>
      <c r="N356" t="str">
        <f t="shared" si="17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57" spans="1:14">
      <c r="A357" t="str">
        <f>IF(物品!B365="",0,"'"&amp;物品!B365&amp;"'")</f>
        <v>'IK1D'</v>
      </c>
      <c r="B357">
        <f>物品!D365</f>
        <v>0</v>
      </c>
      <c r="C357">
        <f>物品!E365</f>
        <v>0</v>
      </c>
      <c r="D357">
        <f>物品!F365</f>
        <v>0</v>
      </c>
      <c r="E357">
        <f>IF(ISTEXT(物品!G365)=TRUE,"'"&amp;物品!G365&amp;"'",物品!G365)</f>
        <v>0</v>
      </c>
      <c r="F357">
        <f>IF(ISTEXT(物品!H365)=TRUE,"'"&amp;物品!H365&amp;"'",物品!H365)</f>
        <v>0</v>
      </c>
      <c r="G357">
        <f>IF(物品!I365="",0,"'"&amp;物品!I365&amp;"'")</f>
        <v>0</v>
      </c>
      <c r="H357">
        <f>IF(物品!R365="",0,物品!R365)</f>
        <v>0</v>
      </c>
      <c r="I357">
        <f>IF(物品!S365="",0,物品!S365)</f>
        <v>0</v>
      </c>
      <c r="J357" t="str">
        <f>IF(物品!C365="",0,""""&amp;物品!C365&amp;"""")</f>
        <v>"|CffFFD24D【史诗】神威虎爪|r"</v>
      </c>
      <c r="K357" t="str">
        <f>IF(物品!T365="","""""",""""&amp;物品!T365&amp;"""")</f>
        <v>"致命倍率|Cffffc926+300%|n|n|r|Cffaaaaaa○|CffFFD24D水之符印+1|r|r|n|n|Cff00ff7f点击穿戴或脱卸。|r"</v>
      </c>
      <c r="L357" t="str">
        <f>IF(物品!U365="",0,""""&amp;物品!U365&amp;"""")</f>
        <v>"ReplaceableTextures\\CommandButtons\\BTNSST09.blp"</v>
      </c>
      <c r="M357" t="str">
        <f t="shared" si="16"/>
        <v/>
      </c>
      <c r="N357" t="str">
        <f t="shared" si="17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58" spans="1:14">
      <c r="A358" t="str">
        <f>IF(物品!B366="",0,"'"&amp;物品!B366&amp;"'")</f>
        <v>'IK1E'</v>
      </c>
      <c r="B358">
        <f>物品!D366</f>
        <v>0</v>
      </c>
      <c r="C358">
        <f>物品!E366</f>
        <v>0</v>
      </c>
      <c r="D358">
        <f>物品!F366</f>
        <v>0</v>
      </c>
      <c r="E358">
        <f>IF(ISTEXT(物品!G366)=TRUE,"'"&amp;物品!G366&amp;"'",物品!G366)</f>
        <v>0</v>
      </c>
      <c r="F358">
        <f>IF(ISTEXT(物品!H366)=TRUE,"'"&amp;物品!H366&amp;"'",物品!H366)</f>
        <v>0</v>
      </c>
      <c r="G358">
        <f>IF(物品!I366="",0,"'"&amp;物品!I366&amp;"'")</f>
        <v>0</v>
      </c>
      <c r="H358">
        <f>IF(物品!R366="",0,物品!R366)</f>
        <v>0</v>
      </c>
      <c r="I358">
        <f>IF(物品!S366="",0,物品!S366)</f>
        <v>0</v>
      </c>
      <c r="J358" t="str">
        <f>IF(物品!C366="",0,""""&amp;物品!C366&amp;"""")</f>
        <v>"|CffFFD24D【史诗】神威虎爪|r"</v>
      </c>
      <c r="K358" t="str">
        <f>IF(物品!T366="","""""",""""&amp;物品!T366&amp;"""")</f>
        <v>"致命倍率|Cffffc926+300%|n|n|r|Cffaaaaaa○|CffFFD24D火之符印+1|r|r|n|n|Cff00ff7f点击穿戴或脱卸。|r"</v>
      </c>
      <c r="L358" t="str">
        <f>IF(物品!U366="",0,""""&amp;物品!U366&amp;"""")</f>
        <v>"ReplaceableTextures\\CommandButtons\\BTNSST09.blp"</v>
      </c>
      <c r="M358" t="str">
        <f t="shared" si="16"/>
        <v/>
      </c>
      <c r="N358" t="str">
        <f t="shared" si="17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59" spans="1:14">
      <c r="A359" t="str">
        <f>IF(物品!B367="",0,"'"&amp;物品!B367&amp;"'")</f>
        <v>'IK1F'</v>
      </c>
      <c r="B359">
        <f>物品!D367</f>
        <v>0</v>
      </c>
      <c r="C359">
        <f>物品!E367</f>
        <v>0</v>
      </c>
      <c r="D359">
        <f>物品!F367</f>
        <v>0</v>
      </c>
      <c r="E359">
        <f>IF(ISTEXT(物品!G367)=TRUE,"'"&amp;物品!G367&amp;"'",物品!G367)</f>
        <v>0</v>
      </c>
      <c r="F359">
        <f>IF(ISTEXT(物品!H367)=TRUE,"'"&amp;物品!H367&amp;"'",物品!H367)</f>
        <v>0</v>
      </c>
      <c r="G359">
        <f>IF(物品!I367="",0,"'"&amp;物品!I367&amp;"'")</f>
        <v>0</v>
      </c>
      <c r="H359">
        <f>IF(物品!R367="",0,物品!R367)</f>
        <v>0</v>
      </c>
      <c r="I359">
        <f>IF(物品!S367="",0,物品!S367)</f>
        <v>0</v>
      </c>
      <c r="J359" t="str">
        <f>IF(物品!C367="",0,""""&amp;物品!C367&amp;"""")</f>
        <v>"|CffFFD24D【史诗】神威虎爪|r"</v>
      </c>
      <c r="K359" t="str">
        <f>IF(物品!T367="","""""",""""&amp;物品!T367&amp;"""")</f>
        <v>"致命倍率|Cffffc926+300%|n|n|r|Cffaaaaaa○|CffFFD24D土之符印+1|r|r|n|n|Cff00ff7f点击穿戴或脱卸。|r"</v>
      </c>
      <c r="L359" t="str">
        <f>IF(物品!U367="",0,""""&amp;物品!U367&amp;"""")</f>
        <v>"ReplaceableTextures\\CommandButtons\\BTNSST09.blp"</v>
      </c>
      <c r="M359" t="str">
        <f t="shared" si="16"/>
        <v/>
      </c>
      <c r="N359" t="str">
        <f t="shared" si="17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0" spans="1:14">
      <c r="A360" t="str">
        <f>IF(物品!B368="",0,"'"&amp;物品!B368&amp;"'")</f>
        <v>'IK1G'</v>
      </c>
      <c r="B360">
        <f>物品!D368</f>
        <v>0</v>
      </c>
      <c r="C360">
        <f>物品!E368</f>
        <v>0</v>
      </c>
      <c r="D360">
        <f>物品!F368</f>
        <v>0</v>
      </c>
      <c r="E360">
        <f>IF(ISTEXT(物品!G368)=TRUE,"'"&amp;物品!G368&amp;"'",物品!G368)</f>
        <v>0</v>
      </c>
      <c r="F360">
        <f>IF(ISTEXT(物品!H368)=TRUE,"'"&amp;物品!H368&amp;"'",物品!H368)</f>
        <v>0</v>
      </c>
      <c r="G360">
        <f>IF(物品!I368="",0,"'"&amp;物品!I368&amp;"'")</f>
        <v>0</v>
      </c>
      <c r="H360">
        <f>IF(物品!R368="",0,物品!R368)</f>
        <v>0</v>
      </c>
      <c r="I360">
        <f>IF(物品!S368="",0,物品!S368)</f>
        <v>0</v>
      </c>
      <c r="J360" t="str">
        <f>IF(物品!C368="",0,""""&amp;物品!C368&amp;"""")</f>
        <v>"|CffFFD24D【史诗】神威虎爪|r"</v>
      </c>
      <c r="K360" t="str">
        <f>IF(物品!T368="","""""",""""&amp;物品!T368&amp;"""")</f>
        <v>"致命倍率|Cffffc926+300%|n|n|r|Cffaaaaaa○|CffFFD24D光之符印+1|r|r|n|n|Cff00ff7f点击穿戴或脱卸。|r"</v>
      </c>
      <c r="L360" t="str">
        <f>IF(物品!U368="",0,""""&amp;物品!U368&amp;"""")</f>
        <v>"ReplaceableTextures\\CommandButtons\\BTNSST09.blp"</v>
      </c>
      <c r="M360" t="str">
        <f t="shared" si="16"/>
        <v/>
      </c>
      <c r="N360" t="str">
        <f t="shared" si="17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1" spans="1:14">
      <c r="A361" t="str">
        <f>IF(物品!B369="",0,"'"&amp;物品!B369&amp;"'")</f>
        <v>'IK1H'</v>
      </c>
      <c r="B361">
        <f>物品!D369</f>
        <v>0</v>
      </c>
      <c r="C361">
        <f>物品!E369</f>
        <v>0</v>
      </c>
      <c r="D361">
        <f>物品!F369</f>
        <v>0</v>
      </c>
      <c r="E361">
        <f>IF(ISTEXT(物品!G369)=TRUE,"'"&amp;物品!G369&amp;"'",物品!G369)</f>
        <v>0</v>
      </c>
      <c r="F361">
        <f>IF(ISTEXT(物品!H369)=TRUE,"'"&amp;物品!H369&amp;"'",物品!H369)</f>
        <v>0</v>
      </c>
      <c r="G361">
        <f>IF(物品!I369="",0,"'"&amp;物品!I369&amp;"'")</f>
        <v>0</v>
      </c>
      <c r="H361">
        <f>IF(物品!R369="",0,物品!R369)</f>
        <v>0</v>
      </c>
      <c r="I361">
        <f>IF(物品!S369="",0,物品!S369)</f>
        <v>0</v>
      </c>
      <c r="J361" t="str">
        <f>IF(物品!C369="",0,""""&amp;物品!C369&amp;"""")</f>
        <v>"|CffFFD24D【史诗】神威虎爪|r"</v>
      </c>
      <c r="K361" t="str">
        <f>IF(物品!T369="","""""",""""&amp;物品!T369&amp;"""")</f>
        <v>"致命倍率|Cffffc926+300%|n|n|r|Cffaaaaaa○|CffFFD24D雷之符印+1|r|r|n|n|Cff00ff7f点击穿戴或脱卸。|r"</v>
      </c>
      <c r="L361" t="str">
        <f>IF(物品!U369="",0,""""&amp;物品!U369&amp;"""")</f>
        <v>"ReplaceableTextures\\CommandButtons\\BTNSST09.blp"</v>
      </c>
      <c r="M361" t="str">
        <f t="shared" si="16"/>
        <v/>
      </c>
      <c r="N361" t="str">
        <f t="shared" si="17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62" spans="1:14">
      <c r="A362" t="str">
        <f>IF(物品!B370="",0,"'"&amp;物品!B370&amp;"'")</f>
        <v>'IK1I'</v>
      </c>
      <c r="B362">
        <f>物品!D370</f>
        <v>0</v>
      </c>
      <c r="C362">
        <f>物品!E370</f>
        <v>0</v>
      </c>
      <c r="D362">
        <f>物品!F370</f>
        <v>0</v>
      </c>
      <c r="E362">
        <f>IF(ISTEXT(物品!G370)=TRUE,"'"&amp;物品!G370&amp;"'",物品!G370)</f>
        <v>0</v>
      </c>
      <c r="F362">
        <f>IF(ISTEXT(物品!H370)=TRUE,"'"&amp;物品!H370&amp;"'",物品!H370)</f>
        <v>0</v>
      </c>
      <c r="G362">
        <f>IF(物品!I370="",0,"'"&amp;物品!I370&amp;"'")</f>
        <v>0</v>
      </c>
      <c r="H362">
        <f>IF(物品!R370="",0,物品!R370)</f>
        <v>0</v>
      </c>
      <c r="I362">
        <f>IF(物品!S370="",0,物品!S370)</f>
        <v>0</v>
      </c>
      <c r="J362" t="str">
        <f>IF(物品!C370="",0,""""&amp;物品!C370&amp;"""")</f>
        <v>"|CffFFD24D【史诗】神威虎爪|r"</v>
      </c>
      <c r="K362" t="str">
        <f>IF(物品!T370="","""""",""""&amp;物品!T370&amp;"""")</f>
        <v>"致命倍率|Cffffc926+300%|n|n|r|Cffaaaaaa○|CffFFD24D暗之符印+1|r|r|n|n|Cff00ff7f点击穿戴或脱卸。|r"</v>
      </c>
      <c r="L362" t="str">
        <f>IF(物品!U370="",0,""""&amp;物品!U370&amp;"""")</f>
        <v>"ReplaceableTextures\\CommandButtons\\BTNSST09.blp"</v>
      </c>
      <c r="M362" t="str">
        <f t="shared" si="16"/>
        <v/>
      </c>
      <c r="N362" t="str">
        <f t="shared" si="17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63" spans="1:14">
      <c r="A363" t="str">
        <f>IF(物品!B371="",0,"'"&amp;物品!B371&amp;"'")</f>
        <v>'IK2A'</v>
      </c>
      <c r="B363">
        <f>物品!D371</f>
        <v>0</v>
      </c>
      <c r="C363">
        <f>物品!E371</f>
        <v>0</v>
      </c>
      <c r="D363">
        <f>物品!F371</f>
        <v>0</v>
      </c>
      <c r="E363">
        <f>IF(ISTEXT(物品!G371)=TRUE,"'"&amp;物品!G371&amp;"'",物品!G371)</f>
        <v>0</v>
      </c>
      <c r="F363">
        <f>IF(ISTEXT(物品!H371)=TRUE,"'"&amp;物品!H371&amp;"'",物品!H371)</f>
        <v>0</v>
      </c>
      <c r="G363">
        <f>IF(物品!I371="",0,"'"&amp;物品!I371&amp;"'")</f>
        <v>0</v>
      </c>
      <c r="H363">
        <f>IF(物品!R371="",0,物品!R371)</f>
        <v>0</v>
      </c>
      <c r="I363">
        <f>IF(物品!S371="",0,物品!S371)</f>
        <v>0</v>
      </c>
      <c r="J363" t="str">
        <f>IF(物品!C371="",0,""""&amp;物品!C371&amp;"""")</f>
        <v>"|CffFFD24D【史诗】佛陀舍利|r"</v>
      </c>
      <c r="K363" t="str">
        <f>IF(物品!T371="","""""",""""&amp;物品!T371&amp;"""")</f>
        <v>"最大生命|Cffffc926+20%|n|n|r|Cffaaaaaa○刻印槽 【空】|r|n|n|Cff00ff7f点击穿戴或脱卸。|r"</v>
      </c>
      <c r="L363" t="str">
        <f>IF(物品!U371="",0,""""&amp;物品!U371&amp;"""")</f>
        <v>"ReplaceableTextures\\CommandButtons\\BTNSST10.blp"</v>
      </c>
      <c r="M363" t="str">
        <f t="shared" si="16"/>
        <v/>
      </c>
      <c r="N363" t="str">
        <f t="shared" si="17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64" spans="1:14">
      <c r="A364" t="str">
        <f>IF(物品!B372="",0,"'"&amp;物品!B372&amp;"'")</f>
        <v>'IK2B'</v>
      </c>
      <c r="B364">
        <f>物品!D372</f>
        <v>0</v>
      </c>
      <c r="C364">
        <f>物品!E372</f>
        <v>0</v>
      </c>
      <c r="D364">
        <f>物品!F372</f>
        <v>0</v>
      </c>
      <c r="E364">
        <f>IF(ISTEXT(物品!G372)=TRUE,"'"&amp;物品!G372&amp;"'",物品!G372)</f>
        <v>0</v>
      </c>
      <c r="F364">
        <f>IF(ISTEXT(物品!H372)=TRUE,"'"&amp;物品!H372&amp;"'",物品!H372)</f>
        <v>0</v>
      </c>
      <c r="G364">
        <f>IF(物品!I372="",0,"'"&amp;物品!I372&amp;"'")</f>
        <v>0</v>
      </c>
      <c r="H364">
        <f>IF(物品!R372="",0,物品!R372)</f>
        <v>0</v>
      </c>
      <c r="I364">
        <f>IF(物品!S372="",0,物品!S372)</f>
        <v>0</v>
      </c>
      <c r="J364" t="str">
        <f>IF(物品!C372="",0,""""&amp;物品!C372&amp;"""")</f>
        <v>"|CffFFD24D【史诗】佛陀舍利|r"</v>
      </c>
      <c r="K364" t="str">
        <f>IF(物品!T372="","""""",""""&amp;物品!T372&amp;"""")</f>
        <v>"最大生命|Cffffc926+20%|n|n|r|Cffaaaaaa○|CffFFD24D金之符印+1|r|r|n|n|Cff00ff7f点击穿戴或脱卸。|r"</v>
      </c>
      <c r="L364" t="str">
        <f>IF(物品!U372="",0,""""&amp;物品!U372&amp;"""")</f>
        <v>"ReplaceableTextures\\CommandButtons\\BTNSST10.blp"</v>
      </c>
      <c r="M364" t="str">
        <f t="shared" si="16"/>
        <v/>
      </c>
      <c r="N364" t="str">
        <f t="shared" si="17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65" spans="1:14">
      <c r="A365" t="str">
        <f>IF(物品!B373="",0,"'"&amp;物品!B373&amp;"'")</f>
        <v>'IK2C'</v>
      </c>
      <c r="B365">
        <f>物品!D373</f>
        <v>0</v>
      </c>
      <c r="C365">
        <f>物品!E373</f>
        <v>0</v>
      </c>
      <c r="D365">
        <f>物品!F373</f>
        <v>0</v>
      </c>
      <c r="E365">
        <f>IF(ISTEXT(物品!G373)=TRUE,"'"&amp;物品!G373&amp;"'",物品!G373)</f>
        <v>0</v>
      </c>
      <c r="F365">
        <f>IF(ISTEXT(物品!H373)=TRUE,"'"&amp;物品!H373&amp;"'",物品!H373)</f>
        <v>0</v>
      </c>
      <c r="G365">
        <f>IF(物品!I373="",0,"'"&amp;物品!I373&amp;"'")</f>
        <v>0</v>
      </c>
      <c r="H365">
        <f>IF(物品!R373="",0,物品!R373)</f>
        <v>0</v>
      </c>
      <c r="I365">
        <f>IF(物品!S373="",0,物品!S373)</f>
        <v>0</v>
      </c>
      <c r="J365" t="str">
        <f>IF(物品!C373="",0,""""&amp;物品!C373&amp;"""")</f>
        <v>"|CffFFD24D【史诗】佛陀舍利|r"</v>
      </c>
      <c r="K365" t="str">
        <f>IF(物品!T373="","""""",""""&amp;物品!T373&amp;"""")</f>
        <v>"最大生命|Cffffc926+20%|n|n|r|Cffaaaaaa○|CffFFD24D木之符印+1|r|r|n|n|Cff00ff7f点击穿戴或脱卸。|r"</v>
      </c>
      <c r="L365" t="str">
        <f>IF(物品!U373="",0,""""&amp;物品!U373&amp;"""")</f>
        <v>"ReplaceableTextures\\CommandButtons\\BTNSST10.blp"</v>
      </c>
      <c r="M365" t="str">
        <f t="shared" si="16"/>
        <v/>
      </c>
      <c r="N365" t="str">
        <f t="shared" si="17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66" spans="1:14">
      <c r="A366" t="str">
        <f>IF(物品!B374="",0,"'"&amp;物品!B374&amp;"'")</f>
        <v>'IK2D'</v>
      </c>
      <c r="B366">
        <f>物品!D374</f>
        <v>0</v>
      </c>
      <c r="C366">
        <f>物品!E374</f>
        <v>0</v>
      </c>
      <c r="D366">
        <f>物品!F374</f>
        <v>0</v>
      </c>
      <c r="E366">
        <f>IF(ISTEXT(物品!G374)=TRUE,"'"&amp;物品!G374&amp;"'",物品!G374)</f>
        <v>0</v>
      </c>
      <c r="F366">
        <f>IF(ISTEXT(物品!H374)=TRUE,"'"&amp;物品!H374&amp;"'",物品!H374)</f>
        <v>0</v>
      </c>
      <c r="G366">
        <f>IF(物品!I374="",0,"'"&amp;物品!I374&amp;"'")</f>
        <v>0</v>
      </c>
      <c r="H366">
        <f>IF(物品!R374="",0,物品!R374)</f>
        <v>0</v>
      </c>
      <c r="I366">
        <f>IF(物品!S374="",0,物品!S374)</f>
        <v>0</v>
      </c>
      <c r="J366" t="str">
        <f>IF(物品!C374="",0,""""&amp;物品!C374&amp;"""")</f>
        <v>"|CffFFD24D【史诗】佛陀舍利|r"</v>
      </c>
      <c r="K366" t="str">
        <f>IF(物品!T374="","""""",""""&amp;物品!T374&amp;"""")</f>
        <v>"最大生命|Cffffc926+20%|n|n|r|Cffaaaaaa○|CffFFD24D水之符印+1|r|r|n|n|Cff00ff7f点击穿戴或脱卸。|r"</v>
      </c>
      <c r="L366" t="str">
        <f>IF(物品!U374="",0,""""&amp;物品!U374&amp;"""")</f>
        <v>"ReplaceableTextures\\CommandButtons\\BTNSST10.blp"</v>
      </c>
      <c r="M366" t="str">
        <f t="shared" si="16"/>
        <v/>
      </c>
      <c r="N366" t="str">
        <f t="shared" si="17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67" spans="1:14">
      <c r="A367" t="str">
        <f>IF(物品!B375="",0,"'"&amp;物品!B375&amp;"'")</f>
        <v>'IK2E'</v>
      </c>
      <c r="B367">
        <f>物品!D375</f>
        <v>0</v>
      </c>
      <c r="C367">
        <f>物品!E375</f>
        <v>0</v>
      </c>
      <c r="D367">
        <f>物品!F375</f>
        <v>0</v>
      </c>
      <c r="E367">
        <f>IF(ISTEXT(物品!G375)=TRUE,"'"&amp;物品!G375&amp;"'",物品!G375)</f>
        <v>0</v>
      </c>
      <c r="F367">
        <f>IF(ISTEXT(物品!H375)=TRUE,"'"&amp;物品!H375&amp;"'",物品!H375)</f>
        <v>0</v>
      </c>
      <c r="G367">
        <f>IF(物品!I375="",0,"'"&amp;物品!I375&amp;"'")</f>
        <v>0</v>
      </c>
      <c r="H367">
        <f>IF(物品!R375="",0,物品!R375)</f>
        <v>0</v>
      </c>
      <c r="I367">
        <f>IF(物品!S375="",0,物品!S375)</f>
        <v>0</v>
      </c>
      <c r="J367" t="str">
        <f>IF(物品!C375="",0,""""&amp;物品!C375&amp;"""")</f>
        <v>"|CffFFD24D【史诗】佛陀舍利|r"</v>
      </c>
      <c r="K367" t="str">
        <f>IF(物品!T375="","""""",""""&amp;物品!T375&amp;"""")</f>
        <v>"最大生命|Cffffc926+20%|n|n|r|Cffaaaaaa○|CffFFD24D火之符印+1|r|r|n|n|Cff00ff7f点击穿戴或脱卸。|r"</v>
      </c>
      <c r="L367" t="str">
        <f>IF(物品!U375="",0,""""&amp;物品!U375&amp;"""")</f>
        <v>"ReplaceableTextures\\CommandButtons\\BTNSST10.blp"</v>
      </c>
      <c r="M367" t="str">
        <f t="shared" si="16"/>
        <v/>
      </c>
      <c r="N367" t="str">
        <f t="shared" si="17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68" spans="1:14">
      <c r="A368" t="str">
        <f>IF(物品!B376="",0,"'"&amp;物品!B376&amp;"'")</f>
        <v>'IK2F'</v>
      </c>
      <c r="B368">
        <f>物品!D376</f>
        <v>0</v>
      </c>
      <c r="C368">
        <f>物品!E376</f>
        <v>0</v>
      </c>
      <c r="D368">
        <f>物品!F376</f>
        <v>0</v>
      </c>
      <c r="E368">
        <f>IF(ISTEXT(物品!G376)=TRUE,"'"&amp;物品!G376&amp;"'",物品!G376)</f>
        <v>0</v>
      </c>
      <c r="F368">
        <f>IF(ISTEXT(物品!H376)=TRUE,"'"&amp;物品!H376&amp;"'",物品!H376)</f>
        <v>0</v>
      </c>
      <c r="G368">
        <f>IF(物品!I376="",0,"'"&amp;物品!I376&amp;"'")</f>
        <v>0</v>
      </c>
      <c r="H368">
        <f>IF(物品!R376="",0,物品!R376)</f>
        <v>0</v>
      </c>
      <c r="I368">
        <f>IF(物品!S376="",0,物品!S376)</f>
        <v>0</v>
      </c>
      <c r="J368" t="str">
        <f>IF(物品!C376="",0,""""&amp;物品!C376&amp;"""")</f>
        <v>"|CffFFD24D【史诗】佛陀舍利|r"</v>
      </c>
      <c r="K368" t="str">
        <f>IF(物品!T376="","""""",""""&amp;物品!T376&amp;"""")</f>
        <v>"最大生命|Cffffc926+20%|n|n|r|Cffaaaaaa○|CffFFD24D土之符印+1|r|r|n|n|Cff00ff7f点击穿戴或脱卸。|r"</v>
      </c>
      <c r="L368" t="str">
        <f>IF(物品!U376="",0,""""&amp;物品!U376&amp;"""")</f>
        <v>"ReplaceableTextures\\CommandButtons\\BTNSST10.blp"</v>
      </c>
      <c r="M368" t="str">
        <f t="shared" si="16"/>
        <v/>
      </c>
      <c r="N368" t="str">
        <f t="shared" si="17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69" spans="1:14">
      <c r="A369" t="str">
        <f>IF(物品!B377="",0,"'"&amp;物品!B377&amp;"'")</f>
        <v>'IK2G'</v>
      </c>
      <c r="B369">
        <f>物品!D377</f>
        <v>0</v>
      </c>
      <c r="C369">
        <f>物品!E377</f>
        <v>0</v>
      </c>
      <c r="D369">
        <f>物品!F377</f>
        <v>0</v>
      </c>
      <c r="E369">
        <f>IF(ISTEXT(物品!G377)=TRUE,"'"&amp;物品!G377&amp;"'",物品!G377)</f>
        <v>0</v>
      </c>
      <c r="F369">
        <f>IF(ISTEXT(物品!H377)=TRUE,"'"&amp;物品!H377&amp;"'",物品!H377)</f>
        <v>0</v>
      </c>
      <c r="G369">
        <f>IF(物品!I377="",0,"'"&amp;物品!I377&amp;"'")</f>
        <v>0</v>
      </c>
      <c r="H369">
        <f>IF(物品!R377="",0,物品!R377)</f>
        <v>0</v>
      </c>
      <c r="I369">
        <f>IF(物品!S377="",0,物品!S377)</f>
        <v>0</v>
      </c>
      <c r="J369" t="str">
        <f>IF(物品!C377="",0,""""&amp;物品!C377&amp;"""")</f>
        <v>"|CffFFD24D【史诗】佛陀舍利|r"</v>
      </c>
      <c r="K369" t="str">
        <f>IF(物品!T377="","""""",""""&amp;物品!T377&amp;"""")</f>
        <v>"最大生命|Cffffc926+20%|n|n|r|Cffaaaaaa○|CffFFD24D光之符印+1|r|r|n|n|Cff00ff7f点击穿戴或脱卸。|r"</v>
      </c>
      <c r="L369" t="str">
        <f>IF(物品!U377="",0,""""&amp;物品!U377&amp;"""")</f>
        <v>"ReplaceableTextures\\CommandButtons\\BTNSST10.blp"</v>
      </c>
      <c r="M369" t="str">
        <f t="shared" si="16"/>
        <v/>
      </c>
      <c r="N369" t="str">
        <f t="shared" si="17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0" spans="1:14">
      <c r="A370" t="str">
        <f>IF(物品!B378="",0,"'"&amp;物品!B378&amp;"'")</f>
        <v>'IK2H'</v>
      </c>
      <c r="B370">
        <f>物品!D378</f>
        <v>0</v>
      </c>
      <c r="C370">
        <f>物品!E378</f>
        <v>0</v>
      </c>
      <c r="D370">
        <f>物品!F378</f>
        <v>0</v>
      </c>
      <c r="E370">
        <f>IF(ISTEXT(物品!G378)=TRUE,"'"&amp;物品!G378&amp;"'",物品!G378)</f>
        <v>0</v>
      </c>
      <c r="F370">
        <f>IF(ISTEXT(物品!H378)=TRUE,"'"&amp;物品!H378&amp;"'",物品!H378)</f>
        <v>0</v>
      </c>
      <c r="G370">
        <f>IF(物品!I378="",0,"'"&amp;物品!I378&amp;"'")</f>
        <v>0</v>
      </c>
      <c r="H370">
        <f>IF(物品!R378="",0,物品!R378)</f>
        <v>0</v>
      </c>
      <c r="I370">
        <f>IF(物品!S378="",0,物品!S378)</f>
        <v>0</v>
      </c>
      <c r="J370" t="str">
        <f>IF(物品!C378="",0,""""&amp;物品!C378&amp;"""")</f>
        <v>"|CffFFD24D【史诗】佛陀舍利|r"</v>
      </c>
      <c r="K370" t="str">
        <f>IF(物品!T378="","""""",""""&amp;物品!T378&amp;"""")</f>
        <v>"最大生命|Cffffc926+20%|n|n|r|Cffaaaaaa○|CffFFD24D雷之符印+1|r|r|n|n|Cff00ff7f点击穿戴或脱卸。|r"</v>
      </c>
      <c r="L370" t="str">
        <f>IF(物品!U378="",0,""""&amp;物品!U378&amp;"""")</f>
        <v>"ReplaceableTextures\\CommandButtons\\BTNSST10.blp"</v>
      </c>
      <c r="M370" t="str">
        <f t="shared" si="16"/>
        <v/>
      </c>
      <c r="N370" t="str">
        <f t="shared" si="17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1" spans="1:14">
      <c r="A371" t="str">
        <f>IF(物品!B379="",0,"'"&amp;物品!B379&amp;"'")</f>
        <v>'IK2I'</v>
      </c>
      <c r="B371">
        <f>物品!D379</f>
        <v>0</v>
      </c>
      <c r="C371">
        <f>物品!E379</f>
        <v>0</v>
      </c>
      <c r="D371">
        <f>物品!F379</f>
        <v>0</v>
      </c>
      <c r="E371">
        <f>IF(ISTEXT(物品!G379)=TRUE,"'"&amp;物品!G379&amp;"'",物品!G379)</f>
        <v>0</v>
      </c>
      <c r="F371">
        <f>IF(ISTEXT(物品!H379)=TRUE,"'"&amp;物品!H379&amp;"'",物品!H379)</f>
        <v>0</v>
      </c>
      <c r="G371">
        <f>IF(物品!I379="",0,"'"&amp;物品!I379&amp;"'")</f>
        <v>0</v>
      </c>
      <c r="H371">
        <f>IF(物品!R379="",0,物品!R379)</f>
        <v>0</v>
      </c>
      <c r="I371">
        <f>IF(物品!S379="",0,物品!S379)</f>
        <v>0</v>
      </c>
      <c r="J371" t="str">
        <f>IF(物品!C379="",0,""""&amp;物品!C379&amp;"""")</f>
        <v>"|CffFFD24D【史诗】佛陀舍利|r"</v>
      </c>
      <c r="K371" t="str">
        <f>IF(物品!T379="","""""",""""&amp;物品!T379&amp;"""")</f>
        <v>"最大生命|Cffffc926+20%|n|n|r|Cffaaaaaa○|CffFFD24D暗之符印+1|r|r|n|n|Cff00ff7f点击穿戴或脱卸。|r"</v>
      </c>
      <c r="L371" t="str">
        <f>IF(物品!U379="",0,""""&amp;物品!U379&amp;"""")</f>
        <v>"ReplaceableTextures\\CommandButtons\\BTNSST10.blp"</v>
      </c>
      <c r="M371" t="str">
        <f t="shared" si="16"/>
        <v/>
      </c>
      <c r="N371" t="str">
        <f t="shared" si="17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72" spans="1:14">
      <c r="A372" t="str">
        <f>IF(物品!B380="",0,"'"&amp;物品!B380&amp;"'")</f>
        <v>'IK3A'</v>
      </c>
      <c r="B372">
        <f>物品!D380</f>
        <v>0</v>
      </c>
      <c r="C372">
        <f>物品!E380</f>
        <v>0</v>
      </c>
      <c r="D372">
        <f>物品!F380</f>
        <v>0</v>
      </c>
      <c r="E372">
        <f>IF(ISTEXT(物品!G380)=TRUE,"'"&amp;物品!G380&amp;"'",物品!G380)</f>
        <v>0</v>
      </c>
      <c r="F372">
        <f>IF(ISTEXT(物品!H380)=TRUE,"'"&amp;物品!H380&amp;"'",物品!H380)</f>
        <v>0</v>
      </c>
      <c r="G372">
        <f>IF(物品!I380="",0,"'"&amp;物品!I380&amp;"'")</f>
        <v>0</v>
      </c>
      <c r="H372">
        <f>IF(物品!R380="",0,物品!R380)</f>
        <v>0</v>
      </c>
      <c r="I372">
        <f>IF(物品!S380="",0,物品!S380)</f>
        <v>0</v>
      </c>
      <c r="J372" t="str">
        <f>IF(物品!C380="",0,""""&amp;物品!C380&amp;"""")</f>
        <v>"|CffFFD24D【史诗】昊天帝玉|r"</v>
      </c>
      <c r="K372" t="str">
        <f>IF(物品!T380="","""""",""""&amp;物品!T380&amp;"""")</f>
        <v>"道兵伤害|Cffffc926+60%|n|n|r|Cffaaaaaa○刻印槽 【空】|r|n|n|Cff00ff7f点击穿戴或脱卸。|r"</v>
      </c>
      <c r="L372" t="str">
        <f>IF(物品!U380="",0,""""&amp;物品!U380&amp;"""")</f>
        <v>"ReplaceableTextures\\CommandButtons\\BTNSST11.blp"</v>
      </c>
      <c r="M372" t="str">
        <f t="shared" si="16"/>
        <v/>
      </c>
      <c r="N372" t="str">
        <f t="shared" si="17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73" spans="1:14">
      <c r="A373" t="str">
        <f>IF(物品!B381="",0,"'"&amp;物品!B381&amp;"'")</f>
        <v>'IK3B'</v>
      </c>
      <c r="B373">
        <f>物品!D381</f>
        <v>0</v>
      </c>
      <c r="C373">
        <f>物品!E381</f>
        <v>0</v>
      </c>
      <c r="D373">
        <f>物品!F381</f>
        <v>0</v>
      </c>
      <c r="E373">
        <f>IF(ISTEXT(物品!G381)=TRUE,"'"&amp;物品!G381&amp;"'",物品!G381)</f>
        <v>0</v>
      </c>
      <c r="F373">
        <f>IF(ISTEXT(物品!H381)=TRUE,"'"&amp;物品!H381&amp;"'",物品!H381)</f>
        <v>0</v>
      </c>
      <c r="G373">
        <f>IF(物品!I381="",0,"'"&amp;物品!I381&amp;"'")</f>
        <v>0</v>
      </c>
      <c r="H373">
        <f>IF(物品!R381="",0,物品!R381)</f>
        <v>0</v>
      </c>
      <c r="I373">
        <f>IF(物品!S381="",0,物品!S381)</f>
        <v>0</v>
      </c>
      <c r="J373" t="str">
        <f>IF(物品!C381="",0,""""&amp;物品!C381&amp;"""")</f>
        <v>"|CffFFD24D【史诗】昊天帝玉|r"</v>
      </c>
      <c r="K373" t="str">
        <f>IF(物品!T381="","""""",""""&amp;物品!T381&amp;"""")</f>
        <v>"道兵伤害|Cffffc926+60%|n|n|r|Cffaaaaaa○|CffFFD24D金之符印+1|r|r|n|n|Cff00ff7f点击穿戴或脱卸。|r"</v>
      </c>
      <c r="L373" t="str">
        <f>IF(物品!U381="",0,""""&amp;物品!U381&amp;"""")</f>
        <v>"ReplaceableTextures\\CommandButtons\\BTNSST11.blp"</v>
      </c>
      <c r="M373" t="str">
        <f t="shared" si="16"/>
        <v/>
      </c>
      <c r="N373" t="str">
        <f t="shared" si="17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74" spans="1:14">
      <c r="A374" t="str">
        <f>IF(物品!B382="",0,"'"&amp;物品!B382&amp;"'")</f>
        <v>'IK3C'</v>
      </c>
      <c r="B374">
        <f>物品!D382</f>
        <v>0</v>
      </c>
      <c r="C374">
        <f>物品!E382</f>
        <v>0</v>
      </c>
      <c r="D374">
        <f>物品!F382</f>
        <v>0</v>
      </c>
      <c r="E374">
        <f>IF(ISTEXT(物品!G382)=TRUE,"'"&amp;物品!G382&amp;"'",物品!G382)</f>
        <v>0</v>
      </c>
      <c r="F374">
        <f>IF(ISTEXT(物品!H382)=TRUE,"'"&amp;物品!H382&amp;"'",物品!H382)</f>
        <v>0</v>
      </c>
      <c r="G374">
        <f>IF(物品!I382="",0,"'"&amp;物品!I382&amp;"'")</f>
        <v>0</v>
      </c>
      <c r="H374">
        <f>IF(物品!R382="",0,物品!R382)</f>
        <v>0</v>
      </c>
      <c r="I374">
        <f>IF(物品!S382="",0,物品!S382)</f>
        <v>0</v>
      </c>
      <c r="J374" t="str">
        <f>IF(物品!C382="",0,""""&amp;物品!C382&amp;"""")</f>
        <v>"|CffFFD24D【史诗】昊天帝玉|r"</v>
      </c>
      <c r="K374" t="str">
        <f>IF(物品!T382="","""""",""""&amp;物品!T382&amp;"""")</f>
        <v>"道兵伤害|Cffffc926+60%|n|n|r|Cffaaaaaa○|CffFFD24D木之符印+1|r|r|n|n|Cff00ff7f点击穿戴或脱卸。|r"</v>
      </c>
      <c r="L374" t="str">
        <f>IF(物品!U382="",0,""""&amp;物品!U382&amp;"""")</f>
        <v>"ReplaceableTextures\\CommandButtons\\BTNSST11.blp"</v>
      </c>
      <c r="M374" t="str">
        <f t="shared" si="16"/>
        <v/>
      </c>
      <c r="N374" t="str">
        <f t="shared" si="17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75" spans="1:14">
      <c r="A375" t="str">
        <f>IF(物品!B383="",0,"'"&amp;物品!B383&amp;"'")</f>
        <v>'IK3D'</v>
      </c>
      <c r="B375">
        <f>物品!D383</f>
        <v>0</v>
      </c>
      <c r="C375">
        <f>物品!E383</f>
        <v>0</v>
      </c>
      <c r="D375">
        <f>物品!F383</f>
        <v>0</v>
      </c>
      <c r="E375">
        <f>IF(ISTEXT(物品!G383)=TRUE,"'"&amp;物品!G383&amp;"'",物品!G383)</f>
        <v>0</v>
      </c>
      <c r="F375">
        <f>IF(ISTEXT(物品!H383)=TRUE,"'"&amp;物品!H383&amp;"'",物品!H383)</f>
        <v>0</v>
      </c>
      <c r="G375">
        <f>IF(物品!I383="",0,"'"&amp;物品!I383&amp;"'")</f>
        <v>0</v>
      </c>
      <c r="H375">
        <f>IF(物品!R383="",0,物品!R383)</f>
        <v>0</v>
      </c>
      <c r="I375">
        <f>IF(物品!S383="",0,物品!S383)</f>
        <v>0</v>
      </c>
      <c r="J375" t="str">
        <f>IF(物品!C383="",0,""""&amp;物品!C383&amp;"""")</f>
        <v>"|CffFFD24D【史诗】昊天帝玉|r"</v>
      </c>
      <c r="K375" t="str">
        <f>IF(物品!T383="","""""",""""&amp;物品!T383&amp;"""")</f>
        <v>"道兵伤害|Cffffc926+60%|n|n|r|Cffaaaaaa○|CffFFD24D水之符印+1|r|r|n|n|Cff00ff7f点击穿戴或脱卸。|r"</v>
      </c>
      <c r="L375" t="str">
        <f>IF(物品!U383="",0,""""&amp;物品!U383&amp;"""")</f>
        <v>"ReplaceableTextures\\CommandButtons\\BTNSST11.blp"</v>
      </c>
      <c r="M375" t="str">
        <f t="shared" si="16"/>
        <v/>
      </c>
      <c r="N375" t="str">
        <f t="shared" si="17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76" spans="1:14">
      <c r="A376" t="str">
        <f>IF(物品!B384="",0,"'"&amp;物品!B384&amp;"'")</f>
        <v>'IK3E'</v>
      </c>
      <c r="B376">
        <f>物品!D384</f>
        <v>0</v>
      </c>
      <c r="C376">
        <f>物品!E384</f>
        <v>0</v>
      </c>
      <c r="D376">
        <f>物品!F384</f>
        <v>0</v>
      </c>
      <c r="E376">
        <f>IF(ISTEXT(物品!G384)=TRUE,"'"&amp;物品!G384&amp;"'",物品!G384)</f>
        <v>0</v>
      </c>
      <c r="F376">
        <f>IF(ISTEXT(物品!H384)=TRUE,"'"&amp;物品!H384&amp;"'",物品!H384)</f>
        <v>0</v>
      </c>
      <c r="G376">
        <f>IF(物品!I384="",0,"'"&amp;物品!I384&amp;"'")</f>
        <v>0</v>
      </c>
      <c r="H376">
        <f>IF(物品!R384="",0,物品!R384)</f>
        <v>0</v>
      </c>
      <c r="I376">
        <f>IF(物品!S384="",0,物品!S384)</f>
        <v>0</v>
      </c>
      <c r="J376" t="str">
        <f>IF(物品!C384="",0,""""&amp;物品!C384&amp;"""")</f>
        <v>"|CffFFD24D【史诗】昊天帝玉|r"</v>
      </c>
      <c r="K376" t="str">
        <f>IF(物品!T384="","""""",""""&amp;物品!T384&amp;"""")</f>
        <v>"道兵伤害|Cffffc926+60%|n|n|r|Cffaaaaaa○|CffFFD24D火之符印+1|r|r|n|n|Cff00ff7f点击穿戴或脱卸。|r"</v>
      </c>
      <c r="L376" t="str">
        <f>IF(物品!U384="",0,""""&amp;物品!U384&amp;"""")</f>
        <v>"ReplaceableTextures\\CommandButtons\\BTNSST11.blp"</v>
      </c>
      <c r="M376" t="str">
        <f t="shared" si="16"/>
        <v/>
      </c>
      <c r="N376" t="str">
        <f t="shared" si="17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77" spans="1:14">
      <c r="A377" t="str">
        <f>IF(物品!B385="",0,"'"&amp;物品!B385&amp;"'")</f>
        <v>'IK3F'</v>
      </c>
      <c r="B377">
        <f>物品!D385</f>
        <v>0</v>
      </c>
      <c r="C377">
        <f>物品!E385</f>
        <v>0</v>
      </c>
      <c r="D377">
        <f>物品!F385</f>
        <v>0</v>
      </c>
      <c r="E377">
        <f>IF(ISTEXT(物品!G385)=TRUE,"'"&amp;物品!G385&amp;"'",物品!G385)</f>
        <v>0</v>
      </c>
      <c r="F377">
        <f>IF(ISTEXT(物品!H385)=TRUE,"'"&amp;物品!H385&amp;"'",物品!H385)</f>
        <v>0</v>
      </c>
      <c r="G377">
        <f>IF(物品!I385="",0,"'"&amp;物品!I385&amp;"'")</f>
        <v>0</v>
      </c>
      <c r="H377">
        <f>IF(物品!R385="",0,物品!R385)</f>
        <v>0</v>
      </c>
      <c r="I377">
        <f>IF(物品!S385="",0,物品!S385)</f>
        <v>0</v>
      </c>
      <c r="J377" t="str">
        <f>IF(物品!C385="",0,""""&amp;物品!C385&amp;"""")</f>
        <v>"|CffFFD24D【史诗】昊天帝玉|r"</v>
      </c>
      <c r="K377" t="str">
        <f>IF(物品!T385="","""""",""""&amp;物品!T385&amp;"""")</f>
        <v>"道兵伤害|Cffffc926+60%|n|n|r|Cffaaaaaa○|CffFFD24D土之符印+1|r|r|n|n|Cff00ff7f点击穿戴或脱卸。|r"</v>
      </c>
      <c r="L377" t="str">
        <f>IF(物品!U385="",0,""""&amp;物品!U385&amp;"""")</f>
        <v>"ReplaceableTextures\\CommandButtons\\BTNSST11.blp"</v>
      </c>
      <c r="M377" t="str">
        <f t="shared" si="16"/>
        <v/>
      </c>
      <c r="N377" t="str">
        <f t="shared" si="17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78" spans="1:14">
      <c r="A378" t="str">
        <f>IF(物品!B386="",0,"'"&amp;物品!B386&amp;"'")</f>
        <v>'IK3G'</v>
      </c>
      <c r="B378">
        <f>物品!D386</f>
        <v>0</v>
      </c>
      <c r="C378">
        <f>物品!E386</f>
        <v>0</v>
      </c>
      <c r="D378">
        <f>物品!F386</f>
        <v>0</v>
      </c>
      <c r="E378">
        <f>IF(ISTEXT(物品!G386)=TRUE,"'"&amp;物品!G386&amp;"'",物品!G386)</f>
        <v>0</v>
      </c>
      <c r="F378">
        <f>IF(ISTEXT(物品!H386)=TRUE,"'"&amp;物品!H386&amp;"'",物品!H386)</f>
        <v>0</v>
      </c>
      <c r="G378">
        <f>IF(物品!I386="",0,"'"&amp;物品!I386&amp;"'")</f>
        <v>0</v>
      </c>
      <c r="H378">
        <f>IF(物品!R386="",0,物品!R386)</f>
        <v>0</v>
      </c>
      <c r="I378">
        <f>IF(物品!S386="",0,物品!S386)</f>
        <v>0</v>
      </c>
      <c r="J378" t="str">
        <f>IF(物品!C386="",0,""""&amp;物品!C386&amp;"""")</f>
        <v>"|CffFFD24D【史诗】昊天帝玉|r"</v>
      </c>
      <c r="K378" t="str">
        <f>IF(物品!T386="","""""",""""&amp;物品!T386&amp;"""")</f>
        <v>"道兵伤害|Cffffc926+60%|n|n|r|Cffaaaaaa○|CffFFD24D光之符印+1|r|r|n|n|Cff00ff7f点击穿戴或脱卸。|r"</v>
      </c>
      <c r="L378" t="str">
        <f>IF(物品!U386="",0,""""&amp;物品!U386&amp;"""")</f>
        <v>"ReplaceableTextures\\CommandButtons\\BTNSST11.blp"</v>
      </c>
      <c r="M378" t="str">
        <f t="shared" si="16"/>
        <v/>
      </c>
      <c r="N378" t="str">
        <f t="shared" si="17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79" spans="1:14">
      <c r="A379" t="str">
        <f>IF(物品!B387="",0,"'"&amp;物品!B387&amp;"'")</f>
        <v>'IK3H'</v>
      </c>
      <c r="B379">
        <f>物品!D387</f>
        <v>0</v>
      </c>
      <c r="C379">
        <f>物品!E387</f>
        <v>0</v>
      </c>
      <c r="D379">
        <f>物品!F387</f>
        <v>0</v>
      </c>
      <c r="E379">
        <f>IF(ISTEXT(物品!G387)=TRUE,"'"&amp;物品!G387&amp;"'",物品!G387)</f>
        <v>0</v>
      </c>
      <c r="F379">
        <f>IF(ISTEXT(物品!H387)=TRUE,"'"&amp;物品!H387&amp;"'",物品!H387)</f>
        <v>0</v>
      </c>
      <c r="G379">
        <f>IF(物品!I387="",0,"'"&amp;物品!I387&amp;"'")</f>
        <v>0</v>
      </c>
      <c r="H379">
        <f>IF(物品!R387="",0,物品!R387)</f>
        <v>0</v>
      </c>
      <c r="I379">
        <f>IF(物品!S387="",0,物品!S387)</f>
        <v>0</v>
      </c>
      <c r="J379" t="str">
        <f>IF(物品!C387="",0,""""&amp;物品!C387&amp;"""")</f>
        <v>"|CffFFD24D【史诗】昊天帝玉|r"</v>
      </c>
      <c r="K379" t="str">
        <f>IF(物品!T387="","""""",""""&amp;物品!T387&amp;"""")</f>
        <v>"道兵伤害|Cffffc926+60%|n|n|r|Cffaaaaaa○|CffFFD24D雷之符印+1|r|r|n|n|Cff00ff7f点击穿戴或脱卸。|r"</v>
      </c>
      <c r="L379" t="str">
        <f>IF(物品!U387="",0,""""&amp;物品!U387&amp;"""")</f>
        <v>"ReplaceableTextures\\CommandButtons\\BTNSST11.blp"</v>
      </c>
      <c r="M379" t="str">
        <f t="shared" si="16"/>
        <v/>
      </c>
      <c r="N379" t="str">
        <f t="shared" si="17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0" spans="1:14">
      <c r="A380" t="str">
        <f>IF(物品!B388="",0,"'"&amp;物品!B388&amp;"'")</f>
        <v>'IK3I'</v>
      </c>
      <c r="B380">
        <f>物品!D388</f>
        <v>0</v>
      </c>
      <c r="C380">
        <f>物品!E388</f>
        <v>0</v>
      </c>
      <c r="D380">
        <f>物品!F388</f>
        <v>0</v>
      </c>
      <c r="E380">
        <f>IF(ISTEXT(物品!G388)=TRUE,"'"&amp;物品!G388&amp;"'",物品!G388)</f>
        <v>0</v>
      </c>
      <c r="F380">
        <f>IF(ISTEXT(物品!H388)=TRUE,"'"&amp;物品!H388&amp;"'",物品!H388)</f>
        <v>0</v>
      </c>
      <c r="G380">
        <f>IF(物品!I388="",0,"'"&amp;物品!I388&amp;"'")</f>
        <v>0</v>
      </c>
      <c r="H380">
        <f>IF(物品!R388="",0,物品!R388)</f>
        <v>0</v>
      </c>
      <c r="I380">
        <f>IF(物品!S388="",0,物品!S388)</f>
        <v>0</v>
      </c>
      <c r="J380" t="str">
        <f>IF(物品!C388="",0,""""&amp;物品!C388&amp;"""")</f>
        <v>"|CffFFD24D【史诗】昊天帝玉|r"</v>
      </c>
      <c r="K380" t="str">
        <f>IF(物品!T388="","""""",""""&amp;物品!T388&amp;"""")</f>
        <v>"道兵伤害|Cffffc926+60%|n|n|r|Cffaaaaaa○|CffFFD24D暗之符印+1|r|r|n|n|Cff00ff7f点击穿戴或脱卸。|r"</v>
      </c>
      <c r="L380" t="str">
        <f>IF(物品!U388="",0,""""&amp;物品!U388&amp;"""")</f>
        <v>"ReplaceableTextures\\CommandButtons\\BTNSST11.blp"</v>
      </c>
      <c r="M380" t="str">
        <f t="shared" si="16"/>
        <v/>
      </c>
      <c r="N380" t="str">
        <f t="shared" si="17"/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1" spans="1:14">
      <c r="A381" t="str">
        <f>IF(物品!B389="",0,"'"&amp;物品!B389&amp;"'")</f>
        <v>'IK4A'</v>
      </c>
      <c r="B381">
        <f>物品!D389</f>
        <v>0</v>
      </c>
      <c r="C381">
        <f>物品!E389</f>
        <v>0</v>
      </c>
      <c r="D381">
        <f>物品!F389</f>
        <v>0</v>
      </c>
      <c r="E381">
        <f>IF(ISTEXT(物品!G389)=TRUE,"'"&amp;物品!G389&amp;"'",物品!G389)</f>
        <v>0</v>
      </c>
      <c r="F381">
        <f>IF(ISTEXT(物品!H389)=TRUE,"'"&amp;物品!H389&amp;"'",物品!H389)</f>
        <v>0</v>
      </c>
      <c r="G381">
        <f>IF(物品!I389="",0,"'"&amp;物品!I389&amp;"'")</f>
        <v>0</v>
      </c>
      <c r="H381">
        <f>IF(物品!R389="",0,物品!R389)</f>
        <v>0</v>
      </c>
      <c r="I381">
        <f>IF(物品!S389="",0,物品!S389)</f>
        <v>0</v>
      </c>
      <c r="J381" t="str">
        <f>IF(物品!C389="",0,""""&amp;物品!C389&amp;"""")</f>
        <v>"|CffFFD24D【史诗】应龙珠|r"</v>
      </c>
      <c r="K381" t="str">
        <f>IF(物品!T389="","""""",""""&amp;物品!T389&amp;"""")</f>
        <v>"攻击|Cffffc926+50000|r，攻击|Cffffc926+12%|n|n|r|Cffaaaaaa○刻印槽 【空】|r|n|n|Cff00ff7f点击穿戴或脱卸。|r"</v>
      </c>
      <c r="L381" t="str">
        <f>IF(物品!U389="",0,""""&amp;物品!U389&amp;"""")</f>
        <v>"ReplaceableTextures\\CommandButtons\\BTNSST12.blp"</v>
      </c>
      <c r="M381" t="str">
        <f t="shared" si="16"/>
        <v/>
      </c>
      <c r="N381" t="str">
        <f t="shared" si="17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82" spans="1:14">
      <c r="A382" t="str">
        <f>IF(物品!B390="",0,"'"&amp;物品!B390&amp;"'")</f>
        <v>'IK4B'</v>
      </c>
      <c r="B382">
        <f>物品!D390</f>
        <v>0</v>
      </c>
      <c r="C382">
        <f>物品!E390</f>
        <v>0</v>
      </c>
      <c r="D382">
        <f>物品!F390</f>
        <v>0</v>
      </c>
      <c r="E382">
        <f>IF(ISTEXT(物品!G390)=TRUE,"'"&amp;物品!G390&amp;"'",物品!G390)</f>
        <v>0</v>
      </c>
      <c r="F382">
        <f>IF(ISTEXT(物品!H390)=TRUE,"'"&amp;物品!H390&amp;"'",物品!H390)</f>
        <v>0</v>
      </c>
      <c r="G382">
        <f>IF(物品!I390="",0,"'"&amp;物品!I390&amp;"'")</f>
        <v>0</v>
      </c>
      <c r="H382">
        <f>IF(物品!R390="",0,物品!R390)</f>
        <v>0</v>
      </c>
      <c r="I382">
        <f>IF(物品!S390="",0,物品!S390)</f>
        <v>0</v>
      </c>
      <c r="J382" t="str">
        <f>IF(物品!C390="",0,""""&amp;物品!C390&amp;"""")</f>
        <v>"|CffFFD24D【史诗】应龙珠|r"</v>
      </c>
      <c r="K382" t="str">
        <f>IF(物品!T390="","""""",""""&amp;物品!T390&amp;"""")</f>
        <v>"攻击|Cffffc926+50000|r，攻击|Cffffc926+12%|n|n|r|Cffaaaaaa○|CffFFD24D金之符印+1|r|r|n|n|Cff00ff7f点击穿戴或脱卸。|r"</v>
      </c>
      <c r="L382" t="str">
        <f>IF(物品!U390="",0,""""&amp;物品!U390&amp;"""")</f>
        <v>"ReplaceableTextures\\CommandButtons\\BTNSST12.blp"</v>
      </c>
      <c r="M382" t="str">
        <f t="shared" si="16"/>
        <v/>
      </c>
      <c r="N382" t="str">
        <f t="shared" si="17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83" spans="1:14">
      <c r="A383" t="str">
        <f>IF(物品!B391="",0,"'"&amp;物品!B391&amp;"'")</f>
        <v>'IK4C'</v>
      </c>
      <c r="B383">
        <f>物品!D391</f>
        <v>0</v>
      </c>
      <c r="C383">
        <f>物品!E391</f>
        <v>0</v>
      </c>
      <c r="D383">
        <f>物品!F391</f>
        <v>0</v>
      </c>
      <c r="E383">
        <f>IF(ISTEXT(物品!G391)=TRUE,"'"&amp;物品!G391&amp;"'",物品!G391)</f>
        <v>0</v>
      </c>
      <c r="F383">
        <f>IF(ISTEXT(物品!H391)=TRUE,"'"&amp;物品!H391&amp;"'",物品!H391)</f>
        <v>0</v>
      </c>
      <c r="G383">
        <f>IF(物品!I391="",0,"'"&amp;物品!I391&amp;"'")</f>
        <v>0</v>
      </c>
      <c r="H383">
        <f>IF(物品!R391="",0,物品!R391)</f>
        <v>0</v>
      </c>
      <c r="I383">
        <f>IF(物品!S391="",0,物品!S391)</f>
        <v>0</v>
      </c>
      <c r="J383" t="str">
        <f>IF(物品!C391="",0,""""&amp;物品!C391&amp;"""")</f>
        <v>"|CffFFD24D【史诗】应龙珠|r"</v>
      </c>
      <c r="K383" t="str">
        <f>IF(物品!T391="","""""",""""&amp;物品!T391&amp;"""")</f>
        <v>"攻击|Cffffc926+50000|r，攻击|Cffffc926+12%|n|n|r|Cffaaaaaa○|CffFFD24D木之符印+1|r|r|n|n|Cff00ff7f点击穿戴或脱卸。|r"</v>
      </c>
      <c r="L383" t="str">
        <f>IF(物品!U391="",0,""""&amp;物品!U391&amp;"""")</f>
        <v>"ReplaceableTextures\\CommandButtons\\BTNSST12.blp"</v>
      </c>
      <c r="M383" t="str">
        <f t="shared" si="16"/>
        <v/>
      </c>
      <c r="N383" t="str">
        <f t="shared" si="17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84" spans="1:14">
      <c r="A384" t="str">
        <f>IF(物品!B392="",0,"'"&amp;物品!B392&amp;"'")</f>
        <v>'IK4D'</v>
      </c>
      <c r="B384">
        <f>物品!D392</f>
        <v>0</v>
      </c>
      <c r="C384">
        <f>物品!E392</f>
        <v>0</v>
      </c>
      <c r="D384">
        <f>物品!F392</f>
        <v>0</v>
      </c>
      <c r="E384">
        <f>IF(ISTEXT(物品!G392)=TRUE,"'"&amp;物品!G392&amp;"'",物品!G392)</f>
        <v>0</v>
      </c>
      <c r="F384">
        <f>IF(ISTEXT(物品!H392)=TRUE,"'"&amp;物品!H392&amp;"'",物品!H392)</f>
        <v>0</v>
      </c>
      <c r="G384">
        <f>IF(物品!I392="",0,"'"&amp;物品!I392&amp;"'")</f>
        <v>0</v>
      </c>
      <c r="H384">
        <f>IF(物品!R392="",0,物品!R392)</f>
        <v>0</v>
      </c>
      <c r="I384">
        <f>IF(物品!S392="",0,物品!S392)</f>
        <v>0</v>
      </c>
      <c r="J384" t="str">
        <f>IF(物品!C392="",0,""""&amp;物品!C392&amp;"""")</f>
        <v>"|CffFFD24D【史诗】应龙珠|r"</v>
      </c>
      <c r="K384" t="str">
        <f>IF(物品!T392="","""""",""""&amp;物品!T392&amp;"""")</f>
        <v>"攻击|Cffffc926+50000|r，攻击|Cffffc926+12%|n|n|r|Cffaaaaaa○|CffFFD24D水之符印+1|r|r|n|n|Cff00ff7f点击穿戴或脱卸。|r"</v>
      </c>
      <c r="L384" t="str">
        <f>IF(物品!U392="",0,""""&amp;物品!U392&amp;"""")</f>
        <v>"ReplaceableTextures\\CommandButtons\\BTNSST12.blp"</v>
      </c>
      <c r="M384" t="str">
        <f t="shared" si="16"/>
        <v/>
      </c>
      <c r="N384" t="str">
        <f t="shared" si="17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85" spans="1:14">
      <c r="A385" t="str">
        <f>IF(物品!B393="",0,"'"&amp;物品!B393&amp;"'")</f>
        <v>'IK4E'</v>
      </c>
      <c r="B385">
        <f>物品!D393</f>
        <v>0</v>
      </c>
      <c r="C385">
        <f>物品!E393</f>
        <v>0</v>
      </c>
      <c r="D385">
        <f>物品!F393</f>
        <v>0</v>
      </c>
      <c r="E385">
        <f>IF(ISTEXT(物品!G393)=TRUE,"'"&amp;物品!G393&amp;"'",物品!G393)</f>
        <v>0</v>
      </c>
      <c r="F385">
        <f>IF(ISTEXT(物品!H393)=TRUE,"'"&amp;物品!H393&amp;"'",物品!H393)</f>
        <v>0</v>
      </c>
      <c r="G385">
        <f>IF(物品!I393="",0,"'"&amp;物品!I393&amp;"'")</f>
        <v>0</v>
      </c>
      <c r="H385">
        <f>IF(物品!R393="",0,物品!R393)</f>
        <v>0</v>
      </c>
      <c r="I385">
        <f>IF(物品!S393="",0,物品!S393)</f>
        <v>0</v>
      </c>
      <c r="J385" t="str">
        <f>IF(物品!C393="",0,""""&amp;物品!C393&amp;"""")</f>
        <v>"|CffFFD24D【史诗】应龙珠|r"</v>
      </c>
      <c r="K385" t="str">
        <f>IF(物品!T393="","""""",""""&amp;物品!T393&amp;"""")</f>
        <v>"攻击|Cffffc926+50000|r，攻击|Cffffc926+12%|n|n|r|Cffaaaaaa○|CffFFD24D火之符印+1|r|r|n|n|Cff00ff7f点击穿戴或脱卸。|r"</v>
      </c>
      <c r="L385" t="str">
        <f>IF(物品!U393="",0,""""&amp;物品!U393&amp;"""")</f>
        <v>"ReplaceableTextures\\CommandButtons\\BTNSST12.blp"</v>
      </c>
      <c r="M385" t="str">
        <f t="shared" si="16"/>
        <v/>
      </c>
      <c r="N385" t="str">
        <f t="shared" si="17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86" spans="1:14">
      <c r="A386" t="str">
        <f>IF(物品!B394="",0,"'"&amp;物品!B394&amp;"'")</f>
        <v>'IK4F'</v>
      </c>
      <c r="B386">
        <f>物品!D394</f>
        <v>0</v>
      </c>
      <c r="C386">
        <f>物品!E394</f>
        <v>0</v>
      </c>
      <c r="D386">
        <f>物品!F394</f>
        <v>0</v>
      </c>
      <c r="E386">
        <f>IF(ISTEXT(物品!G394)=TRUE,"'"&amp;物品!G394&amp;"'",物品!G394)</f>
        <v>0</v>
      </c>
      <c r="F386">
        <f>IF(ISTEXT(物品!H394)=TRUE,"'"&amp;物品!H394&amp;"'",物品!H394)</f>
        <v>0</v>
      </c>
      <c r="G386">
        <f>IF(物品!I394="",0,"'"&amp;物品!I394&amp;"'")</f>
        <v>0</v>
      </c>
      <c r="H386">
        <f>IF(物品!R394="",0,物品!R394)</f>
        <v>0</v>
      </c>
      <c r="I386">
        <f>IF(物品!S394="",0,物品!S394)</f>
        <v>0</v>
      </c>
      <c r="J386" t="str">
        <f>IF(物品!C394="",0,""""&amp;物品!C394&amp;"""")</f>
        <v>"|CffFFD24D【史诗】应龙珠|r"</v>
      </c>
      <c r="K386" t="str">
        <f>IF(物品!T394="","""""",""""&amp;物品!T394&amp;"""")</f>
        <v>"攻击|Cffffc926+50000|r，攻击|Cffffc926+12%|n|n|r|Cffaaaaaa○|CffFFD24D土之符印+1|r|r|n|n|Cff00ff7f点击穿戴或脱卸。|r"</v>
      </c>
      <c r="L386" t="str">
        <f>IF(物品!U394="",0,""""&amp;物品!U394&amp;"""")</f>
        <v>"ReplaceableTextures\\CommandButtons\\BTNSST12.blp"</v>
      </c>
      <c r="M386" t="str">
        <f t="shared" si="16"/>
        <v/>
      </c>
      <c r="N386" t="str">
        <f t="shared" si="17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87" spans="1:14">
      <c r="A387" t="str">
        <f>IF(物品!B395="",0,"'"&amp;物品!B395&amp;"'")</f>
        <v>'IK4G'</v>
      </c>
      <c r="B387">
        <f>物品!D395</f>
        <v>0</v>
      </c>
      <c r="C387">
        <f>物品!E395</f>
        <v>0</v>
      </c>
      <c r="D387">
        <f>物品!F395</f>
        <v>0</v>
      </c>
      <c r="E387">
        <f>IF(ISTEXT(物品!G395)=TRUE,"'"&amp;物品!G395&amp;"'",物品!G395)</f>
        <v>0</v>
      </c>
      <c r="F387">
        <f>IF(ISTEXT(物品!H395)=TRUE,"'"&amp;物品!H395&amp;"'",物品!H395)</f>
        <v>0</v>
      </c>
      <c r="G387">
        <f>IF(物品!I395="",0,"'"&amp;物品!I395&amp;"'")</f>
        <v>0</v>
      </c>
      <c r="H387">
        <f>IF(物品!R395="",0,物品!R395)</f>
        <v>0</v>
      </c>
      <c r="I387">
        <f>IF(物品!S395="",0,物品!S395)</f>
        <v>0</v>
      </c>
      <c r="J387" t="str">
        <f>IF(物品!C395="",0,""""&amp;物品!C395&amp;"""")</f>
        <v>"|CffFFD24D【史诗】应龙珠|r"</v>
      </c>
      <c r="K387" t="str">
        <f>IF(物品!T395="","""""",""""&amp;物品!T395&amp;"""")</f>
        <v>"攻击|Cffffc926+50000|r，攻击|Cffffc926+12%|n|n|r|Cffaaaaaa○|CffFFD24D光之符印+1|r|r|n|n|Cff00ff7f点击穿戴或脱卸。|r"</v>
      </c>
      <c r="L387" t="str">
        <f>IF(物品!U395="",0,""""&amp;物品!U395&amp;"""")</f>
        <v>"ReplaceableTextures\\CommandButtons\\BTNSST12.blp"</v>
      </c>
      <c r="M387" t="str">
        <f t="shared" si="16"/>
        <v/>
      </c>
      <c r="N387" t="str">
        <f t="shared" si="17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88" spans="1:14">
      <c r="A388" t="str">
        <f>IF(物品!B396="",0,"'"&amp;物品!B396&amp;"'")</f>
        <v>'IK4H'</v>
      </c>
      <c r="B388">
        <f>物品!D396</f>
        <v>0</v>
      </c>
      <c r="C388">
        <f>物品!E396</f>
        <v>0</v>
      </c>
      <c r="D388">
        <f>物品!F396</f>
        <v>0</v>
      </c>
      <c r="E388">
        <f>IF(ISTEXT(物品!G396)=TRUE,"'"&amp;物品!G396&amp;"'",物品!G396)</f>
        <v>0</v>
      </c>
      <c r="F388">
        <f>IF(ISTEXT(物品!H396)=TRUE,"'"&amp;物品!H396&amp;"'",物品!H396)</f>
        <v>0</v>
      </c>
      <c r="G388">
        <f>IF(物品!I396="",0,"'"&amp;物品!I396&amp;"'")</f>
        <v>0</v>
      </c>
      <c r="H388">
        <f>IF(物品!R396="",0,物品!R396)</f>
        <v>0</v>
      </c>
      <c r="I388">
        <f>IF(物品!S396="",0,物品!S396)</f>
        <v>0</v>
      </c>
      <c r="J388" t="str">
        <f>IF(物品!C396="",0,""""&amp;物品!C396&amp;"""")</f>
        <v>"|CffFFD24D【史诗】应龙珠|r"</v>
      </c>
      <c r="K388" t="str">
        <f>IF(物品!T396="","""""",""""&amp;物品!T396&amp;"""")</f>
        <v>"攻击|Cffffc926+50000|r，攻击|Cffffc926+12%|n|n|r|Cffaaaaaa○|CffFFD24D雷之符印+1|r|r|n|n|Cff00ff7f点击穿戴或脱卸。|r"</v>
      </c>
      <c r="L388" t="str">
        <f>IF(物品!U396="",0,""""&amp;物品!U396&amp;"""")</f>
        <v>"ReplaceableTextures\\CommandButtons\\BTNSST12.blp"</v>
      </c>
      <c r="M388" t="str">
        <f t="shared" si="16"/>
        <v/>
      </c>
      <c r="N388" t="str">
        <f t="shared" si="17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89" spans="1:14">
      <c r="A389" t="str">
        <f>IF(物品!B397="",0,"'"&amp;物品!B397&amp;"'")</f>
        <v>'IK4I'</v>
      </c>
      <c r="B389">
        <f>物品!D397</f>
        <v>0</v>
      </c>
      <c r="C389">
        <f>物品!E397</f>
        <v>0</v>
      </c>
      <c r="D389">
        <f>物品!F397</f>
        <v>0</v>
      </c>
      <c r="E389">
        <f>IF(ISTEXT(物品!G397)=TRUE,"'"&amp;物品!G397&amp;"'",物品!G397)</f>
        <v>0</v>
      </c>
      <c r="F389">
        <f>IF(ISTEXT(物品!H397)=TRUE,"'"&amp;物品!H397&amp;"'",物品!H397)</f>
        <v>0</v>
      </c>
      <c r="G389">
        <f>IF(物品!I397="",0,"'"&amp;物品!I397&amp;"'")</f>
        <v>0</v>
      </c>
      <c r="H389">
        <f>IF(物品!R397="",0,物品!R397)</f>
        <v>0</v>
      </c>
      <c r="I389">
        <f>IF(物品!S397="",0,物品!S397)</f>
        <v>0</v>
      </c>
      <c r="J389" t="str">
        <f>IF(物品!C397="",0,""""&amp;物品!C397&amp;"""")</f>
        <v>"|CffFFD24D【史诗】应龙珠|r"</v>
      </c>
      <c r="K389" t="str">
        <f>IF(物品!T397="","""""",""""&amp;物品!T397&amp;"""")</f>
        <v>"攻击|Cffffc926+50000|r，攻击|Cffffc926+12%|n|n|r|Cffaaaaaa○|CffFFD24D暗之符印+1|r|r|n|n|Cff00ff7f点击穿戴或脱卸。|r"</v>
      </c>
      <c r="L389" t="str">
        <f>IF(物品!U397="",0,""""&amp;物品!U397&amp;"""")</f>
        <v>"ReplaceableTextures\\CommandButtons\\BTNSST12.blp"</v>
      </c>
      <c r="M389" t="str">
        <f t="shared" si="16"/>
        <v/>
      </c>
      <c r="N389" t="str">
        <f t="shared" si="17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0" spans="1:14">
      <c r="A390" t="str">
        <f>IF(物品!B398="",0,"'"&amp;物品!B398&amp;"'")</f>
        <v>'IK5A'</v>
      </c>
      <c r="B390">
        <f>物品!D398</f>
        <v>0</v>
      </c>
      <c r="C390">
        <f>物品!E398</f>
        <v>0</v>
      </c>
      <c r="D390">
        <f>物品!F398</f>
        <v>0</v>
      </c>
      <c r="E390">
        <f>IF(ISTEXT(物品!G398)=TRUE,"'"&amp;物品!G398&amp;"'",物品!G398)</f>
        <v>0</v>
      </c>
      <c r="F390">
        <f>IF(ISTEXT(物品!H398)=TRUE,"'"&amp;物品!H398&amp;"'",物品!H398)</f>
        <v>0</v>
      </c>
      <c r="G390">
        <f>IF(物品!I398="",0,"'"&amp;物品!I398&amp;"'")</f>
        <v>0</v>
      </c>
      <c r="H390">
        <f>IF(物品!R398="",0,物品!R398)</f>
        <v>0</v>
      </c>
      <c r="I390">
        <f>IF(物品!S398="",0,物品!S398)</f>
        <v>0</v>
      </c>
      <c r="J390" t="str">
        <f>IF(物品!C398="",0,""""&amp;物品!C398&amp;"""")</f>
        <v>"|CffFFD24D【史诗】白泽之灵|r"</v>
      </c>
      <c r="K390" t="str">
        <f>IF(物品!T398="","""""",""""&amp;物品!T398&amp;"""")</f>
        <v>"护甲穿透|Cffffc926+150|n|n|r|Cffaaaaaa○刻印槽 【空】|r|n|n|Cff00ff7f点击穿戴或脱卸。|r"</v>
      </c>
      <c r="L390" t="str">
        <f>IF(物品!U398="",0,""""&amp;物品!U398&amp;"""")</f>
        <v>"ReplaceableTextures\\CommandButtons\\BTNSST13.blp"</v>
      </c>
      <c r="M390" t="str">
        <f t="shared" si="16"/>
        <v/>
      </c>
      <c r="N390" t="str">
        <f t="shared" si="17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1" spans="1:14">
      <c r="A391" t="str">
        <f>IF(物品!B399="",0,"'"&amp;物品!B399&amp;"'")</f>
        <v>'IK5B'</v>
      </c>
      <c r="B391">
        <f>物品!D399</f>
        <v>0</v>
      </c>
      <c r="C391">
        <f>物品!E399</f>
        <v>0</v>
      </c>
      <c r="D391">
        <f>物品!F399</f>
        <v>0</v>
      </c>
      <c r="E391">
        <f>IF(ISTEXT(物品!G399)=TRUE,"'"&amp;物品!G399&amp;"'",物品!G399)</f>
        <v>0</v>
      </c>
      <c r="F391">
        <f>IF(ISTEXT(物品!H399)=TRUE,"'"&amp;物品!H399&amp;"'",物品!H399)</f>
        <v>0</v>
      </c>
      <c r="G391">
        <f>IF(物品!I399="",0,"'"&amp;物品!I399&amp;"'")</f>
        <v>0</v>
      </c>
      <c r="H391">
        <f>IF(物品!R399="",0,物品!R399)</f>
        <v>0</v>
      </c>
      <c r="I391">
        <f>IF(物品!S399="",0,物品!S399)</f>
        <v>0</v>
      </c>
      <c r="J391" t="str">
        <f>IF(物品!C399="",0,""""&amp;物品!C399&amp;"""")</f>
        <v>"|CffFFD24D【史诗】白泽之灵|r"</v>
      </c>
      <c r="K391" t="str">
        <f>IF(物品!T399="","""""",""""&amp;物品!T399&amp;"""")</f>
        <v>"护甲穿透|Cffffc926+150|n|n|r|Cffaaaaaa○|CffFFD24D金之符印+1|r|r|n|n|Cff00ff7f点击穿戴或脱卸。|r"</v>
      </c>
      <c r="L391" t="str">
        <f>IF(物品!U399="",0,""""&amp;物品!U399&amp;"""")</f>
        <v>"ReplaceableTextures\\CommandButtons\\BTNSST13.blp"</v>
      </c>
      <c r="M391" t="str">
        <f t="shared" si="16"/>
        <v/>
      </c>
      <c r="N391" t="str">
        <f t="shared" si="17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392" spans="1:14">
      <c r="A392" t="str">
        <f>IF(物品!B400="",0,"'"&amp;物品!B400&amp;"'")</f>
        <v>'IK5C'</v>
      </c>
      <c r="B392">
        <f>物品!D400</f>
        <v>0</v>
      </c>
      <c r="C392">
        <f>物品!E400</f>
        <v>0</v>
      </c>
      <c r="D392">
        <f>物品!F400</f>
        <v>0</v>
      </c>
      <c r="E392">
        <f>IF(ISTEXT(物品!G400)=TRUE,"'"&amp;物品!G400&amp;"'",物品!G400)</f>
        <v>0</v>
      </c>
      <c r="F392">
        <f>IF(ISTEXT(物品!H400)=TRUE,"'"&amp;物品!H400&amp;"'",物品!H400)</f>
        <v>0</v>
      </c>
      <c r="G392">
        <f>IF(物品!I400="",0,"'"&amp;物品!I400&amp;"'")</f>
        <v>0</v>
      </c>
      <c r="H392">
        <f>IF(物品!R400="",0,物品!R400)</f>
        <v>0</v>
      </c>
      <c r="I392">
        <f>IF(物品!S400="",0,物品!S400)</f>
        <v>0</v>
      </c>
      <c r="J392" t="str">
        <f>IF(物品!C400="",0,""""&amp;物品!C400&amp;"""")</f>
        <v>"|CffFFD24D【史诗】白泽之灵|r"</v>
      </c>
      <c r="K392" t="str">
        <f>IF(物品!T400="","""""",""""&amp;物品!T400&amp;"""")</f>
        <v>"护甲穿透|Cffffc926+150|n|n|r|Cffaaaaaa○|CffFFD24D木之符印+1|r|r|n|n|Cff00ff7f点击穿戴或脱卸。|r"</v>
      </c>
      <c r="L392" t="str">
        <f>IF(物品!U400="",0,""""&amp;物品!U400&amp;"""")</f>
        <v>"ReplaceableTextures\\CommandButtons\\BTNSST13.blp"</v>
      </c>
      <c r="M392" t="str">
        <f t="shared" si="16"/>
        <v/>
      </c>
      <c r="N392" t="str">
        <f t="shared" si="17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393" spans="1:14">
      <c r="A393" t="str">
        <f>IF(物品!B401="",0,"'"&amp;物品!B401&amp;"'")</f>
        <v>'IK5D'</v>
      </c>
      <c r="B393">
        <f>物品!D401</f>
        <v>0</v>
      </c>
      <c r="C393">
        <f>物品!E401</f>
        <v>0</v>
      </c>
      <c r="D393">
        <f>物品!F401</f>
        <v>0</v>
      </c>
      <c r="E393">
        <f>IF(ISTEXT(物品!G401)=TRUE,"'"&amp;物品!G401&amp;"'",物品!G401)</f>
        <v>0</v>
      </c>
      <c r="F393">
        <f>IF(ISTEXT(物品!H401)=TRUE,"'"&amp;物品!H401&amp;"'",物品!H401)</f>
        <v>0</v>
      </c>
      <c r="G393">
        <f>IF(物品!I401="",0,"'"&amp;物品!I401&amp;"'")</f>
        <v>0</v>
      </c>
      <c r="H393">
        <f>IF(物品!R401="",0,物品!R401)</f>
        <v>0</v>
      </c>
      <c r="I393">
        <f>IF(物品!S401="",0,物品!S401)</f>
        <v>0</v>
      </c>
      <c r="J393" t="str">
        <f>IF(物品!C401="",0,""""&amp;物品!C401&amp;"""")</f>
        <v>"|CffFFD24D【史诗】白泽之灵|r"</v>
      </c>
      <c r="K393" t="str">
        <f>IF(物品!T401="","""""",""""&amp;物品!T401&amp;"""")</f>
        <v>"护甲穿透|Cffffc926+150|n|n|r|Cffaaaaaa○|CffFFD24D水之符印+1|r|r|n|n|Cff00ff7f点击穿戴或脱卸。|r"</v>
      </c>
      <c r="L393" t="str">
        <f>IF(物品!U401="",0,""""&amp;物品!U401&amp;"""")</f>
        <v>"ReplaceableTextures\\CommandButtons\\BTNSST13.blp"</v>
      </c>
      <c r="M393" t="str">
        <f t="shared" si="16"/>
        <v/>
      </c>
      <c r="N393" t="str">
        <f t="shared" si="17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394" spans="1:14">
      <c r="A394" t="str">
        <f>IF(物品!B402="",0,"'"&amp;物品!B402&amp;"'")</f>
        <v>'IK5E'</v>
      </c>
      <c r="B394">
        <f>物品!D402</f>
        <v>0</v>
      </c>
      <c r="C394">
        <f>物品!E402</f>
        <v>0</v>
      </c>
      <c r="D394">
        <f>物品!F402</f>
        <v>0</v>
      </c>
      <c r="E394">
        <f>IF(ISTEXT(物品!G402)=TRUE,"'"&amp;物品!G402&amp;"'",物品!G402)</f>
        <v>0</v>
      </c>
      <c r="F394">
        <f>IF(ISTEXT(物品!H402)=TRUE,"'"&amp;物品!H402&amp;"'",物品!H402)</f>
        <v>0</v>
      </c>
      <c r="G394">
        <f>IF(物品!I402="",0,"'"&amp;物品!I402&amp;"'")</f>
        <v>0</v>
      </c>
      <c r="H394">
        <f>IF(物品!R402="",0,物品!R402)</f>
        <v>0</v>
      </c>
      <c r="I394">
        <f>IF(物品!S402="",0,物品!S402)</f>
        <v>0</v>
      </c>
      <c r="J394" t="str">
        <f>IF(物品!C402="",0,""""&amp;物品!C402&amp;"""")</f>
        <v>"|CffFFD24D【史诗】白泽之灵|r"</v>
      </c>
      <c r="K394" t="str">
        <f>IF(物品!T402="","""""",""""&amp;物品!T402&amp;"""")</f>
        <v>"护甲穿透|Cffffc926+150|n|n|r|Cffaaaaaa○|CffFFD24D火之符印+1|r|r|n|n|Cff00ff7f点击穿戴或脱卸。|r"</v>
      </c>
      <c r="L394" t="str">
        <f>IF(物品!U402="",0,""""&amp;物品!U402&amp;"""")</f>
        <v>"ReplaceableTextures\\CommandButtons\\BTNSST13.blp"</v>
      </c>
      <c r="M394" t="str">
        <f t="shared" si="16"/>
        <v/>
      </c>
      <c r="N394" t="str">
        <f t="shared" si="17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395" spans="1:14">
      <c r="A395" t="str">
        <f>IF(物品!B403="",0,"'"&amp;物品!B403&amp;"'")</f>
        <v>'IK5F'</v>
      </c>
      <c r="B395">
        <f>物品!D403</f>
        <v>0</v>
      </c>
      <c r="C395">
        <f>物品!E403</f>
        <v>0</v>
      </c>
      <c r="D395">
        <f>物品!F403</f>
        <v>0</v>
      </c>
      <c r="E395">
        <f>IF(ISTEXT(物品!G403)=TRUE,"'"&amp;物品!G403&amp;"'",物品!G403)</f>
        <v>0</v>
      </c>
      <c r="F395">
        <f>IF(ISTEXT(物品!H403)=TRUE,"'"&amp;物品!H403&amp;"'",物品!H403)</f>
        <v>0</v>
      </c>
      <c r="G395">
        <f>IF(物品!I403="",0,"'"&amp;物品!I403&amp;"'")</f>
        <v>0</v>
      </c>
      <c r="H395">
        <f>IF(物品!R403="",0,物品!R403)</f>
        <v>0</v>
      </c>
      <c r="I395">
        <f>IF(物品!S403="",0,物品!S403)</f>
        <v>0</v>
      </c>
      <c r="J395" t="str">
        <f>IF(物品!C403="",0,""""&amp;物品!C403&amp;"""")</f>
        <v>"|CffFFD24D【史诗】白泽之灵|r"</v>
      </c>
      <c r="K395" t="str">
        <f>IF(物品!T403="","""""",""""&amp;物品!T403&amp;"""")</f>
        <v>"护甲穿透|Cffffc926+150|n|n|r|Cffaaaaaa○|CffFFD24D土之符印+1|r|r|n|n|Cff00ff7f点击穿戴或脱卸。|r"</v>
      </c>
      <c r="L395" t="str">
        <f>IF(物品!U403="",0,""""&amp;物品!U403&amp;"""")</f>
        <v>"ReplaceableTextures\\CommandButtons\\BTNSST13.blp"</v>
      </c>
      <c r="M395" t="str">
        <f t="shared" ref="M395:M416" si="18">IF(ISERROR(FIND(",0,0,0,0,0,0,0,0)","InitEquipData("&amp;A395&amp;","&amp;B395&amp;","&amp;C395&amp;","&amp;D395&amp;","&amp;E395&amp;","&amp;F395&amp;","&amp;G395&amp;","&amp;H395&amp;","&amp;I395&amp;")")),"InitEquipData("&amp;A395&amp;","&amp;B395&amp;","&amp;C395&amp;","&amp;D395&amp;","&amp;E395&amp;","&amp;F395&amp;","&amp;G395&amp;","&amp;H395&amp;","&amp;I395&amp;")","")</f>
        <v/>
      </c>
      <c r="N395" t="str">
        <f t="shared" ref="N395:N416" si="19">IF(ISERROR(FIND(",0,0,0)","call InitTypeIdStrings("&amp;A395&amp;","&amp;J395&amp;","&amp;K395&amp;","&amp;L395&amp;")")),"call InitTypeIdStrings("&amp;A395&amp;","&amp;J395&amp;","&amp;L395&amp;","&amp;K395&amp;")","")</f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396" spans="1:14">
      <c r="A396" t="str">
        <f>IF(物品!B404="",0,"'"&amp;物品!B404&amp;"'")</f>
        <v>'IK5G'</v>
      </c>
      <c r="B396">
        <f>物品!D404</f>
        <v>0</v>
      </c>
      <c r="C396">
        <f>物品!E404</f>
        <v>0</v>
      </c>
      <c r="D396">
        <f>物品!F404</f>
        <v>0</v>
      </c>
      <c r="E396">
        <f>IF(ISTEXT(物品!G404)=TRUE,"'"&amp;物品!G404&amp;"'",物品!G404)</f>
        <v>0</v>
      </c>
      <c r="F396">
        <f>IF(ISTEXT(物品!H404)=TRUE,"'"&amp;物品!H404&amp;"'",物品!H404)</f>
        <v>0</v>
      </c>
      <c r="G396">
        <f>IF(物品!I404="",0,"'"&amp;物品!I404&amp;"'")</f>
        <v>0</v>
      </c>
      <c r="H396">
        <f>IF(物品!R404="",0,物品!R404)</f>
        <v>0</v>
      </c>
      <c r="I396">
        <f>IF(物品!S404="",0,物品!S404)</f>
        <v>0</v>
      </c>
      <c r="J396" t="str">
        <f>IF(物品!C404="",0,""""&amp;物品!C404&amp;"""")</f>
        <v>"|CffFFD24D【史诗】白泽之灵|r"</v>
      </c>
      <c r="K396" t="str">
        <f>IF(物品!T404="","""""",""""&amp;物品!T404&amp;"""")</f>
        <v>"护甲穿透|Cffffc926+150|n|n|r|Cffaaaaaa○|CffFFD24D光之符印+1|r|r|n|n|Cff00ff7f点击穿戴或脱卸。|r"</v>
      </c>
      <c r="L396" t="str">
        <f>IF(物品!U404="",0,""""&amp;物品!U404&amp;"""")</f>
        <v>"ReplaceableTextures\\CommandButtons\\BTNSST13.blp"</v>
      </c>
      <c r="M396" t="str">
        <f t="shared" si="18"/>
        <v/>
      </c>
      <c r="N396" t="str">
        <f t="shared" si="19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397" spans="1:14">
      <c r="A397" t="str">
        <f>IF(物品!B405="",0,"'"&amp;物品!B405&amp;"'")</f>
        <v>'IK5H'</v>
      </c>
      <c r="B397">
        <f>物品!D405</f>
        <v>0</v>
      </c>
      <c r="C397">
        <f>物品!E405</f>
        <v>0</v>
      </c>
      <c r="D397">
        <f>物品!F405</f>
        <v>0</v>
      </c>
      <c r="E397">
        <f>IF(ISTEXT(物品!G405)=TRUE,"'"&amp;物品!G405&amp;"'",物品!G405)</f>
        <v>0</v>
      </c>
      <c r="F397">
        <f>IF(ISTEXT(物品!H405)=TRUE,"'"&amp;物品!H405&amp;"'",物品!H405)</f>
        <v>0</v>
      </c>
      <c r="G397">
        <f>IF(物品!I405="",0,"'"&amp;物品!I405&amp;"'")</f>
        <v>0</v>
      </c>
      <c r="H397">
        <f>IF(物品!R405="",0,物品!R405)</f>
        <v>0</v>
      </c>
      <c r="I397">
        <f>IF(物品!S405="",0,物品!S405)</f>
        <v>0</v>
      </c>
      <c r="J397" t="str">
        <f>IF(物品!C405="",0,""""&amp;物品!C405&amp;"""")</f>
        <v>"|CffFFD24D【史诗】白泽之灵|r"</v>
      </c>
      <c r="K397" t="str">
        <f>IF(物品!T405="","""""",""""&amp;物品!T405&amp;"""")</f>
        <v>"护甲穿透|Cffffc926+150|n|n|r|Cffaaaaaa○|CffFFD24D雷之符印+1|r|r|n|n|Cff00ff7f点击穿戴或脱卸。|r"</v>
      </c>
      <c r="L397" t="str">
        <f>IF(物品!U405="",0,""""&amp;物品!U405&amp;"""")</f>
        <v>"ReplaceableTextures\\CommandButtons\\BTNSST13.blp"</v>
      </c>
      <c r="M397" t="str">
        <f t="shared" si="18"/>
        <v/>
      </c>
      <c r="N397" t="str">
        <f t="shared" si="19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398" spans="1:14">
      <c r="A398" t="str">
        <f>IF(物品!B406="",0,"'"&amp;物品!B406&amp;"'")</f>
        <v>'IK5I'</v>
      </c>
      <c r="B398">
        <f>物品!D406</f>
        <v>0</v>
      </c>
      <c r="C398">
        <f>物品!E406</f>
        <v>0</v>
      </c>
      <c r="D398">
        <f>物品!F406</f>
        <v>0</v>
      </c>
      <c r="E398">
        <f>IF(ISTEXT(物品!G406)=TRUE,"'"&amp;物品!G406&amp;"'",物品!G406)</f>
        <v>0</v>
      </c>
      <c r="F398">
        <f>IF(ISTEXT(物品!H406)=TRUE,"'"&amp;物品!H406&amp;"'",物品!H406)</f>
        <v>0</v>
      </c>
      <c r="G398">
        <f>IF(物品!I406="",0,"'"&amp;物品!I406&amp;"'")</f>
        <v>0</v>
      </c>
      <c r="H398">
        <f>IF(物品!R406="",0,物品!R406)</f>
        <v>0</v>
      </c>
      <c r="I398">
        <f>IF(物品!S406="",0,物品!S406)</f>
        <v>0</v>
      </c>
      <c r="J398" t="str">
        <f>IF(物品!C406="",0,""""&amp;物品!C406&amp;"""")</f>
        <v>"|CffFFD24D【史诗】白泽之灵|r"</v>
      </c>
      <c r="K398" t="str">
        <f>IF(物品!T406="","""""",""""&amp;物品!T406&amp;"""")</f>
        <v>"护甲穿透|Cffffc926+150|n|n|r|Cffaaaaaa○|CffFFD24D暗之符印+1|r|r|n|n|Cff00ff7f点击穿戴或脱卸。|r"</v>
      </c>
      <c r="L398" t="str">
        <f>IF(物品!U406="",0,""""&amp;物品!U406&amp;"""")</f>
        <v>"ReplaceableTextures\\CommandButtons\\BTNSST13.blp"</v>
      </c>
      <c r="M398" t="str">
        <f t="shared" si="18"/>
        <v/>
      </c>
      <c r="N398" t="str">
        <f t="shared" si="19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399" spans="1:14">
      <c r="A399" t="str">
        <f>IF(物品!B407="",0,"'"&amp;物品!B407&amp;"'")</f>
        <v>'IK6A'</v>
      </c>
      <c r="B399">
        <f>物品!D407</f>
        <v>0</v>
      </c>
      <c r="C399">
        <f>物品!E407</f>
        <v>0</v>
      </c>
      <c r="D399">
        <f>物品!F407</f>
        <v>0</v>
      </c>
      <c r="E399">
        <f>IF(ISTEXT(物品!G407)=TRUE,"'"&amp;物品!G407&amp;"'",物品!G407)</f>
        <v>0</v>
      </c>
      <c r="F399">
        <f>IF(ISTEXT(物品!H407)=TRUE,"'"&amp;物品!H407&amp;"'",物品!H407)</f>
        <v>0</v>
      </c>
      <c r="G399">
        <f>IF(物品!I407="",0,"'"&amp;物品!I407&amp;"'")</f>
        <v>0</v>
      </c>
      <c r="H399">
        <f>IF(物品!R407="",0,物品!R407)</f>
        <v>0</v>
      </c>
      <c r="I399">
        <f>IF(物品!S407="",0,物品!S407)</f>
        <v>0</v>
      </c>
      <c r="J399" t="str">
        <f>IF(物品!C407="",0,""""&amp;物品!C407&amp;"""")</f>
        <v>"|CffFFD24D【史诗】麒麟心|r"</v>
      </c>
      <c r="K399" t="str">
        <f>IF(物品!T407="","""""",""""&amp;物品!T407&amp;"""")</f>
        <v>"暴击伤害|Cffffc926+60%|n|n|r|Cffaaaaaa○刻印槽 【空】|r|n|n|Cff00ff7f点击穿戴或脱卸。|r"</v>
      </c>
      <c r="L399" t="str">
        <f>IF(物品!U407="",0,""""&amp;物品!U407&amp;"""")</f>
        <v>"ReplaceableTextures\\CommandButtons\\BTNSST14.blp"</v>
      </c>
      <c r="M399" t="str">
        <f t="shared" si="18"/>
        <v/>
      </c>
      <c r="N399" t="str">
        <f t="shared" si="19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0" spans="1:14">
      <c r="A400" t="str">
        <f>IF(物品!B408="",0,"'"&amp;物品!B408&amp;"'")</f>
        <v>'IK6B'</v>
      </c>
      <c r="B400">
        <f>物品!D408</f>
        <v>0</v>
      </c>
      <c r="C400">
        <f>物品!E408</f>
        <v>0</v>
      </c>
      <c r="D400">
        <f>物品!F408</f>
        <v>0</v>
      </c>
      <c r="E400">
        <f>IF(ISTEXT(物品!G408)=TRUE,"'"&amp;物品!G408&amp;"'",物品!G408)</f>
        <v>0</v>
      </c>
      <c r="F400">
        <f>IF(ISTEXT(物品!H408)=TRUE,"'"&amp;物品!H408&amp;"'",物品!H408)</f>
        <v>0</v>
      </c>
      <c r="G400">
        <f>IF(物品!I408="",0,"'"&amp;物品!I408&amp;"'")</f>
        <v>0</v>
      </c>
      <c r="H400">
        <f>IF(物品!R408="",0,物品!R408)</f>
        <v>0</v>
      </c>
      <c r="I400">
        <f>IF(物品!S408="",0,物品!S408)</f>
        <v>0</v>
      </c>
      <c r="J400" t="str">
        <f>IF(物品!C408="",0,""""&amp;物品!C408&amp;"""")</f>
        <v>"|CffFFD24D【史诗】麒麟心|r"</v>
      </c>
      <c r="K400" t="str">
        <f>IF(物品!T408="","""""",""""&amp;物品!T408&amp;"""")</f>
        <v>"暴击伤害|Cffffc926+60%|n|n|r|Cffaaaaaa○|CffFFD24D金之符印+1|r|r|n|n|Cff00ff7f点击穿戴或脱卸。|r"</v>
      </c>
      <c r="L400" t="str">
        <f>IF(物品!U408="",0,""""&amp;物品!U408&amp;"""")</f>
        <v>"ReplaceableTextures\\CommandButtons\\BTNSST14.blp"</v>
      </c>
      <c r="M400" t="str">
        <f t="shared" si="18"/>
        <v/>
      </c>
      <c r="N400" t="str">
        <f t="shared" si="19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1" spans="1:14">
      <c r="A401" t="str">
        <f>IF(物品!B409="",0,"'"&amp;物品!B409&amp;"'")</f>
        <v>'IK6C'</v>
      </c>
      <c r="B401">
        <f>物品!D409</f>
        <v>0</v>
      </c>
      <c r="C401">
        <f>物品!E409</f>
        <v>0</v>
      </c>
      <c r="D401">
        <f>物品!F409</f>
        <v>0</v>
      </c>
      <c r="E401">
        <f>IF(ISTEXT(物品!G409)=TRUE,"'"&amp;物品!G409&amp;"'",物品!G409)</f>
        <v>0</v>
      </c>
      <c r="F401">
        <f>IF(ISTEXT(物品!H409)=TRUE,"'"&amp;物品!H409&amp;"'",物品!H409)</f>
        <v>0</v>
      </c>
      <c r="G401">
        <f>IF(物品!I409="",0,"'"&amp;物品!I409&amp;"'")</f>
        <v>0</v>
      </c>
      <c r="H401">
        <f>IF(物品!R409="",0,物品!R409)</f>
        <v>0</v>
      </c>
      <c r="I401">
        <f>IF(物品!S409="",0,物品!S409)</f>
        <v>0</v>
      </c>
      <c r="J401" t="str">
        <f>IF(物品!C409="",0,""""&amp;物品!C409&amp;"""")</f>
        <v>"|CffFFD24D【史诗】麒麟心|r"</v>
      </c>
      <c r="K401" t="str">
        <f>IF(物品!T409="","""""",""""&amp;物品!T409&amp;"""")</f>
        <v>"暴击伤害|Cffffc926+60%|n|n|r|Cffaaaaaa○|CffFFD24D木之符印+1|r|r|n|n|Cff00ff7f点击穿戴或脱卸。|r"</v>
      </c>
      <c r="L401" t="str">
        <f>IF(物品!U409="",0,""""&amp;物品!U409&amp;"""")</f>
        <v>"ReplaceableTextures\\CommandButtons\\BTNSST14.blp"</v>
      </c>
      <c r="M401" t="str">
        <f t="shared" si="18"/>
        <v/>
      </c>
      <c r="N401" t="str">
        <f t="shared" si="19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02" spans="1:14">
      <c r="A402" t="str">
        <f>IF(物品!B410="",0,"'"&amp;物品!B410&amp;"'")</f>
        <v>'IK6D'</v>
      </c>
      <c r="B402">
        <f>物品!D410</f>
        <v>0</v>
      </c>
      <c r="C402">
        <f>物品!E410</f>
        <v>0</v>
      </c>
      <c r="D402">
        <f>物品!F410</f>
        <v>0</v>
      </c>
      <c r="E402">
        <f>IF(ISTEXT(物品!G410)=TRUE,"'"&amp;物品!G410&amp;"'",物品!G410)</f>
        <v>0</v>
      </c>
      <c r="F402">
        <f>IF(ISTEXT(物品!H410)=TRUE,"'"&amp;物品!H410&amp;"'",物品!H410)</f>
        <v>0</v>
      </c>
      <c r="G402">
        <f>IF(物品!I410="",0,"'"&amp;物品!I410&amp;"'")</f>
        <v>0</v>
      </c>
      <c r="H402">
        <f>IF(物品!R410="",0,物品!R410)</f>
        <v>0</v>
      </c>
      <c r="I402">
        <f>IF(物品!S410="",0,物品!S410)</f>
        <v>0</v>
      </c>
      <c r="J402" t="str">
        <f>IF(物品!C410="",0,""""&amp;物品!C410&amp;"""")</f>
        <v>"|CffFFD24D【史诗】麒麟心|r"</v>
      </c>
      <c r="K402" t="str">
        <f>IF(物品!T410="","""""",""""&amp;物品!T410&amp;"""")</f>
        <v>"暴击伤害|Cffffc926+60%|n|n|r|Cffaaaaaa○|CffFFD24D水之符印+1|r|r|n|n|Cff00ff7f点击穿戴或脱卸。|r"</v>
      </c>
      <c r="L402" t="str">
        <f>IF(物品!U410="",0,""""&amp;物品!U410&amp;"""")</f>
        <v>"ReplaceableTextures\\CommandButtons\\BTNSST14.blp"</v>
      </c>
      <c r="M402" t="str">
        <f t="shared" si="18"/>
        <v/>
      </c>
      <c r="N402" t="str">
        <f t="shared" si="19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03" spans="1:14">
      <c r="A403" t="str">
        <f>IF(物品!B411="",0,"'"&amp;物品!B411&amp;"'")</f>
        <v>'IK6E'</v>
      </c>
      <c r="B403">
        <f>物品!D411</f>
        <v>0</v>
      </c>
      <c r="C403">
        <f>物品!E411</f>
        <v>0</v>
      </c>
      <c r="D403">
        <f>物品!F411</f>
        <v>0</v>
      </c>
      <c r="E403">
        <f>IF(ISTEXT(物品!G411)=TRUE,"'"&amp;物品!G411&amp;"'",物品!G411)</f>
        <v>0</v>
      </c>
      <c r="F403">
        <f>IF(ISTEXT(物品!H411)=TRUE,"'"&amp;物品!H411&amp;"'",物品!H411)</f>
        <v>0</v>
      </c>
      <c r="G403">
        <f>IF(物品!I411="",0,"'"&amp;物品!I411&amp;"'")</f>
        <v>0</v>
      </c>
      <c r="H403">
        <f>IF(物品!R411="",0,物品!R411)</f>
        <v>0</v>
      </c>
      <c r="I403">
        <f>IF(物品!S411="",0,物品!S411)</f>
        <v>0</v>
      </c>
      <c r="J403" t="str">
        <f>IF(物品!C411="",0,""""&amp;物品!C411&amp;"""")</f>
        <v>"|CffFFD24D【史诗】麒麟心|r"</v>
      </c>
      <c r="K403" t="str">
        <f>IF(物品!T411="","""""",""""&amp;物品!T411&amp;"""")</f>
        <v>"暴击伤害|Cffffc926+60%|n|n|r|Cffaaaaaa○|CffFFD24D火之符印+1|r|r|n|n|Cff00ff7f点击穿戴或脱卸。|r"</v>
      </c>
      <c r="L403" t="str">
        <f>IF(物品!U411="",0,""""&amp;物品!U411&amp;"""")</f>
        <v>"ReplaceableTextures\\CommandButtons\\BTNSST14.blp"</v>
      </c>
      <c r="M403" t="str">
        <f t="shared" si="18"/>
        <v/>
      </c>
      <c r="N403" t="str">
        <f t="shared" si="19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04" spans="1:14">
      <c r="A404" t="str">
        <f>IF(物品!B412="",0,"'"&amp;物品!B412&amp;"'")</f>
        <v>'IK6F'</v>
      </c>
      <c r="B404">
        <f>物品!D412</f>
        <v>0</v>
      </c>
      <c r="C404">
        <f>物品!E412</f>
        <v>0</v>
      </c>
      <c r="D404">
        <f>物品!F412</f>
        <v>0</v>
      </c>
      <c r="E404">
        <f>IF(ISTEXT(物品!G412)=TRUE,"'"&amp;物品!G412&amp;"'",物品!G412)</f>
        <v>0</v>
      </c>
      <c r="F404">
        <f>IF(ISTEXT(物品!H412)=TRUE,"'"&amp;物品!H412&amp;"'",物品!H412)</f>
        <v>0</v>
      </c>
      <c r="G404">
        <f>IF(物品!I412="",0,"'"&amp;物品!I412&amp;"'")</f>
        <v>0</v>
      </c>
      <c r="H404">
        <f>IF(物品!R412="",0,物品!R412)</f>
        <v>0</v>
      </c>
      <c r="I404">
        <f>IF(物品!S412="",0,物品!S412)</f>
        <v>0</v>
      </c>
      <c r="J404" t="str">
        <f>IF(物品!C412="",0,""""&amp;物品!C412&amp;"""")</f>
        <v>"|CffFFD24D【史诗】麒麟心|r"</v>
      </c>
      <c r="K404" t="str">
        <f>IF(物品!T412="","""""",""""&amp;物品!T412&amp;"""")</f>
        <v>"暴击伤害|Cffffc926+60%|n|n|r|Cffaaaaaa○|CffFFD24D土之符印+1|r|r|n|n|Cff00ff7f点击穿戴或脱卸。|r"</v>
      </c>
      <c r="L404" t="str">
        <f>IF(物品!U412="",0,""""&amp;物品!U412&amp;"""")</f>
        <v>"ReplaceableTextures\\CommandButtons\\BTNSST14.blp"</v>
      </c>
      <c r="M404" t="str">
        <f t="shared" si="18"/>
        <v/>
      </c>
      <c r="N404" t="str">
        <f t="shared" si="19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05" spans="1:14">
      <c r="A405" t="str">
        <f>IF(物品!B413="",0,"'"&amp;物品!B413&amp;"'")</f>
        <v>'IK6G'</v>
      </c>
      <c r="B405">
        <f>物品!D413</f>
        <v>0</v>
      </c>
      <c r="C405">
        <f>物品!E413</f>
        <v>0</v>
      </c>
      <c r="D405">
        <f>物品!F413</f>
        <v>0</v>
      </c>
      <c r="E405">
        <f>IF(ISTEXT(物品!G413)=TRUE,"'"&amp;物品!G413&amp;"'",物品!G413)</f>
        <v>0</v>
      </c>
      <c r="F405">
        <f>IF(ISTEXT(物品!H413)=TRUE,"'"&amp;物品!H413&amp;"'",物品!H413)</f>
        <v>0</v>
      </c>
      <c r="G405">
        <f>IF(物品!I413="",0,"'"&amp;物品!I413&amp;"'")</f>
        <v>0</v>
      </c>
      <c r="H405">
        <f>IF(物品!R413="",0,物品!R413)</f>
        <v>0</v>
      </c>
      <c r="I405">
        <f>IF(物品!S413="",0,物品!S413)</f>
        <v>0</v>
      </c>
      <c r="J405" t="str">
        <f>IF(物品!C413="",0,""""&amp;物品!C413&amp;"""")</f>
        <v>"|CffFFD24D【史诗】麒麟心|r"</v>
      </c>
      <c r="K405" t="str">
        <f>IF(物品!T413="","""""",""""&amp;物品!T413&amp;"""")</f>
        <v>"暴击伤害|Cffffc926+60%|n|n|r|Cffaaaaaa○|CffFFD24D光之符印+1|r|r|n|n|Cff00ff7f点击穿戴或脱卸。|r"</v>
      </c>
      <c r="L405" t="str">
        <f>IF(物品!U413="",0,""""&amp;物品!U413&amp;"""")</f>
        <v>"ReplaceableTextures\\CommandButtons\\BTNSST14.blp"</v>
      </c>
      <c r="M405" t="str">
        <f t="shared" si="18"/>
        <v/>
      </c>
      <c r="N405" t="str">
        <f t="shared" si="19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06" spans="1:14">
      <c r="A406" t="str">
        <f>IF(物品!B414="",0,"'"&amp;物品!B414&amp;"'")</f>
        <v>'IK6H'</v>
      </c>
      <c r="B406">
        <f>物品!D414</f>
        <v>0</v>
      </c>
      <c r="C406">
        <f>物品!E414</f>
        <v>0</v>
      </c>
      <c r="D406">
        <f>物品!F414</f>
        <v>0</v>
      </c>
      <c r="E406">
        <f>IF(ISTEXT(物品!G414)=TRUE,"'"&amp;物品!G414&amp;"'",物品!G414)</f>
        <v>0</v>
      </c>
      <c r="F406">
        <f>IF(ISTEXT(物品!H414)=TRUE,"'"&amp;物品!H414&amp;"'",物品!H414)</f>
        <v>0</v>
      </c>
      <c r="G406">
        <f>IF(物品!I414="",0,"'"&amp;物品!I414&amp;"'")</f>
        <v>0</v>
      </c>
      <c r="H406">
        <f>IF(物品!R414="",0,物品!R414)</f>
        <v>0</v>
      </c>
      <c r="I406">
        <f>IF(物品!S414="",0,物品!S414)</f>
        <v>0</v>
      </c>
      <c r="J406" t="str">
        <f>IF(物品!C414="",0,""""&amp;物品!C414&amp;"""")</f>
        <v>"|CffFFD24D【史诗】麒麟心|r"</v>
      </c>
      <c r="K406" t="str">
        <f>IF(物品!T414="","""""",""""&amp;物品!T414&amp;"""")</f>
        <v>"暴击伤害|Cffffc926+60%|n|n|r|Cffaaaaaa○|CffFFD24D雷之符印+1|r|r|n|n|Cff00ff7f点击穿戴或脱卸。|r"</v>
      </c>
      <c r="L406" t="str">
        <f>IF(物品!U414="",0,""""&amp;物品!U414&amp;"""")</f>
        <v>"ReplaceableTextures\\CommandButtons\\BTNSST14.blp"</v>
      </c>
      <c r="M406" t="str">
        <f t="shared" si="18"/>
        <v/>
      </c>
      <c r="N406" t="str">
        <f t="shared" si="19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07" spans="1:14">
      <c r="A407" t="str">
        <f>IF(物品!B415="",0,"'"&amp;物品!B415&amp;"'")</f>
        <v>'IK6I'</v>
      </c>
      <c r="B407">
        <f>物品!D415</f>
        <v>0</v>
      </c>
      <c r="C407">
        <f>物品!E415</f>
        <v>0</v>
      </c>
      <c r="D407">
        <f>物品!F415</f>
        <v>0</v>
      </c>
      <c r="E407">
        <f>IF(ISTEXT(物品!G415)=TRUE,"'"&amp;物品!G415&amp;"'",物品!G415)</f>
        <v>0</v>
      </c>
      <c r="F407">
        <f>IF(ISTEXT(物品!H415)=TRUE,"'"&amp;物品!H415&amp;"'",物品!H415)</f>
        <v>0</v>
      </c>
      <c r="G407">
        <f>IF(物品!I415="",0,"'"&amp;物品!I415&amp;"'")</f>
        <v>0</v>
      </c>
      <c r="H407">
        <f>IF(物品!R415="",0,物品!R415)</f>
        <v>0</v>
      </c>
      <c r="I407">
        <f>IF(物品!S415="",0,物品!S415)</f>
        <v>0</v>
      </c>
      <c r="J407" t="str">
        <f>IF(物品!C415="",0,""""&amp;物品!C415&amp;"""")</f>
        <v>"|CffFFD24D【史诗】麒麟心|r"</v>
      </c>
      <c r="K407" t="str">
        <f>IF(物品!T415="","""""",""""&amp;物品!T415&amp;"""")</f>
        <v>"暴击伤害|Cffffc926+60%|n|n|r|Cffaaaaaa○|CffFFD24D暗之符印+1|r|r|n|n|Cff00ff7f点击穿戴或脱卸。|r"</v>
      </c>
      <c r="L407" t="str">
        <f>IF(物品!U415="",0,""""&amp;物品!U415&amp;"""")</f>
        <v>"ReplaceableTextures\\CommandButtons\\BTNSST14.blp"</v>
      </c>
      <c r="M407" t="str">
        <f t="shared" si="18"/>
        <v/>
      </c>
      <c r="N407" t="str">
        <f t="shared" si="19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08" spans="1:14">
      <c r="A408" t="str">
        <f>IF(物品!B416="",0,"'"&amp;物品!B416&amp;"'")</f>
        <v>'IK7A'</v>
      </c>
      <c r="B408">
        <f>物品!D416</f>
        <v>0</v>
      </c>
      <c r="C408">
        <f>物品!E416</f>
        <v>0</v>
      </c>
      <c r="D408">
        <f>物品!F416</f>
        <v>0</v>
      </c>
      <c r="E408">
        <f>IF(ISTEXT(物品!G416)=TRUE,"'"&amp;物品!G416&amp;"'",物品!G416)</f>
        <v>0</v>
      </c>
      <c r="F408">
        <f>IF(ISTEXT(物品!H416)=TRUE,"'"&amp;物品!H416&amp;"'",物品!H416)</f>
        <v>0</v>
      </c>
      <c r="G408">
        <f>IF(物品!I416="",0,"'"&amp;物品!I416&amp;"'")</f>
        <v>0</v>
      </c>
      <c r="H408">
        <f>IF(物品!R416="",0,物品!R416)</f>
        <v>0</v>
      </c>
      <c r="I408">
        <f>IF(物品!S416="",0,物品!S416)</f>
        <v>0</v>
      </c>
      <c r="J408" t="str">
        <f>IF(物品!C416="",0,""""&amp;物品!C416&amp;"""")</f>
        <v>"|CffFFD24D【史诗】腾蛇之牙|r"</v>
      </c>
      <c r="K408" t="str">
        <f>IF(物品!T416="","""""",""""&amp;物品!T416&amp;"""")</f>
        <v>"护甲|Cffffc926+100|n|n|r|Cffaaaaaa○刻印槽 【空】|r|n|n|Cff00ff7f点击穿戴或脱卸。|r"</v>
      </c>
      <c r="L408" t="str">
        <f>IF(物品!U416="",0,""""&amp;物品!U416&amp;"""")</f>
        <v>"ReplaceableTextures\\CommandButtons\\BTNSST15.blp"</v>
      </c>
      <c r="M408" t="str">
        <f t="shared" si="18"/>
        <v/>
      </c>
      <c r="N408" t="str">
        <f t="shared" si="19"/>
        <v>call InitTypeIdStrings('IK7A',"|CffFFD24D【史诗】腾蛇之牙|r","ReplaceableTextures\\CommandButtons\\BTNSST15.blp","护甲|Cffffc926+100|n|n|r|Cffaaaaaa○刻印槽 【空】|r|n|n|Cff00ff7f点击穿戴或脱卸。|r")</v>
      </c>
    </row>
    <row r="409" spans="1:14">
      <c r="A409" t="str">
        <f>IF(物品!B417="",0,"'"&amp;物品!B417&amp;"'")</f>
        <v>'IK7B'</v>
      </c>
      <c r="B409">
        <f>物品!D417</f>
        <v>0</v>
      </c>
      <c r="C409">
        <f>物品!E417</f>
        <v>0</v>
      </c>
      <c r="D409">
        <f>物品!F417</f>
        <v>0</v>
      </c>
      <c r="E409">
        <f>IF(ISTEXT(物品!G417)=TRUE,"'"&amp;物品!G417&amp;"'",物品!G417)</f>
        <v>0</v>
      </c>
      <c r="F409">
        <f>IF(ISTEXT(物品!H417)=TRUE,"'"&amp;物品!H417&amp;"'",物品!H417)</f>
        <v>0</v>
      </c>
      <c r="G409">
        <f>IF(物品!I417="",0,"'"&amp;物品!I417&amp;"'")</f>
        <v>0</v>
      </c>
      <c r="H409">
        <f>IF(物品!R417="",0,物品!R417)</f>
        <v>0</v>
      </c>
      <c r="I409">
        <f>IF(物品!S417="",0,物品!S417)</f>
        <v>0</v>
      </c>
      <c r="J409" t="str">
        <f>IF(物品!C417="",0,""""&amp;物品!C417&amp;"""")</f>
        <v>"|CffFFD24D【史诗】腾蛇之牙|r"</v>
      </c>
      <c r="K409" t="str">
        <f>IF(物品!T417="","""""",""""&amp;物品!T417&amp;"""")</f>
        <v>"护甲|Cffffc926+100|n|n|r|Cffaaaaaa○|CffFFD24D金之符印+1|r|r|n|n|Cff00ff7f点击穿戴或脱卸。|r"</v>
      </c>
      <c r="L409" t="str">
        <f>IF(物品!U417="",0,""""&amp;物品!U417&amp;"""")</f>
        <v>"ReplaceableTextures\\CommandButtons\\BTNSST15.blp"</v>
      </c>
      <c r="M409" t="str">
        <f t="shared" si="18"/>
        <v/>
      </c>
      <c r="N409" t="str">
        <f t="shared" si="19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0" spans="1:14">
      <c r="A410" t="str">
        <f>IF(物品!B418="",0,"'"&amp;物品!B418&amp;"'")</f>
        <v>'IK7C'</v>
      </c>
      <c r="B410">
        <f>物品!D418</f>
        <v>0</v>
      </c>
      <c r="C410">
        <f>物品!E418</f>
        <v>0</v>
      </c>
      <c r="D410">
        <f>物品!F418</f>
        <v>0</v>
      </c>
      <c r="E410">
        <f>IF(ISTEXT(物品!G418)=TRUE,"'"&amp;物品!G418&amp;"'",物品!G418)</f>
        <v>0</v>
      </c>
      <c r="F410">
        <f>IF(ISTEXT(物品!H418)=TRUE,"'"&amp;物品!H418&amp;"'",物品!H418)</f>
        <v>0</v>
      </c>
      <c r="G410">
        <f>IF(物品!I418="",0,"'"&amp;物品!I418&amp;"'")</f>
        <v>0</v>
      </c>
      <c r="H410">
        <f>IF(物品!R418="",0,物品!R418)</f>
        <v>0</v>
      </c>
      <c r="I410">
        <f>IF(物品!S418="",0,物品!S418)</f>
        <v>0</v>
      </c>
      <c r="J410" t="str">
        <f>IF(物品!C418="",0,""""&amp;物品!C418&amp;"""")</f>
        <v>"|CffFFD24D【史诗】腾蛇之牙|r"</v>
      </c>
      <c r="K410" t="str">
        <f>IF(物品!T418="","""""",""""&amp;物品!T418&amp;"""")</f>
        <v>"护甲|Cffffc926+100|n|n|r|Cffaaaaaa○|CffFFD24D木之符印+1|r|r|n|n|Cff00ff7f点击穿戴或脱卸。|r"</v>
      </c>
      <c r="L410" t="str">
        <f>IF(物品!U418="",0,""""&amp;物品!U418&amp;"""")</f>
        <v>"ReplaceableTextures\\CommandButtons\\BTNSST15.blp"</v>
      </c>
      <c r="M410" t="str">
        <f t="shared" si="18"/>
        <v/>
      </c>
      <c r="N410" t="str">
        <f t="shared" si="19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1" spans="1:14">
      <c r="A411" t="str">
        <f>IF(物品!B419="",0,"'"&amp;物品!B419&amp;"'")</f>
        <v>'IK7D'</v>
      </c>
      <c r="B411">
        <f>物品!D419</f>
        <v>0</v>
      </c>
      <c r="C411">
        <f>物品!E419</f>
        <v>0</v>
      </c>
      <c r="D411">
        <f>物品!F419</f>
        <v>0</v>
      </c>
      <c r="E411">
        <f>IF(ISTEXT(物品!G419)=TRUE,"'"&amp;物品!G419&amp;"'",物品!G419)</f>
        <v>0</v>
      </c>
      <c r="F411">
        <f>IF(ISTEXT(物品!H419)=TRUE,"'"&amp;物品!H419&amp;"'",物品!H419)</f>
        <v>0</v>
      </c>
      <c r="G411">
        <f>IF(物品!I419="",0,"'"&amp;物品!I419&amp;"'")</f>
        <v>0</v>
      </c>
      <c r="H411">
        <f>IF(物品!R419="",0,物品!R419)</f>
        <v>0</v>
      </c>
      <c r="I411">
        <f>IF(物品!S419="",0,物品!S419)</f>
        <v>0</v>
      </c>
      <c r="J411" t="str">
        <f>IF(物品!C419="",0,""""&amp;物品!C419&amp;"""")</f>
        <v>"|CffFFD24D【史诗】腾蛇之牙|r"</v>
      </c>
      <c r="K411" t="str">
        <f>IF(物品!T419="","""""",""""&amp;物品!T419&amp;"""")</f>
        <v>"护甲|Cffffc926+100|n|n|r|Cffaaaaaa○|CffFFD24D水之符印+1|r|r|n|n|Cff00ff7f点击穿戴或脱卸。|r"</v>
      </c>
      <c r="L411" t="str">
        <f>IF(物品!U419="",0,""""&amp;物品!U419&amp;"""")</f>
        <v>"ReplaceableTextures\\CommandButtons\\BTNSST15.blp"</v>
      </c>
      <c r="M411" t="str">
        <f t="shared" si="18"/>
        <v/>
      </c>
      <c r="N411" t="str">
        <f t="shared" si="19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12" spans="1:14">
      <c r="A412" t="str">
        <f>IF(物品!B420="",0,"'"&amp;物品!B420&amp;"'")</f>
        <v>'IK7E'</v>
      </c>
      <c r="B412">
        <f>物品!D420</f>
        <v>0</v>
      </c>
      <c r="C412">
        <f>物品!E420</f>
        <v>0</v>
      </c>
      <c r="D412">
        <f>物品!F420</f>
        <v>0</v>
      </c>
      <c r="E412">
        <f>IF(ISTEXT(物品!G420)=TRUE,"'"&amp;物品!G420&amp;"'",物品!G420)</f>
        <v>0</v>
      </c>
      <c r="F412">
        <f>IF(ISTEXT(物品!H420)=TRUE,"'"&amp;物品!H420&amp;"'",物品!H420)</f>
        <v>0</v>
      </c>
      <c r="G412">
        <f>IF(物品!I420="",0,"'"&amp;物品!I420&amp;"'")</f>
        <v>0</v>
      </c>
      <c r="H412">
        <f>IF(物品!R420="",0,物品!R420)</f>
        <v>0</v>
      </c>
      <c r="I412">
        <f>IF(物品!S420="",0,物品!S420)</f>
        <v>0</v>
      </c>
      <c r="J412" t="str">
        <f>IF(物品!C420="",0,""""&amp;物品!C420&amp;"""")</f>
        <v>"|CffFFD24D【史诗】腾蛇之牙|r"</v>
      </c>
      <c r="K412" t="str">
        <f>IF(物品!T420="","""""",""""&amp;物品!T420&amp;"""")</f>
        <v>"护甲|Cffffc926+100|n|n|r|Cffaaaaaa○|CffFFD24D火之符印+1|r|r|n|n|Cff00ff7f点击穿戴或脱卸。|r"</v>
      </c>
      <c r="L412" t="str">
        <f>IF(物品!U420="",0,""""&amp;物品!U420&amp;"""")</f>
        <v>"ReplaceableTextures\\CommandButtons\\BTNSST15.blp"</v>
      </c>
      <c r="M412" t="str">
        <f t="shared" si="18"/>
        <v/>
      </c>
      <c r="N412" t="str">
        <f t="shared" si="19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13" spans="1:14">
      <c r="A413" t="str">
        <f>IF(物品!B421="",0,"'"&amp;物品!B421&amp;"'")</f>
        <v>'IK7F'</v>
      </c>
      <c r="B413">
        <f>物品!D421</f>
        <v>0</v>
      </c>
      <c r="C413">
        <f>物品!E421</f>
        <v>0</v>
      </c>
      <c r="D413">
        <f>物品!F421</f>
        <v>0</v>
      </c>
      <c r="E413">
        <f>IF(ISTEXT(物品!G421)=TRUE,"'"&amp;物品!G421&amp;"'",物品!G421)</f>
        <v>0</v>
      </c>
      <c r="F413">
        <f>IF(ISTEXT(物品!H421)=TRUE,"'"&amp;物品!H421&amp;"'",物品!H421)</f>
        <v>0</v>
      </c>
      <c r="G413">
        <f>IF(物品!I421="",0,"'"&amp;物品!I421&amp;"'")</f>
        <v>0</v>
      </c>
      <c r="H413">
        <f>IF(物品!R421="",0,物品!R421)</f>
        <v>0</v>
      </c>
      <c r="I413">
        <f>IF(物品!S421="",0,物品!S421)</f>
        <v>0</v>
      </c>
      <c r="J413" t="str">
        <f>IF(物品!C421="",0,""""&amp;物品!C421&amp;"""")</f>
        <v>"|CffFFD24D【史诗】腾蛇之牙|r"</v>
      </c>
      <c r="K413" t="str">
        <f>IF(物品!T421="","""""",""""&amp;物品!T421&amp;"""")</f>
        <v>"护甲|Cffffc926+100|n|n|r|Cffaaaaaa○|CffFFD24D土之符印+1|r|r|n|n|Cff00ff7f点击穿戴或脱卸。|r"</v>
      </c>
      <c r="L413" t="str">
        <f>IF(物品!U421="",0,""""&amp;物品!U421&amp;"""")</f>
        <v>"ReplaceableTextures\\CommandButtons\\BTNSST15.blp"</v>
      </c>
      <c r="M413" t="str">
        <f t="shared" si="18"/>
        <v/>
      </c>
      <c r="N413" t="str">
        <f t="shared" si="19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14" spans="1:14">
      <c r="A414" t="str">
        <f>IF(物品!B422="",0,"'"&amp;物品!B422&amp;"'")</f>
        <v>'IK7G'</v>
      </c>
      <c r="B414">
        <f>物品!D422</f>
        <v>0</v>
      </c>
      <c r="C414">
        <f>物品!E422</f>
        <v>0</v>
      </c>
      <c r="D414">
        <f>物品!F422</f>
        <v>0</v>
      </c>
      <c r="E414">
        <f>IF(ISTEXT(物品!G422)=TRUE,"'"&amp;物品!G422&amp;"'",物品!G422)</f>
        <v>0</v>
      </c>
      <c r="F414">
        <f>IF(ISTEXT(物品!H422)=TRUE,"'"&amp;物品!H422&amp;"'",物品!H422)</f>
        <v>0</v>
      </c>
      <c r="G414">
        <f>IF(物品!I422="",0,"'"&amp;物品!I422&amp;"'")</f>
        <v>0</v>
      </c>
      <c r="H414">
        <f>IF(物品!R422="",0,物品!R422)</f>
        <v>0</v>
      </c>
      <c r="I414">
        <f>IF(物品!S422="",0,物品!S422)</f>
        <v>0</v>
      </c>
      <c r="J414" t="str">
        <f>IF(物品!C422="",0,""""&amp;物品!C422&amp;"""")</f>
        <v>"|CffFFD24D【史诗】腾蛇之牙|r"</v>
      </c>
      <c r="K414" t="str">
        <f>IF(物品!T422="","""""",""""&amp;物品!T422&amp;"""")</f>
        <v>"护甲|Cffffc926+100|n|n|r|Cffaaaaaa○|CffFFD24D光之符印+1|r|r|n|n|Cff00ff7f点击穿戴或脱卸。|r"</v>
      </c>
      <c r="L414" t="str">
        <f>IF(物品!U422="",0,""""&amp;物品!U422&amp;"""")</f>
        <v>"ReplaceableTextures\\CommandButtons\\BTNSST15.blp"</v>
      </c>
      <c r="M414" t="str">
        <f t="shared" si="18"/>
        <v/>
      </c>
      <c r="N414" t="str">
        <f t="shared" si="19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15" spans="1:14">
      <c r="A415" t="str">
        <f>IF(物品!B423="",0,"'"&amp;物品!B423&amp;"'")</f>
        <v>'IK7H'</v>
      </c>
      <c r="B415">
        <f>物品!D423</f>
        <v>0</v>
      </c>
      <c r="C415">
        <f>物品!E423</f>
        <v>0</v>
      </c>
      <c r="D415">
        <f>物品!F423</f>
        <v>0</v>
      </c>
      <c r="E415">
        <f>IF(ISTEXT(物品!G423)=TRUE,"'"&amp;物品!G423&amp;"'",物品!G423)</f>
        <v>0</v>
      </c>
      <c r="F415">
        <f>IF(ISTEXT(物品!H423)=TRUE,"'"&amp;物品!H423&amp;"'",物品!H423)</f>
        <v>0</v>
      </c>
      <c r="G415">
        <f>IF(物品!I423="",0,"'"&amp;物品!I423&amp;"'")</f>
        <v>0</v>
      </c>
      <c r="H415">
        <f>IF(物品!R423="",0,物品!R423)</f>
        <v>0</v>
      </c>
      <c r="I415">
        <f>IF(物品!S423="",0,物品!S423)</f>
        <v>0</v>
      </c>
      <c r="J415" t="str">
        <f>IF(物品!C423="",0,""""&amp;物品!C423&amp;"""")</f>
        <v>"|CffFFD24D【史诗】腾蛇之牙|r"</v>
      </c>
      <c r="K415" t="str">
        <f>IF(物品!T423="","""""",""""&amp;物品!T423&amp;"""")</f>
        <v>"护甲|Cffffc926+100|n|n|r|Cffaaaaaa○|CffFFD24D雷之符印+1|r|r|n|n|Cff00ff7f点击穿戴或脱卸。|r"</v>
      </c>
      <c r="L415" t="str">
        <f>IF(物品!U423="",0,""""&amp;物品!U423&amp;"""")</f>
        <v>"ReplaceableTextures\\CommandButtons\\BTNSST15.blp"</v>
      </c>
      <c r="M415" t="str">
        <f t="shared" si="18"/>
        <v/>
      </c>
      <c r="N415" t="str">
        <f t="shared" si="19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16" spans="1:14">
      <c r="A416" t="str">
        <f>IF(物品!B424="",0,"'"&amp;物品!B424&amp;"'")</f>
        <v>'IK7I'</v>
      </c>
      <c r="B416">
        <f>物品!D424</f>
        <v>0</v>
      </c>
      <c r="C416">
        <f>物品!E424</f>
        <v>0</v>
      </c>
      <c r="D416">
        <f>物品!F424</f>
        <v>0</v>
      </c>
      <c r="E416">
        <f>IF(ISTEXT(物品!G424)=TRUE,"'"&amp;物品!G424&amp;"'",物品!G424)</f>
        <v>0</v>
      </c>
      <c r="F416">
        <f>IF(ISTEXT(物品!H424)=TRUE,"'"&amp;物品!H424&amp;"'",物品!H424)</f>
        <v>0</v>
      </c>
      <c r="G416">
        <f>IF(物品!I424="",0,"'"&amp;物品!I424&amp;"'")</f>
        <v>0</v>
      </c>
      <c r="H416">
        <f>IF(物品!R424="",0,物品!R424)</f>
        <v>0</v>
      </c>
      <c r="I416">
        <f>IF(物品!S424="",0,物品!S424)</f>
        <v>0</v>
      </c>
      <c r="J416" t="str">
        <f>IF(物品!C424="",0,""""&amp;物品!C424&amp;"""")</f>
        <v>"|CffFFD24D【史诗】腾蛇之牙|r"</v>
      </c>
      <c r="K416" t="str">
        <f>IF(物品!T424="","""""",""""&amp;物品!T424&amp;"""")</f>
        <v>"护甲|Cffffc926+100|n|n|r|Cffaaaaaa○|CffFFD24D暗之符印+1|r|r|n|n|Cff00ff7f点击穿戴或脱卸。|r"</v>
      </c>
      <c r="L416" t="str">
        <f>IF(物品!U424="",0,""""&amp;物品!U424&amp;"""")</f>
        <v>"ReplaceableTextures\\CommandButtons\\BTNSST15.blp"</v>
      </c>
      <c r="M416" t="str">
        <f t="shared" si="18"/>
        <v/>
      </c>
      <c r="N416" t="str">
        <f t="shared" si="19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17" spans="1:14">
      <c r="A417" t="str">
        <f>IF(物品!B425="",0,"'"&amp;物品!B425&amp;"'")</f>
        <v>'IK8A'</v>
      </c>
      <c r="B417">
        <f>物品!D425</f>
        <v>0</v>
      </c>
      <c r="C417">
        <f>物品!E425</f>
        <v>0</v>
      </c>
      <c r="D417">
        <f>物品!F425</f>
        <v>0</v>
      </c>
      <c r="E417">
        <f>IF(ISTEXT(物品!G425)=TRUE,"'"&amp;物品!G425&amp;"'",物品!G425)</f>
        <v>0</v>
      </c>
      <c r="F417">
        <f>IF(ISTEXT(物品!H425)=TRUE,"'"&amp;物品!H425&amp;"'",物品!H425)</f>
        <v>0</v>
      </c>
      <c r="G417">
        <f>IF(物品!I425="",0,"'"&amp;物品!I425&amp;"'")</f>
        <v>0</v>
      </c>
      <c r="H417">
        <f>IF(物品!R425="",0,物品!R425)</f>
        <v>0</v>
      </c>
      <c r="I417">
        <f>IF(物品!S425="",0,物品!S425)</f>
        <v>0</v>
      </c>
      <c r="J417" t="str">
        <f>IF(物品!C425="",0,""""&amp;物品!C425&amp;"""")</f>
        <v>"|CffFFD24D【史诗】悟道碑石|r"</v>
      </c>
      <c r="K417" t="str">
        <f>IF(物品!T425="","""""",""""&amp;物品!T425&amp;"""")</f>
        <v>"业力|Cffffc926+50000|r，业力|Cffffc926+12%|n|n|r|Cffaaaaaa○刻印槽 【空】|r|n|n|Cff00ff7f点击穿戴或脱卸。|r"</v>
      </c>
      <c r="L417" t="str">
        <f>IF(物品!U425="",0,""""&amp;物品!U425&amp;"""")</f>
        <v>"ReplaceableTextures\\CommandButtons\\BTNSST16.blp"</v>
      </c>
      <c r="M417" t="str">
        <f t="shared" ref="M417:M459" si="20">IF(ISERROR(FIND(",0,0,0,0,0,0,0,0)","InitEquipData("&amp;A417&amp;","&amp;B417&amp;","&amp;C417&amp;","&amp;D417&amp;","&amp;E417&amp;","&amp;F417&amp;","&amp;G417&amp;","&amp;H417&amp;","&amp;I417&amp;")")),"InitEquipData("&amp;A417&amp;","&amp;B417&amp;","&amp;C417&amp;","&amp;D417&amp;","&amp;E417&amp;","&amp;F417&amp;","&amp;G417&amp;","&amp;H417&amp;","&amp;I417&amp;")","")</f>
        <v/>
      </c>
      <c r="N417" t="str">
        <f t="shared" ref="N417:N459" si="21">IF(ISERROR(FIND(",0,0,0)","call InitTypeIdStrings("&amp;A417&amp;","&amp;J417&amp;","&amp;K417&amp;","&amp;L417&amp;")")),"call InitTypeIdStrings("&amp;A417&amp;","&amp;J417&amp;","&amp;L417&amp;","&amp;K417&amp;")","")</f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18" spans="1:14">
      <c r="A418" t="str">
        <f>IF(物品!B426="",0,"'"&amp;物品!B426&amp;"'")</f>
        <v>'IK8B'</v>
      </c>
      <c r="B418">
        <f>物品!D426</f>
        <v>0</v>
      </c>
      <c r="C418">
        <f>物品!E426</f>
        <v>0</v>
      </c>
      <c r="D418">
        <f>物品!F426</f>
        <v>0</v>
      </c>
      <c r="E418">
        <f>IF(ISTEXT(物品!G426)=TRUE,"'"&amp;物品!G426&amp;"'",物品!G426)</f>
        <v>0</v>
      </c>
      <c r="F418">
        <f>IF(ISTEXT(物品!H426)=TRUE,"'"&amp;物品!H426&amp;"'",物品!H426)</f>
        <v>0</v>
      </c>
      <c r="G418">
        <f>IF(物品!I426="",0,"'"&amp;物品!I426&amp;"'")</f>
        <v>0</v>
      </c>
      <c r="H418">
        <f>IF(物品!R426="",0,物品!R426)</f>
        <v>0</v>
      </c>
      <c r="I418">
        <f>IF(物品!S426="",0,物品!S426)</f>
        <v>0</v>
      </c>
      <c r="J418" t="str">
        <f>IF(物品!C426="",0,""""&amp;物品!C426&amp;"""")</f>
        <v>"|CffFFD24D【史诗】悟道碑石|r"</v>
      </c>
      <c r="K418" t="str">
        <f>IF(物品!T426="","""""",""""&amp;物品!T426&amp;"""")</f>
        <v>"业力|Cffffc926+50000|r，业力|Cffffc926+12%|n|n|r|Cffaaaaaa○|CffFFD24D金之符印+1|r|r|n|n|Cff00ff7f点击穿戴或脱卸。|r"</v>
      </c>
      <c r="L418" t="str">
        <f>IF(物品!U426="",0,""""&amp;物品!U426&amp;"""")</f>
        <v>"ReplaceableTextures\\CommandButtons\\BTNSST16.blp"</v>
      </c>
      <c r="M418" t="str">
        <f t="shared" si="20"/>
        <v/>
      </c>
      <c r="N418" t="str">
        <f t="shared" si="21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19" spans="1:14">
      <c r="A419" t="str">
        <f>IF(物品!B427="",0,"'"&amp;物品!B427&amp;"'")</f>
        <v>'IK8C'</v>
      </c>
      <c r="B419">
        <f>物品!D427</f>
        <v>0</v>
      </c>
      <c r="C419">
        <f>物品!E427</f>
        <v>0</v>
      </c>
      <c r="D419">
        <f>物品!F427</f>
        <v>0</v>
      </c>
      <c r="E419">
        <f>IF(ISTEXT(物品!G427)=TRUE,"'"&amp;物品!G427&amp;"'",物品!G427)</f>
        <v>0</v>
      </c>
      <c r="F419">
        <f>IF(ISTEXT(物品!H427)=TRUE,"'"&amp;物品!H427&amp;"'",物品!H427)</f>
        <v>0</v>
      </c>
      <c r="G419">
        <f>IF(物品!I427="",0,"'"&amp;物品!I427&amp;"'")</f>
        <v>0</v>
      </c>
      <c r="H419">
        <f>IF(物品!R427="",0,物品!R427)</f>
        <v>0</v>
      </c>
      <c r="I419">
        <f>IF(物品!S427="",0,物品!S427)</f>
        <v>0</v>
      </c>
      <c r="J419" t="str">
        <f>IF(物品!C427="",0,""""&amp;物品!C427&amp;"""")</f>
        <v>"|CffFFD24D【史诗】悟道碑石|r"</v>
      </c>
      <c r="K419" t="str">
        <f>IF(物品!T427="","""""",""""&amp;物品!T427&amp;"""")</f>
        <v>"业力|Cffffc926+50000|r，业力|Cffffc926+12%|n|n|r|Cffaaaaaa○|CffFFD24D木之符印+1|r|r|n|n|Cff00ff7f点击穿戴或脱卸。|r"</v>
      </c>
      <c r="L419" t="str">
        <f>IF(物品!U427="",0,""""&amp;物品!U427&amp;"""")</f>
        <v>"ReplaceableTextures\\CommandButtons\\BTNSST16.blp"</v>
      </c>
      <c r="M419" t="str">
        <f t="shared" si="20"/>
        <v/>
      </c>
      <c r="N419" t="str">
        <f t="shared" si="21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0" spans="1:14">
      <c r="A420" t="str">
        <f>IF(物品!B428="",0,"'"&amp;物品!B428&amp;"'")</f>
        <v>'IK8D'</v>
      </c>
      <c r="B420">
        <f>物品!D428</f>
        <v>0</v>
      </c>
      <c r="C420">
        <f>物品!E428</f>
        <v>0</v>
      </c>
      <c r="D420">
        <f>物品!F428</f>
        <v>0</v>
      </c>
      <c r="E420">
        <f>IF(ISTEXT(物品!G428)=TRUE,"'"&amp;物品!G428&amp;"'",物品!G428)</f>
        <v>0</v>
      </c>
      <c r="F420">
        <f>IF(ISTEXT(物品!H428)=TRUE,"'"&amp;物品!H428&amp;"'",物品!H428)</f>
        <v>0</v>
      </c>
      <c r="G420">
        <f>IF(物品!I428="",0,"'"&amp;物品!I428&amp;"'")</f>
        <v>0</v>
      </c>
      <c r="H420">
        <f>IF(物品!R428="",0,物品!R428)</f>
        <v>0</v>
      </c>
      <c r="I420">
        <f>IF(物品!S428="",0,物品!S428)</f>
        <v>0</v>
      </c>
      <c r="J420" t="str">
        <f>IF(物品!C428="",0,""""&amp;物品!C428&amp;"""")</f>
        <v>"|CffFFD24D【史诗】悟道碑石|r"</v>
      </c>
      <c r="K420" t="str">
        <f>IF(物品!T428="","""""",""""&amp;物品!T428&amp;"""")</f>
        <v>"业力|Cffffc926+50000|r，业力|Cffffc926+12%|n|n|r|Cffaaaaaa○|CffFFD24D水之符印+1|r|r|n|n|Cff00ff7f点击穿戴或脱卸。|r"</v>
      </c>
      <c r="L420" t="str">
        <f>IF(物品!U428="",0,""""&amp;物品!U428&amp;"""")</f>
        <v>"ReplaceableTextures\\CommandButtons\\BTNSST16.blp"</v>
      </c>
      <c r="M420" t="str">
        <f t="shared" si="20"/>
        <v/>
      </c>
      <c r="N420" t="str">
        <f t="shared" si="21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1" spans="1:14">
      <c r="A421" t="str">
        <f>IF(物品!B429="",0,"'"&amp;物品!B429&amp;"'")</f>
        <v>'IK8E'</v>
      </c>
      <c r="B421">
        <f>物品!D429</f>
        <v>0</v>
      </c>
      <c r="C421">
        <f>物品!E429</f>
        <v>0</v>
      </c>
      <c r="D421">
        <f>物品!F429</f>
        <v>0</v>
      </c>
      <c r="E421">
        <f>IF(ISTEXT(物品!G429)=TRUE,"'"&amp;物品!G429&amp;"'",物品!G429)</f>
        <v>0</v>
      </c>
      <c r="F421">
        <f>IF(ISTEXT(物品!H429)=TRUE,"'"&amp;物品!H429&amp;"'",物品!H429)</f>
        <v>0</v>
      </c>
      <c r="G421">
        <f>IF(物品!I429="",0,"'"&amp;物品!I429&amp;"'")</f>
        <v>0</v>
      </c>
      <c r="H421">
        <f>IF(物品!R429="",0,物品!R429)</f>
        <v>0</v>
      </c>
      <c r="I421">
        <f>IF(物品!S429="",0,物品!S429)</f>
        <v>0</v>
      </c>
      <c r="J421" t="str">
        <f>IF(物品!C429="",0,""""&amp;物品!C429&amp;"""")</f>
        <v>"|CffFFD24D【史诗】悟道碑石|r"</v>
      </c>
      <c r="K421" t="str">
        <f>IF(物品!T429="","""""",""""&amp;物品!T429&amp;"""")</f>
        <v>"业力|Cffffc926+50000|r，业力|Cffffc926+12%|n|n|r|Cffaaaaaa○|CffFFD24D火之符印+1|r|r|n|n|Cff00ff7f点击穿戴或脱卸。|r"</v>
      </c>
      <c r="L421" t="str">
        <f>IF(物品!U429="",0,""""&amp;物品!U429&amp;"""")</f>
        <v>"ReplaceableTextures\\CommandButtons\\BTNSST16.blp"</v>
      </c>
      <c r="M421" t="str">
        <f t="shared" si="20"/>
        <v/>
      </c>
      <c r="N421" t="str">
        <f t="shared" si="21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22" spans="1:14">
      <c r="A422" t="str">
        <f>IF(物品!B430="",0,"'"&amp;物品!B430&amp;"'")</f>
        <v>'IK8F'</v>
      </c>
      <c r="B422">
        <f>物品!D430</f>
        <v>0</v>
      </c>
      <c r="C422">
        <f>物品!E430</f>
        <v>0</v>
      </c>
      <c r="D422">
        <f>物品!F430</f>
        <v>0</v>
      </c>
      <c r="E422">
        <f>IF(ISTEXT(物品!G430)=TRUE,"'"&amp;物品!G430&amp;"'",物品!G430)</f>
        <v>0</v>
      </c>
      <c r="F422">
        <f>IF(ISTEXT(物品!H430)=TRUE,"'"&amp;物品!H430&amp;"'",物品!H430)</f>
        <v>0</v>
      </c>
      <c r="G422">
        <f>IF(物品!I430="",0,"'"&amp;物品!I430&amp;"'")</f>
        <v>0</v>
      </c>
      <c r="H422">
        <f>IF(物品!R430="",0,物品!R430)</f>
        <v>0</v>
      </c>
      <c r="I422">
        <f>IF(物品!S430="",0,物品!S430)</f>
        <v>0</v>
      </c>
      <c r="J422" t="str">
        <f>IF(物品!C430="",0,""""&amp;物品!C430&amp;"""")</f>
        <v>"|CffFFD24D【史诗】悟道碑石|r"</v>
      </c>
      <c r="K422" t="str">
        <f>IF(物品!T430="","""""",""""&amp;物品!T430&amp;"""")</f>
        <v>"业力|Cffffc926+50000|r，业力|Cffffc926+12%|n|n|r|Cffaaaaaa○|CffFFD24D土之符印+1|r|r|n|n|Cff00ff7f点击穿戴或脱卸。|r"</v>
      </c>
      <c r="L422" t="str">
        <f>IF(物品!U430="",0,""""&amp;物品!U430&amp;"""")</f>
        <v>"ReplaceableTextures\\CommandButtons\\BTNSST16.blp"</v>
      </c>
      <c r="M422" t="str">
        <f t="shared" si="20"/>
        <v/>
      </c>
      <c r="N422" t="str">
        <f t="shared" si="21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23" spans="1:14">
      <c r="A423" t="str">
        <f>IF(物品!B431="",0,"'"&amp;物品!B431&amp;"'")</f>
        <v>'IK8G'</v>
      </c>
      <c r="B423">
        <f>物品!D431</f>
        <v>0</v>
      </c>
      <c r="C423">
        <f>物品!E431</f>
        <v>0</v>
      </c>
      <c r="D423">
        <f>物品!F431</f>
        <v>0</v>
      </c>
      <c r="E423">
        <f>IF(ISTEXT(物品!G431)=TRUE,"'"&amp;物品!G431&amp;"'",物品!G431)</f>
        <v>0</v>
      </c>
      <c r="F423">
        <f>IF(ISTEXT(物品!H431)=TRUE,"'"&amp;物品!H431&amp;"'",物品!H431)</f>
        <v>0</v>
      </c>
      <c r="G423">
        <f>IF(物品!I431="",0,"'"&amp;物品!I431&amp;"'")</f>
        <v>0</v>
      </c>
      <c r="H423">
        <f>IF(物品!R431="",0,物品!R431)</f>
        <v>0</v>
      </c>
      <c r="I423">
        <f>IF(物品!S431="",0,物品!S431)</f>
        <v>0</v>
      </c>
      <c r="J423" t="str">
        <f>IF(物品!C431="",0,""""&amp;物品!C431&amp;"""")</f>
        <v>"|CffFFD24D【史诗】悟道碑石|r"</v>
      </c>
      <c r="K423" t="str">
        <f>IF(物品!T431="","""""",""""&amp;物品!T431&amp;"""")</f>
        <v>"业力|Cffffc926+50000|r，业力|Cffffc926+12%|n|n|r|Cffaaaaaa○|CffFFD24D光之符印+1|r|r|n|n|Cff00ff7f点击穿戴或脱卸。|r"</v>
      </c>
      <c r="L423" t="str">
        <f>IF(物品!U431="",0,""""&amp;物品!U431&amp;"""")</f>
        <v>"ReplaceableTextures\\CommandButtons\\BTNSST16.blp"</v>
      </c>
      <c r="M423" t="str">
        <f t="shared" si="20"/>
        <v/>
      </c>
      <c r="N423" t="str">
        <f t="shared" si="21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24" spans="1:14">
      <c r="A424" t="str">
        <f>IF(物品!B432="",0,"'"&amp;物品!B432&amp;"'")</f>
        <v>'IK8H'</v>
      </c>
      <c r="B424">
        <f>物品!D432</f>
        <v>0</v>
      </c>
      <c r="C424">
        <f>物品!E432</f>
        <v>0</v>
      </c>
      <c r="D424">
        <f>物品!F432</f>
        <v>0</v>
      </c>
      <c r="E424">
        <f>IF(ISTEXT(物品!G432)=TRUE,"'"&amp;物品!G432&amp;"'",物品!G432)</f>
        <v>0</v>
      </c>
      <c r="F424">
        <f>IF(ISTEXT(物品!H432)=TRUE,"'"&amp;物品!H432&amp;"'",物品!H432)</f>
        <v>0</v>
      </c>
      <c r="G424">
        <f>IF(物品!I432="",0,"'"&amp;物品!I432&amp;"'")</f>
        <v>0</v>
      </c>
      <c r="H424">
        <f>IF(物品!R432="",0,物品!R432)</f>
        <v>0</v>
      </c>
      <c r="I424">
        <f>IF(物品!S432="",0,物品!S432)</f>
        <v>0</v>
      </c>
      <c r="J424" t="str">
        <f>IF(物品!C432="",0,""""&amp;物品!C432&amp;"""")</f>
        <v>"|CffFFD24D【史诗】悟道碑石|r"</v>
      </c>
      <c r="K424" t="str">
        <f>IF(物品!T432="","""""",""""&amp;物品!T432&amp;"""")</f>
        <v>"业力|Cffffc926+50000|r，业力|Cffffc926+12%|n|n|r|Cffaaaaaa○|CffFFD24D雷之符印+1|r|r|n|n|Cff00ff7f点击穿戴或脱卸。|r"</v>
      </c>
      <c r="L424" t="str">
        <f>IF(物品!U432="",0,""""&amp;物品!U432&amp;"""")</f>
        <v>"ReplaceableTextures\\CommandButtons\\BTNSST16.blp"</v>
      </c>
      <c r="M424" t="str">
        <f t="shared" si="20"/>
        <v/>
      </c>
      <c r="N424" t="str">
        <f t="shared" si="21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25" spans="1:14">
      <c r="A425" t="str">
        <f>IF(物品!B433="",0,"'"&amp;物品!B433&amp;"'")</f>
        <v>'IK8I'</v>
      </c>
      <c r="B425">
        <f>物品!D433</f>
        <v>0</v>
      </c>
      <c r="C425">
        <f>物品!E433</f>
        <v>0</v>
      </c>
      <c r="D425">
        <f>物品!F433</f>
        <v>0</v>
      </c>
      <c r="E425">
        <f>IF(ISTEXT(物品!G433)=TRUE,"'"&amp;物品!G433&amp;"'",物品!G433)</f>
        <v>0</v>
      </c>
      <c r="F425">
        <f>IF(ISTEXT(物品!H433)=TRUE,"'"&amp;物品!H433&amp;"'",物品!H433)</f>
        <v>0</v>
      </c>
      <c r="G425">
        <f>IF(物品!I433="",0,"'"&amp;物品!I433&amp;"'")</f>
        <v>0</v>
      </c>
      <c r="H425">
        <f>IF(物品!R433="",0,物品!R433)</f>
        <v>0</v>
      </c>
      <c r="I425">
        <f>IF(物品!S433="",0,物品!S433)</f>
        <v>0</v>
      </c>
      <c r="J425" t="str">
        <f>IF(物品!C433="",0,""""&amp;物品!C433&amp;"""")</f>
        <v>"|CffFFD24D【史诗】悟道碑石|r"</v>
      </c>
      <c r="K425" t="str">
        <f>IF(物品!T433="","""""",""""&amp;物品!T433&amp;"""")</f>
        <v>"业力|Cffffc926+50000|r，业力|Cffffc926+12%|n|n|r|Cffaaaaaa○|CffFFD24D暗之符印+1|r|r|n|n|Cff00ff7f点击穿戴或脱卸。|r"</v>
      </c>
      <c r="L425" t="str">
        <f>IF(物品!U433="",0,""""&amp;物品!U433&amp;"""")</f>
        <v>"ReplaceableTextures\\CommandButtons\\BTNSST16.blp"</v>
      </c>
      <c r="M425" t="str">
        <f t="shared" si="20"/>
        <v/>
      </c>
      <c r="N425" t="str">
        <f t="shared" si="21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26" spans="1:14">
      <c r="A426" t="str">
        <f>IF(物品!B434="",0,"'"&amp;物品!B434&amp;"'")</f>
        <v>'IK91'</v>
      </c>
      <c r="B426">
        <f>物品!D434</f>
        <v>0</v>
      </c>
      <c r="C426">
        <f>物品!E434</f>
        <v>0</v>
      </c>
      <c r="D426">
        <f>物品!F434</f>
        <v>0</v>
      </c>
      <c r="E426">
        <f>IF(ISTEXT(物品!G434)=TRUE,"'"&amp;物品!G434&amp;"'",物品!G434)</f>
        <v>0</v>
      </c>
      <c r="F426">
        <f>IF(ISTEXT(物品!H434)=TRUE,"'"&amp;物品!H434&amp;"'",物品!H434)</f>
        <v>0</v>
      </c>
      <c r="G426">
        <f>IF(物品!I434="",0,"'"&amp;物品!I434&amp;"'")</f>
        <v>0</v>
      </c>
      <c r="H426">
        <f>IF(物品!R434="",0,物品!R434)</f>
        <v>0</v>
      </c>
      <c r="I426">
        <f>IF(物品!S434="",0,物品!S434)</f>
        <v>0</v>
      </c>
      <c r="J426" t="str">
        <f>IF(物品!C434="",0,""""&amp;物品!C434&amp;"""")</f>
        <v>"|CffFFD24D金之刻印|r"</v>
      </c>
      <c r="K426" t="str">
        <f>IF(物品!T434="","""""",""""&amp;物品!T434&amp;"""")</f>
        <v>"为|Cffffc926史诗品质|r的|Cffffc926宝物|r附加一条|Cffffc926金之符印|r属性。|n|n|Cff00ff7f点击可将刻印镶嵌至指定史诗品质的宝物。|n|r|Cffff0000镶嵌后不可拆卸和替换。|r"</v>
      </c>
      <c r="L426" t="str">
        <f>IF(物品!U434="",0,""""&amp;物品!U434&amp;"""")</f>
        <v>"ReplaceableTextures\\CommandButtons\\BTNUI_Fuin_01.blp"</v>
      </c>
      <c r="M426" t="str">
        <f t="shared" si="20"/>
        <v/>
      </c>
      <c r="N426" t="str">
        <f t="shared" si="21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27" spans="1:14">
      <c r="A427" t="str">
        <f>IF(物品!B435="",0,"'"&amp;物品!B435&amp;"'")</f>
        <v>'IK92'</v>
      </c>
      <c r="B427">
        <f>物品!D435</f>
        <v>0</v>
      </c>
      <c r="C427">
        <f>物品!E435</f>
        <v>0</v>
      </c>
      <c r="D427">
        <f>物品!F435</f>
        <v>0</v>
      </c>
      <c r="E427">
        <f>IF(ISTEXT(物品!G435)=TRUE,"'"&amp;物品!G435&amp;"'",物品!G435)</f>
        <v>0</v>
      </c>
      <c r="F427">
        <f>IF(ISTEXT(物品!H435)=TRUE,"'"&amp;物品!H435&amp;"'",物品!H435)</f>
        <v>0</v>
      </c>
      <c r="G427">
        <f>IF(物品!I435="",0,"'"&amp;物品!I435&amp;"'")</f>
        <v>0</v>
      </c>
      <c r="H427">
        <f>IF(物品!R435="",0,物品!R435)</f>
        <v>0</v>
      </c>
      <c r="I427">
        <f>IF(物品!S435="",0,物品!S435)</f>
        <v>0</v>
      </c>
      <c r="J427" t="str">
        <f>IF(物品!C435="",0,""""&amp;物品!C435&amp;"""")</f>
        <v>"|CffFFD24D木之刻印|r"</v>
      </c>
      <c r="K427" t="str">
        <f>IF(物品!T435="","""""",""""&amp;物品!T435&amp;"""")</f>
        <v>"为|Cffffc926史诗品质|r的|Cffffc926宝物|r附加一条|Cffffc926木之符印|r属性。|n|n|Cff00ff7f点击可将刻印镶嵌至指定史诗品质的宝物。|n|r|Cffff0000镶嵌后不可拆卸和替换。|r"</v>
      </c>
      <c r="L427" t="str">
        <f>IF(物品!U435="",0,""""&amp;物品!U435&amp;"""")</f>
        <v>"ReplaceableTextures\\CommandButtons\\BTNUI_Fuin_02.blp"</v>
      </c>
      <c r="M427" t="str">
        <f t="shared" si="20"/>
        <v/>
      </c>
      <c r="N427" t="str">
        <f t="shared" si="21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28" spans="1:14">
      <c r="A428" t="str">
        <f>IF(物品!B436="",0,"'"&amp;物品!B436&amp;"'")</f>
        <v>'IK93'</v>
      </c>
      <c r="B428">
        <f>物品!D436</f>
        <v>0</v>
      </c>
      <c r="C428">
        <f>物品!E436</f>
        <v>0</v>
      </c>
      <c r="D428">
        <f>物品!F436</f>
        <v>0</v>
      </c>
      <c r="E428">
        <f>IF(ISTEXT(物品!G436)=TRUE,"'"&amp;物品!G436&amp;"'",物品!G436)</f>
        <v>0</v>
      </c>
      <c r="F428">
        <f>IF(ISTEXT(物品!H436)=TRUE,"'"&amp;物品!H436&amp;"'",物品!H436)</f>
        <v>0</v>
      </c>
      <c r="G428">
        <f>IF(物品!I436="",0,"'"&amp;物品!I436&amp;"'")</f>
        <v>0</v>
      </c>
      <c r="H428">
        <f>IF(物品!R436="",0,物品!R436)</f>
        <v>0</v>
      </c>
      <c r="I428">
        <f>IF(物品!S436="",0,物品!S436)</f>
        <v>0</v>
      </c>
      <c r="J428" t="str">
        <f>IF(物品!C436="",0,""""&amp;物品!C436&amp;"""")</f>
        <v>"|CffFFD24D水之刻印|r"</v>
      </c>
      <c r="K428" t="str">
        <f>IF(物品!T436="","""""",""""&amp;物品!T436&amp;"""")</f>
        <v>"为|Cffffc926史诗品质|r的|Cffffc926宝物|r附加一条|Cffffc926水之符印|r属性。|n|n|Cff00ff7f点击可将刻印镶嵌至指定史诗品质的宝物。|n|r|Cffff0000镶嵌后不可拆卸和替换。|r"</v>
      </c>
      <c r="L428" t="str">
        <f>IF(物品!U436="",0,""""&amp;物品!U436&amp;"""")</f>
        <v>"ReplaceableTextures\\CommandButtons\\BTNUI_Fuin_03.blp"</v>
      </c>
      <c r="M428" t="str">
        <f t="shared" si="20"/>
        <v/>
      </c>
      <c r="N428" t="str">
        <f t="shared" si="21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29" spans="1:14">
      <c r="A429" t="str">
        <f>IF(物品!B437="",0,"'"&amp;物品!B437&amp;"'")</f>
        <v>'IK94'</v>
      </c>
      <c r="B429">
        <f>物品!D437</f>
        <v>0</v>
      </c>
      <c r="C429">
        <f>物品!E437</f>
        <v>0</v>
      </c>
      <c r="D429">
        <f>物品!F437</f>
        <v>0</v>
      </c>
      <c r="E429">
        <f>IF(ISTEXT(物品!G437)=TRUE,"'"&amp;物品!G437&amp;"'",物品!G437)</f>
        <v>0</v>
      </c>
      <c r="F429">
        <f>IF(ISTEXT(物品!H437)=TRUE,"'"&amp;物品!H437&amp;"'",物品!H437)</f>
        <v>0</v>
      </c>
      <c r="G429">
        <f>IF(物品!I437="",0,"'"&amp;物品!I437&amp;"'")</f>
        <v>0</v>
      </c>
      <c r="H429">
        <f>IF(物品!R437="",0,物品!R437)</f>
        <v>0</v>
      </c>
      <c r="I429">
        <f>IF(物品!S437="",0,物品!S437)</f>
        <v>0</v>
      </c>
      <c r="J429" t="str">
        <f>IF(物品!C437="",0,""""&amp;物品!C437&amp;"""")</f>
        <v>"|CffFFD24D火之刻印|r"</v>
      </c>
      <c r="K429" t="str">
        <f>IF(物品!T437="","""""",""""&amp;物品!T437&amp;"""")</f>
        <v>"为|Cffffc926史诗品质|r的|Cffffc926宝物|r附加一条|Cffffc926火之符印|r属性。|n|n|Cff00ff7f点击可将刻印镶嵌至指定史诗品质的宝物。|n|r|Cffff0000镶嵌后不可拆卸和替换。|r"</v>
      </c>
      <c r="L429" t="str">
        <f>IF(物品!U437="",0,""""&amp;物品!U437&amp;"""")</f>
        <v>"ReplaceableTextures\\CommandButtons\\BTNUI_Fuin_04.blp"</v>
      </c>
      <c r="M429" t="str">
        <f t="shared" si="20"/>
        <v/>
      </c>
      <c r="N429" t="str">
        <f t="shared" si="21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0" spans="1:14">
      <c r="A430" t="str">
        <f>IF(物品!B438="",0,"'"&amp;物品!B438&amp;"'")</f>
        <v>'IK95'</v>
      </c>
      <c r="B430">
        <f>物品!D438</f>
        <v>0</v>
      </c>
      <c r="C430">
        <f>物品!E438</f>
        <v>0</v>
      </c>
      <c r="D430">
        <f>物品!F438</f>
        <v>0</v>
      </c>
      <c r="E430">
        <f>IF(ISTEXT(物品!G438)=TRUE,"'"&amp;物品!G438&amp;"'",物品!G438)</f>
        <v>0</v>
      </c>
      <c r="F430">
        <f>IF(ISTEXT(物品!H438)=TRUE,"'"&amp;物品!H438&amp;"'",物品!H438)</f>
        <v>0</v>
      </c>
      <c r="G430">
        <f>IF(物品!I438="",0,"'"&amp;物品!I438&amp;"'")</f>
        <v>0</v>
      </c>
      <c r="H430">
        <f>IF(物品!R438="",0,物品!R438)</f>
        <v>0</v>
      </c>
      <c r="I430">
        <f>IF(物品!S438="",0,物品!S438)</f>
        <v>0</v>
      </c>
      <c r="J430" t="str">
        <f>IF(物品!C438="",0,""""&amp;物品!C438&amp;"""")</f>
        <v>"|CffFFD24D土之刻印|r"</v>
      </c>
      <c r="K430" t="str">
        <f>IF(物品!T438="","""""",""""&amp;物品!T438&amp;"""")</f>
        <v>"为|Cffffc926史诗品质|r的|Cffffc926宝物|r附加一条|Cffffc926土之符印|r属性。|n|n|Cff00ff7f点击可将刻印镶嵌至指定史诗品质的宝物。|n|r|Cffff0000镶嵌后不可拆卸和替换。|r"</v>
      </c>
      <c r="L430" t="str">
        <f>IF(物品!U438="",0,""""&amp;物品!U438&amp;"""")</f>
        <v>"ReplaceableTextures\\CommandButtons\\BTNUI_Fuin_05.blp"</v>
      </c>
      <c r="M430" t="str">
        <f t="shared" si="20"/>
        <v/>
      </c>
      <c r="N430" t="str">
        <f t="shared" si="21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1" spans="1:14">
      <c r="A431" t="str">
        <f>IF(物品!B439="",0,"'"&amp;物品!B439&amp;"'")</f>
        <v>'IK96'</v>
      </c>
      <c r="B431">
        <f>物品!D439</f>
        <v>0</v>
      </c>
      <c r="C431">
        <f>物品!E439</f>
        <v>0</v>
      </c>
      <c r="D431">
        <f>物品!F439</f>
        <v>0</v>
      </c>
      <c r="E431">
        <f>IF(ISTEXT(物品!G439)=TRUE,"'"&amp;物品!G439&amp;"'",物品!G439)</f>
        <v>0</v>
      </c>
      <c r="F431">
        <f>IF(ISTEXT(物品!H439)=TRUE,"'"&amp;物品!H439&amp;"'",物品!H439)</f>
        <v>0</v>
      </c>
      <c r="G431">
        <f>IF(物品!I439="",0,"'"&amp;物品!I439&amp;"'")</f>
        <v>0</v>
      </c>
      <c r="H431">
        <f>IF(物品!R439="",0,物品!R439)</f>
        <v>0</v>
      </c>
      <c r="I431">
        <f>IF(物品!S439="",0,物品!S439)</f>
        <v>0</v>
      </c>
      <c r="J431" t="str">
        <f>IF(物品!C439="",0,""""&amp;物品!C439&amp;"""")</f>
        <v>"|CffFFD24D光之刻印|r"</v>
      </c>
      <c r="K431" t="str">
        <f>IF(物品!T439="","""""",""""&amp;物品!T439&amp;"""")</f>
        <v>"为|Cffffc926史诗品质|r的|Cffffc926宝物|r附加一条|Cffffc926光之符印|r属性。|n|n|Cff00ff7f点击可将刻印镶嵌至指定史诗品质的宝物。|n|r|Cffff0000镶嵌后不可拆卸和替换。|r"</v>
      </c>
      <c r="L431" t="str">
        <f>IF(物品!U439="",0,""""&amp;物品!U439&amp;"""")</f>
        <v>"ReplaceableTextures\\CommandButtons\\BTNUI_Fuin_06.blp"</v>
      </c>
      <c r="M431" t="str">
        <f t="shared" si="20"/>
        <v/>
      </c>
      <c r="N431" t="str">
        <f t="shared" si="21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32" spans="1:14">
      <c r="A432" t="str">
        <f>IF(物品!B440="",0,"'"&amp;物品!B440&amp;"'")</f>
        <v>'IK97'</v>
      </c>
      <c r="B432">
        <f>物品!D440</f>
        <v>0</v>
      </c>
      <c r="C432">
        <f>物品!E440</f>
        <v>0</v>
      </c>
      <c r="D432">
        <f>物品!F440</f>
        <v>0</v>
      </c>
      <c r="E432">
        <f>IF(ISTEXT(物品!G440)=TRUE,"'"&amp;物品!G440&amp;"'",物品!G440)</f>
        <v>0</v>
      </c>
      <c r="F432">
        <f>IF(ISTEXT(物品!H440)=TRUE,"'"&amp;物品!H440&amp;"'",物品!H440)</f>
        <v>0</v>
      </c>
      <c r="G432">
        <f>IF(物品!I440="",0,"'"&amp;物品!I440&amp;"'")</f>
        <v>0</v>
      </c>
      <c r="H432">
        <f>IF(物品!R440="",0,物品!R440)</f>
        <v>0</v>
      </c>
      <c r="I432">
        <f>IF(物品!S440="",0,物品!S440)</f>
        <v>0</v>
      </c>
      <c r="J432" t="str">
        <f>IF(物品!C440="",0,""""&amp;物品!C440&amp;"""")</f>
        <v>"|CffFFD24D雷之刻印|r"</v>
      </c>
      <c r="K432" t="str">
        <f>IF(物品!T440="","""""",""""&amp;物品!T440&amp;"""")</f>
        <v>"为|Cffffc926史诗品质|r的|Cffffc926宝物|r附加一条|Cffffc926雷之符印|r属性。|n|n|Cff00ff7f点击可将刻印镶嵌至指定史诗品质的宝物。|n|r|Cffff0000镶嵌后不可拆卸和替换。|r"</v>
      </c>
      <c r="L432" t="str">
        <f>IF(物品!U440="",0,""""&amp;物品!U440&amp;"""")</f>
        <v>"ReplaceableTextures\\CommandButtons\\BTNUI_Fuin_07.blp"</v>
      </c>
      <c r="M432" t="str">
        <f t="shared" si="20"/>
        <v/>
      </c>
      <c r="N432" t="str">
        <f t="shared" si="21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33" spans="1:14">
      <c r="A433" t="str">
        <f>IF(物品!B441="",0,"'"&amp;物品!B441&amp;"'")</f>
        <v>'IK98'</v>
      </c>
      <c r="B433">
        <f>物品!D441</f>
        <v>0</v>
      </c>
      <c r="C433">
        <f>物品!E441</f>
        <v>0</v>
      </c>
      <c r="D433">
        <f>物品!F441</f>
        <v>0</v>
      </c>
      <c r="E433">
        <f>IF(ISTEXT(物品!G441)=TRUE,"'"&amp;物品!G441&amp;"'",物品!G441)</f>
        <v>0</v>
      </c>
      <c r="F433">
        <f>IF(ISTEXT(物品!H441)=TRUE,"'"&amp;物品!H441&amp;"'",物品!H441)</f>
        <v>0</v>
      </c>
      <c r="G433">
        <f>IF(物品!I441="",0,"'"&amp;物品!I441&amp;"'")</f>
        <v>0</v>
      </c>
      <c r="H433">
        <f>IF(物品!R441="",0,物品!R441)</f>
        <v>0</v>
      </c>
      <c r="I433">
        <f>IF(物品!S441="",0,物品!S441)</f>
        <v>0</v>
      </c>
      <c r="J433" t="str">
        <f>IF(物品!C441="",0,""""&amp;物品!C441&amp;"""")</f>
        <v>"|CffFFD24D暗之刻印|r"</v>
      </c>
      <c r="K433" t="str">
        <f>IF(物品!T441="","""""",""""&amp;物品!T441&amp;"""")</f>
        <v>"为|Cffffc926史诗品质|r的|Cffffc926宝物|r附加一条|Cffffc926暗之符印|r属性。|n|n|Cff00ff7f点击可将刻印镶嵌至指定史诗品质的宝物。|n|r|Cffff0000镶嵌后不可拆卸和替换。|r"</v>
      </c>
      <c r="L433" t="str">
        <f>IF(物品!U441="",0,""""&amp;物品!U441&amp;"""")</f>
        <v>"ReplaceableTextures\\CommandButtons\\BTNUI_Fuin_08.blp"</v>
      </c>
      <c r="M433" t="str">
        <f t="shared" si="20"/>
        <v/>
      </c>
      <c r="N433" t="str">
        <f t="shared" si="21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34" spans="1:14">
      <c r="A434" t="str">
        <f>IF(物品!B442="",0,"'"&amp;物品!B442&amp;"'")</f>
        <v>'IL0A'</v>
      </c>
      <c r="B434">
        <f>物品!D442</f>
        <v>0</v>
      </c>
      <c r="C434">
        <f>物品!E442</f>
        <v>0</v>
      </c>
      <c r="D434">
        <f>物品!F442</f>
        <v>6</v>
      </c>
      <c r="E434">
        <f>IF(ISTEXT(物品!G442)=TRUE,"'"&amp;物品!G442&amp;"'",物品!G442)</f>
        <v>0</v>
      </c>
      <c r="F434">
        <f>IF(ISTEXT(物品!H442)=TRUE,"'"&amp;物品!H442&amp;"'",物品!H442)</f>
        <v>0</v>
      </c>
      <c r="G434" t="str">
        <f>IF(物品!I442="",0,"'"&amp;物品!I442&amp;"'")</f>
        <v>'IN31'</v>
      </c>
      <c r="H434">
        <f>IF(物品!R442="",0,物品!R442)</f>
        <v>0</v>
      </c>
      <c r="I434">
        <f>IF(物品!S442="",0,物品!S442)</f>
        <v>0</v>
      </c>
      <c r="J434" t="str">
        <f>IF(物品!C442="",0,""""&amp;物品!C442&amp;"""")</f>
        <v>"兑换：|CffFFD24D炽星魔盒|r"</v>
      </c>
      <c r="K434" t="str">
        <f>IF(物品!T442="","""""",""""&amp;物品!T442&amp;"""")</f>
        <v>"|cffffcc00需求：|r钻石x6|n|n开启后获得|Cffffd24d随机奖励|r。"</v>
      </c>
      <c r="L434" t="str">
        <f>IF(物品!U442="",0,""""&amp;物品!U442&amp;"""")</f>
        <v>"ReplaceableTextures\\CommandButtons\\BTNI014.blp"</v>
      </c>
      <c r="M434" t="str">
        <f t="shared" si="20"/>
        <v>InitEquipData('IL0A',0,0,6,0,0,'IN31',0,0)</v>
      </c>
      <c r="N434" t="str">
        <f t="shared" si="21"/>
        <v>call InitTypeIdStrings('IL0A',"兑换：|CffFFD24D炽星魔盒|r","ReplaceableTextures\\CommandButtons\\BTNI014.blp","|cffffcc00需求：|r钻石x6|n|n开启后获得|Cffffd24d随机奖励|r。")</v>
      </c>
    </row>
    <row r="435" spans="1:14">
      <c r="A435" t="str">
        <f>IF(物品!B443="",0,"'"&amp;物品!B443&amp;"'")</f>
        <v>'IL0B'</v>
      </c>
      <c r="B435">
        <f>物品!D443</f>
        <v>0</v>
      </c>
      <c r="C435">
        <f>物品!E443</f>
        <v>0</v>
      </c>
      <c r="D435">
        <f>物品!F443</f>
        <v>2</v>
      </c>
      <c r="E435">
        <f>IF(ISTEXT(物品!G443)=TRUE,"'"&amp;物品!G443&amp;"'",物品!G443)</f>
        <v>0</v>
      </c>
      <c r="F435">
        <f>IF(ISTEXT(物品!H443)=TRUE,"'"&amp;物品!H443&amp;"'",物品!H443)</f>
        <v>0</v>
      </c>
      <c r="G435" t="str">
        <f>IF(物品!I443="",0,"'"&amp;物品!I443&amp;"'")</f>
        <v>'CS51'</v>
      </c>
      <c r="H435">
        <f>IF(物品!R443="",0,物品!R443)</f>
        <v>0</v>
      </c>
      <c r="I435">
        <f>IF(物品!S443="",0,物品!S443)</f>
        <v>0</v>
      </c>
      <c r="J435" t="str">
        <f>IF(物品!C443="",0,""""&amp;物品!C443&amp;"""")</f>
        <v>"兑换：|cff00BFFF初级附魔石|r"</v>
      </c>
      <c r="K435" t="str">
        <f>IF(物品!T443="","""""",""""&amp;物品!T443&amp;"""")</f>
        <v>"|cffffcc00需求：|r钻石x2|n|n为指定的装备附魔一条额外属性。|n|n|cffff0000只可附魔紫色及以上品质装备|r"</v>
      </c>
      <c r="L435" t="str">
        <f>IF(物品!U443="",0,""""&amp;物品!U443&amp;"""")</f>
        <v>"ReplaceableTextures\\CommandButtons\\BTNCS51.blp"</v>
      </c>
      <c r="M435" t="str">
        <f t="shared" si="20"/>
        <v>InitEquipData('IL0B',0,0,2,0,0,'CS51',0,0)</v>
      </c>
      <c r="N435" t="str">
        <f t="shared" si="21"/>
        <v>call InitTypeIdStrings('IL0B',"兑换：|cff00BFFF初级附魔石|r","ReplaceableTextures\\CommandButtons\\BTNCS51.blp","|cffffcc00需求：|r钻石x2|n|n为指定的装备附魔一条额外属性。|n|n|cffff0000只可附魔紫色及以上品质装备|r")</v>
      </c>
    </row>
    <row r="436" spans="1:14">
      <c r="A436" t="str">
        <f>IF(物品!B444="",0,"'"&amp;物品!B444&amp;"'")</f>
        <v>'IL0C'</v>
      </c>
      <c r="B436">
        <f>物品!D444</f>
        <v>0</v>
      </c>
      <c r="C436">
        <f>物品!E444</f>
        <v>0</v>
      </c>
      <c r="D436">
        <f>物品!F444</f>
        <v>4</v>
      </c>
      <c r="E436">
        <f>IF(ISTEXT(物品!G444)=TRUE,"'"&amp;物品!G444&amp;"'",物品!G444)</f>
        <v>0</v>
      </c>
      <c r="F436">
        <f>IF(ISTEXT(物品!H444)=TRUE,"'"&amp;物品!H444&amp;"'",物品!H444)</f>
        <v>0</v>
      </c>
      <c r="G436" t="str">
        <f>IF(物品!I444="",0,"'"&amp;物品!I444&amp;"'")</f>
        <v>'CS52'</v>
      </c>
      <c r="H436">
        <f>IF(物品!R444="",0,物品!R444)</f>
        <v>0</v>
      </c>
      <c r="I436">
        <f>IF(物品!S444="",0,物品!S444)</f>
        <v>0</v>
      </c>
      <c r="J436" t="str">
        <f>IF(物品!C444="",0,""""&amp;物品!C444&amp;"""")</f>
        <v>"兑换：|cffffff00中级附魔石|r"</v>
      </c>
      <c r="K436" t="str">
        <f>IF(物品!T444="","""""",""""&amp;物品!T444&amp;"""")</f>
        <v>"|cffffcc00需求：|r钻石x4|n|n为指定装备附魔一条较强的额外属性。|n|n|cffff0000只可附魔紫色及以上品质装备|r"</v>
      </c>
      <c r="L436" t="str">
        <f>IF(物品!U444="",0,""""&amp;物品!U444&amp;"""")</f>
        <v>"ReplaceableTextures\\CommandButtons\\BTNCS52.blp"</v>
      </c>
      <c r="M436" t="str">
        <f t="shared" si="20"/>
        <v>InitEquipData('IL0C',0,0,4,0,0,'CS52',0,0)</v>
      </c>
      <c r="N436" t="str">
        <f t="shared" si="21"/>
        <v>call InitTypeIdStrings('IL0C',"兑换：|cffffff00中级附魔石|r","ReplaceableTextures\\CommandButtons\\BTNCS52.blp","|cffffcc00需求：|r钻石x4|n|n为指定装备附魔一条较强的额外属性。|n|n|cffff0000只可附魔紫色及以上品质装备|r")</v>
      </c>
    </row>
    <row r="437" spans="1:14">
      <c r="A437" t="str">
        <f>IF(物品!B445="",0,"'"&amp;物品!B445&amp;"'")</f>
        <v>'IL0D'</v>
      </c>
      <c r="B437">
        <f>物品!D445</f>
        <v>0</v>
      </c>
      <c r="C437">
        <f>物品!E445</f>
        <v>0</v>
      </c>
      <c r="D437">
        <f>物品!F445</f>
        <v>8</v>
      </c>
      <c r="E437">
        <f>IF(ISTEXT(物品!G445)=TRUE,"'"&amp;物品!G445&amp;"'",物品!G445)</f>
        <v>0</v>
      </c>
      <c r="F437">
        <f>IF(ISTEXT(物品!H445)=TRUE,"'"&amp;物品!H445&amp;"'",物品!H445)</f>
        <v>0</v>
      </c>
      <c r="G437" t="str">
        <f>IF(物品!I445="",0,"'"&amp;物品!I445&amp;"'")</f>
        <v>'CS53'</v>
      </c>
      <c r="H437">
        <f>IF(物品!R445="",0,物品!R445)</f>
        <v>0</v>
      </c>
      <c r="I437">
        <f>IF(物品!S445="",0,物品!S445)</f>
        <v>0</v>
      </c>
      <c r="J437" t="str">
        <f>IF(物品!C445="",0,""""&amp;物品!C445&amp;"""")</f>
        <v>"兑换：|cffff0033高级附魔石|r"</v>
      </c>
      <c r="K437" t="str">
        <f>IF(物品!T445="","""""",""""&amp;物品!T445&amp;"""")</f>
        <v>"|cffffcc00需求：|r钻石x8|n|n为指定装备附魔一条强大的额外属性。|n|n|cffff0000只可附魔紫色及以上品质装备|r"</v>
      </c>
      <c r="L437" t="str">
        <f>IF(物品!U445="",0,""""&amp;物品!U445&amp;"""")</f>
        <v>"ReplaceableTextures\\CommandButtons\\BTNCS53.blp"</v>
      </c>
      <c r="M437" t="str">
        <f t="shared" si="20"/>
        <v>InitEquipData('IL0D',0,0,8,0,0,'CS53',0,0)</v>
      </c>
      <c r="N437" t="str">
        <f t="shared" si="21"/>
        <v>call InitTypeIdStrings('IL0D',"兑换：|cffff0033高级附魔石|r","ReplaceableTextures\\CommandButtons\\BTNCS53.blp","|cffffcc00需求：|r钻石x8|n|n为指定装备附魔一条强大的额外属性。|n|n|cffff0000只可附魔紫色及以上品质装备|r")</v>
      </c>
    </row>
    <row r="438" spans="1:14">
      <c r="A438" t="str">
        <f>IF(物品!B446="",0,"'"&amp;物品!B446&amp;"'")</f>
        <v>'IL0E'</v>
      </c>
      <c r="B438">
        <f>物品!D446</f>
        <v>0</v>
      </c>
      <c r="C438">
        <f>物品!E446</f>
        <v>0</v>
      </c>
      <c r="D438">
        <f>物品!F446</f>
        <v>1</v>
      </c>
      <c r="E438">
        <f>IF(ISTEXT(物品!G446)=TRUE,"'"&amp;物品!G446&amp;"'",物品!G446)</f>
        <v>0</v>
      </c>
      <c r="F438">
        <f>IF(ISTEXT(物品!H446)=TRUE,"'"&amp;物品!H446&amp;"'",物品!H446)</f>
        <v>0</v>
      </c>
      <c r="G438" t="str">
        <f>IF(物品!I446="",0,"'"&amp;物品!I446&amp;"'")</f>
        <v>'IN17'</v>
      </c>
      <c r="H438">
        <f>IF(物品!R446="",0,物品!R446)</f>
        <v>0</v>
      </c>
      <c r="I438">
        <f>IF(物品!S446="",0,物品!S446)</f>
        <v>0</v>
      </c>
      <c r="J438" t="str">
        <f>IF(物品!C446="",0,""""&amp;物品!C446&amp;"""")</f>
        <v>"兑换：|Cff00BFFF来点玄铁|r"</v>
      </c>
      <c r="K438" t="str">
        <f>IF(物品!T446="","""""",""""&amp;物品!T446&amp;"""")</f>
        <v>"|cffffcc00需求：|r钻石x1|n|n玄铁|Cffffc926+5~20|r"</v>
      </c>
      <c r="L438" t="str">
        <f>IF(物品!U446="",0,""""&amp;物品!U446&amp;"""")</f>
        <v>"ReplaceableTextures\\CommandButtons\\BTNIN17.blp"</v>
      </c>
      <c r="M438" t="str">
        <f t="shared" si="20"/>
        <v>InitEquipData('IL0E',0,0,1,0,0,'IN17',0,0)</v>
      </c>
      <c r="N438" t="str">
        <f t="shared" si="21"/>
        <v>call InitTypeIdStrings('IL0E',"兑换：|Cff00BFFF来点玄铁|r","ReplaceableTextures\\CommandButtons\\BTNIN17.blp","|cffffcc00需求：|r钻石x1|n|n玄铁|Cffffc926+5~20|r")</v>
      </c>
    </row>
    <row r="439" spans="1:14">
      <c r="A439" t="str">
        <f>IF(物品!B447="",0,"'"&amp;物品!B447&amp;"'")</f>
        <v>'IL0F'</v>
      </c>
      <c r="B439">
        <f>物品!D447</f>
        <v>0</v>
      </c>
      <c r="C439">
        <f>物品!E447</f>
        <v>0</v>
      </c>
      <c r="D439">
        <f>物品!F447</f>
        <v>4</v>
      </c>
      <c r="E439">
        <f>IF(ISTEXT(物品!G447)=TRUE,"'"&amp;物品!G447&amp;"'",物品!G447)</f>
        <v>0</v>
      </c>
      <c r="F439">
        <f>IF(ISTEXT(物品!H447)=TRUE,"'"&amp;物品!H447&amp;"'",物品!H447)</f>
        <v>0</v>
      </c>
      <c r="G439" t="str">
        <f>IF(物品!I447="",0,"'"&amp;物品!I447&amp;"'")</f>
        <v>'IN23'</v>
      </c>
      <c r="H439">
        <f>IF(物品!R447="",0,物品!R447)</f>
        <v>0</v>
      </c>
      <c r="I439">
        <f>IF(物品!S447="",0,物品!S447)</f>
        <v>0</v>
      </c>
      <c r="J439" t="str">
        <f>IF(物品!C447="",0,""""&amp;物品!C447&amp;"""")</f>
        <v>"兑换：|CffFFC926大金矿|r"</v>
      </c>
      <c r="K439" t="str">
        <f>IF(物品!T447="","""""",""""&amp;物品!T447&amp;"""")</f>
        <v>"|cffffcc00需求：|r钻石x4|n|n金币|Cffffc926+8888~88888|r"</v>
      </c>
      <c r="L439" t="str">
        <f>IF(物品!U447="",0,""""&amp;物品!U447&amp;"""")</f>
        <v>"ReplaceableTextures\\CommandButtons\\BTNIN23.blp"</v>
      </c>
      <c r="M439" t="str">
        <f t="shared" si="20"/>
        <v>InitEquipData('IL0F',0,0,4,0,0,'IN23',0,0)</v>
      </c>
      <c r="N439" t="str">
        <f t="shared" si="21"/>
        <v>call InitTypeIdStrings('IL0F',"兑换：|CffFFC926大金矿|r","ReplaceableTextures\\CommandButtons\\BTNIN23.blp","|cffffcc00需求：|r钻石x4|n|n金币|Cffffc926+8888~88888|r")</v>
      </c>
    </row>
    <row r="440" spans="1:14">
      <c r="A440" t="str">
        <f>IF(物品!B448="",0,"'"&amp;物品!B448&amp;"'")</f>
        <v>'IL0G'</v>
      </c>
      <c r="B440">
        <f>物品!D448</f>
        <v>0</v>
      </c>
      <c r="C440">
        <f>物品!E448</f>
        <v>0</v>
      </c>
      <c r="D440">
        <f>物品!F448</f>
        <v>8</v>
      </c>
      <c r="E440">
        <f>IF(ISTEXT(物品!G448)=TRUE,"'"&amp;物品!G448&amp;"'",物品!G448)</f>
        <v>0</v>
      </c>
      <c r="F440">
        <f>IF(ISTEXT(物品!H448)=TRUE,"'"&amp;物品!H448&amp;"'",物品!H448)</f>
        <v>0</v>
      </c>
      <c r="G440" t="str">
        <f>IF(物品!I448="",0,"'"&amp;物品!I448&amp;"'")</f>
        <v>'CS41'</v>
      </c>
      <c r="H440">
        <f>IF(物品!R448="",0,物品!R448)</f>
        <v>0</v>
      </c>
      <c r="I440">
        <f>IF(物品!S448="",0,物品!S448)</f>
        <v>0</v>
      </c>
      <c r="J440" t="str">
        <f>IF(物品!C448="",0,""""&amp;物品!C448&amp;"""")</f>
        <v>"兑换：|cffff0000虚空神石|r"</v>
      </c>
      <c r="K440" t="str">
        <f>IF(物品!T448="","""""",""""&amp;物品!T448&amp;"""")</f>
        <v>"|cffffcc00需求：|r钻石x8|n|n点击后可将|Cffffc926任意|r装备提升一级。|n|n|Cff00ff7f只能对|r|Cffff73ff创|r|Cffff56bf世|r|Cffff397f品|r|Cffff1c3f质|r|Cff00ff7f以下的装备使用。|r"</v>
      </c>
      <c r="L440" t="str">
        <f>IF(物品!U448="",0,""""&amp;物品!U448&amp;"""")</f>
        <v>"ReplaceableTextures\\CommandButtons\\BTNCS41.blp"</v>
      </c>
      <c r="M440" t="str">
        <f t="shared" si="20"/>
        <v>InitEquipData('IL0G',0,0,8,0,0,'CS41',0,0)</v>
      </c>
      <c r="N440" t="str">
        <f t="shared" si="21"/>
        <v>call InitTypeIdStrings('IL0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1" spans="1:14">
      <c r="A441" t="str">
        <f>IF(物品!B449="",0,"'"&amp;物品!B449&amp;"'")</f>
        <v>'IL0H'</v>
      </c>
      <c r="B441">
        <f>物品!D449</f>
        <v>0</v>
      </c>
      <c r="C441">
        <f>物品!E449</f>
        <v>0</v>
      </c>
      <c r="D441">
        <f>物品!F449</f>
        <v>1</v>
      </c>
      <c r="E441">
        <f>IF(ISTEXT(物品!G449)=TRUE,"'"&amp;物品!G449&amp;"'",物品!G449)</f>
        <v>0</v>
      </c>
      <c r="F441">
        <f>IF(ISTEXT(物品!H449)=TRUE,"'"&amp;物品!H449&amp;"'",物品!H449)</f>
        <v>0</v>
      </c>
      <c r="G441" t="str">
        <f>IF(物品!I449="",0,"'"&amp;物品!I449&amp;"'")</f>
        <v>'IN22'</v>
      </c>
      <c r="H441">
        <f>IF(物品!R449="",0,物品!R449)</f>
        <v>0</v>
      </c>
      <c r="I441">
        <f>IF(物品!S449="",0,物品!S449)</f>
        <v>0</v>
      </c>
      <c r="J441" t="str">
        <f>IF(物品!C449="",0,""""&amp;物品!C449&amp;"""")</f>
        <v>"兑换：|Cff00BFFF小银行|r"</v>
      </c>
      <c r="K441" t="str">
        <f>IF(物品!T449="","""""",""""&amp;物品!T449&amp;"""")</f>
        <v>"|cffffcc00需求：|r钻石x1|n|n金币|Cffffc926+2888~18888|r"</v>
      </c>
      <c r="L441" t="str">
        <f>IF(物品!U449="",0,""""&amp;物品!U449&amp;"""")</f>
        <v>"ReplaceableTextures\\CommandButtons\\BTNIN22.blp"</v>
      </c>
      <c r="M441" t="str">
        <f t="shared" si="20"/>
        <v>InitEquipData('IL0H',0,0,1,0,0,'IN22',0,0)</v>
      </c>
      <c r="N441" t="str">
        <f t="shared" si="21"/>
        <v>call InitTypeIdStrings('IL0H',"兑换：|Cff00BFFF小银行|r","ReplaceableTextures\\CommandButtons\\BTNIN22.blp","|cffffcc00需求：|r钻石x1|n|n金币|Cffffc926+2888~18888|r")</v>
      </c>
    </row>
    <row r="442" spans="1:14">
      <c r="A442" t="str">
        <f>IF(物品!B450="",0,"'"&amp;物品!B450&amp;"'")</f>
        <v>'IL0I'</v>
      </c>
      <c r="B442">
        <f>物品!D450</f>
        <v>0</v>
      </c>
      <c r="C442">
        <f>物品!E450</f>
        <v>0</v>
      </c>
      <c r="D442">
        <f>物品!F450</f>
        <v>4</v>
      </c>
      <c r="E442">
        <f>IF(ISTEXT(物品!G450)=TRUE,"'"&amp;物品!G450&amp;"'",物品!G450)</f>
        <v>0</v>
      </c>
      <c r="F442">
        <f>IF(ISTEXT(物品!H450)=TRUE,"'"&amp;物品!H450&amp;"'",物品!H450)</f>
        <v>0</v>
      </c>
      <c r="G442" t="str">
        <f>IF(物品!I450="",0,"'"&amp;物品!I450&amp;"'")</f>
        <v>'IP02'</v>
      </c>
      <c r="H442">
        <f>IF(物品!R450="",0,物品!R450)</f>
        <v>0</v>
      </c>
      <c r="I442">
        <f>IF(物品!S450="",0,物品!S450)</f>
        <v>0</v>
      </c>
      <c r="J442" t="str">
        <f>IF(物品!C450="",0,""""&amp;物品!C450&amp;"""")</f>
        <v>"兑换：|CffFFD24D补天石|r"</v>
      </c>
      <c r="K442" t="str">
        <f>IF(物品!T450="","""""",""""&amp;物品!T450&amp;"""")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42" t="str">
        <f>IF(物品!U450="",0,""""&amp;物品!U450&amp;"""")</f>
        <v>"ReplaceableTextures\\CommandButtons\\BTNIP02.blp"</v>
      </c>
      <c r="M442" t="str">
        <f t="shared" si="20"/>
        <v>InitEquipData('IL0I',0,0,4,0,0,'IP02',0,0)</v>
      </c>
      <c r="N442" t="str">
        <f t="shared" si="21"/>
        <v>call InitTypeIdStrings('IL0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43" spans="1:14">
      <c r="A443" t="str">
        <f>IF(物品!B451="",0,"'"&amp;物品!B451&amp;"'")</f>
        <v>'IL1A'</v>
      </c>
      <c r="B443">
        <f>物品!D451</f>
        <v>0</v>
      </c>
      <c r="C443">
        <f>物品!E451</f>
        <v>0</v>
      </c>
      <c r="D443">
        <f>物品!F451</f>
        <v>15</v>
      </c>
      <c r="E443">
        <f>IF(ISTEXT(物品!G451)=TRUE,"'"&amp;物品!G451&amp;"'",物品!G451)</f>
        <v>0</v>
      </c>
      <c r="F443">
        <f>IF(ISTEXT(物品!H451)=TRUE,"'"&amp;物品!H451&amp;"'",物品!H451)</f>
        <v>0</v>
      </c>
      <c r="G443" t="str">
        <f>IF(物品!I451="",0,"'"&amp;物品!I451&amp;"'")</f>
        <v>'CS22'</v>
      </c>
      <c r="H443">
        <f>IF(物品!R451="",0,物品!R451)</f>
        <v>0</v>
      </c>
      <c r="I443">
        <f>IF(物品!S451="",0,物品!S451)</f>
        <v>0</v>
      </c>
      <c r="J443" t="str">
        <f>IF(物品!C451="",0,""""&amp;物品!C451&amp;"""")</f>
        <v>"兑换：|CffFF0000技能进化石|r"</v>
      </c>
      <c r="K443" t="str">
        <f>IF(物品!T451="","""""",""""&amp;物品!T451&amp;"""")</f>
        <v>"|cffffcc00需求：|r钻石x15|n|n使指定的|Cffffc926A级|r技能进化为|Cffff0000S级|r。"</v>
      </c>
      <c r="L443" t="str">
        <f>IF(物品!U451="",0,""""&amp;物品!U451&amp;"""")</f>
        <v>"ReplaceableTextures\\CommandButtons\\BTNIN04.blp"</v>
      </c>
      <c r="M443" t="str">
        <f t="shared" si="20"/>
        <v>InitEquipData('IL1A',0,0,15,0,0,'CS22',0,0)</v>
      </c>
      <c r="N443" t="str">
        <f t="shared" si="21"/>
        <v>call InitTypeIdStrings('IL1A',"兑换：|CffFF0000技能进化石|r","ReplaceableTextures\\CommandButtons\\BTNIN04.blp","|cffffcc00需求：|r钻石x15|n|n使指定的|Cffffc926A级|r技能进化为|Cffff0000S级|r。")</v>
      </c>
    </row>
    <row r="444" spans="1:14">
      <c r="A444" t="str">
        <f>IF(物品!B452="",0,"'"&amp;物品!B452&amp;"'")</f>
        <v>'IL1B'</v>
      </c>
      <c r="B444">
        <f>物品!D452</f>
        <v>0</v>
      </c>
      <c r="C444">
        <f>物品!E452</f>
        <v>0</v>
      </c>
      <c r="D444">
        <f>物品!F452</f>
        <v>6</v>
      </c>
      <c r="E444">
        <f>IF(ISTEXT(物品!G452)=TRUE,"'"&amp;物品!G452&amp;"'",物品!G452)</f>
        <v>0</v>
      </c>
      <c r="F444">
        <f>IF(ISTEXT(物品!H452)=TRUE,"'"&amp;物品!H452&amp;"'",物品!H452)</f>
        <v>0</v>
      </c>
      <c r="G444" t="str">
        <f>IF(物品!I452="",0,"'"&amp;物品!I452&amp;"'")</f>
        <v>'I015'</v>
      </c>
      <c r="H444">
        <f>IF(物品!R452="",0,物品!R452)</f>
        <v>0</v>
      </c>
      <c r="I444">
        <f>IF(物品!S452="",0,物品!S452)</f>
        <v>0</v>
      </c>
      <c r="J444" t="str">
        <f>IF(物品!C452="",0,""""&amp;物品!C452&amp;"""")</f>
        <v>"兑换：|CffFF0000招魂幡Lv5|r"</v>
      </c>
      <c r="K444" t="str">
        <f>IF(物品!T452="","""""",""""&amp;物品!T452&amp;"""")</f>
        <v>"|cffffcc00需求：|r钻石x6|n|n金币加成|Cffffc926+30%|r|n|n击杀|Cff00ff7f1000个|r敌人后奖励：|n金币|Cffffc926+12000~17000|r|n经验|Cffffc926+10000|r|n|n|Cff00ff7f同时只能携带一个招魂幡|r"</v>
      </c>
      <c r="L444" t="str">
        <f>IF(物品!U452="",0,""""&amp;物品!U452&amp;"""")</f>
        <v>"ReplaceableTextures\\CommandButtons\\BTNZHP5.blp"</v>
      </c>
      <c r="M444" t="str">
        <f t="shared" si="20"/>
        <v>InitEquipData('IL1B',0,0,6,0,0,'I015',0,0)</v>
      </c>
      <c r="N444" t="str">
        <f t="shared" si="21"/>
        <v>call InitTypeIdStrings('IL1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45" spans="1:14">
      <c r="A445" t="str">
        <f>IF(物品!B453="",0,"'"&amp;物品!B453&amp;"'")</f>
        <v>'IL1C'</v>
      </c>
      <c r="B445">
        <f>物品!D453</f>
        <v>0</v>
      </c>
      <c r="C445">
        <f>物品!E453</f>
        <v>0</v>
      </c>
      <c r="D445">
        <f>物品!F453</f>
        <v>6</v>
      </c>
      <c r="E445">
        <f>IF(ISTEXT(物品!G453)=TRUE,"'"&amp;物品!G453&amp;"'",物品!G453)</f>
        <v>0</v>
      </c>
      <c r="F445">
        <f>IF(ISTEXT(物品!H453)=TRUE,"'"&amp;物品!H453&amp;"'",物品!H453)</f>
        <v>0</v>
      </c>
      <c r="G445" t="str">
        <f>IF(物品!I453="",0,"'"&amp;物品!I453&amp;"'")</f>
        <v>'IP01'</v>
      </c>
      <c r="H445">
        <f>IF(物品!R453="",0,物品!R453)</f>
        <v>0</v>
      </c>
      <c r="I445">
        <f>IF(物品!S453="",0,物品!S453)</f>
        <v>0</v>
      </c>
      <c r="J445" t="str">
        <f>IF(物品!C453="",0,""""&amp;物品!C453&amp;"""")</f>
        <v>"兑换：|CffFF0000时渊入场券|r"</v>
      </c>
      <c r="K445" t="str">
        <f>IF(物品!T453="","""""",""""&amp;物品!T453&amp;"""")</f>
        <v>"|cffffcc00需求：|r钻石x6|n|n每次|Cffffd24d完成|r时渊副本将消耗|Cffffd24d1|r个|Cffffd24d时渊入场券|r"</v>
      </c>
      <c r="L445" t="str">
        <f>IF(物品!U453="",0,""""&amp;物品!U453&amp;"""")</f>
        <v>"ReplaceableTextures\\CommandButtons\\BTNIP01.blp"</v>
      </c>
      <c r="M445" t="str">
        <f t="shared" si="20"/>
        <v>InitEquipData('IL1C',0,0,6,0,0,'IP01',0,0)</v>
      </c>
      <c r="N445" t="str">
        <f t="shared" si="21"/>
        <v>call InitTypeIdStrings('IL1C',"兑换：|CffFF0000时渊入场券|r","ReplaceableTextures\\CommandButtons\\BTNIP01.blp","|cffffcc00需求：|r钻石x6|n|n每次|Cffffd24d完成|r时渊副本将消耗|Cffffd24d1|r个|Cffffd24d时渊入场券|r")</v>
      </c>
    </row>
    <row r="446" spans="1:14">
      <c r="A446" t="str">
        <f>IF(物品!B454="",0,"'"&amp;物品!B454&amp;"'")</f>
        <v>'IL1D'</v>
      </c>
      <c r="B446">
        <f>物品!D454</f>
        <v>0</v>
      </c>
      <c r="C446">
        <f>物品!E454</f>
        <v>0</v>
      </c>
      <c r="D446">
        <f>物品!F454</f>
        <v>30</v>
      </c>
      <c r="E446">
        <f>IF(ISTEXT(物品!G454)=TRUE,"'"&amp;物品!G454&amp;"'",物品!G454)</f>
        <v>0</v>
      </c>
      <c r="F446">
        <f>IF(ISTEXT(物品!H454)=TRUE,"'"&amp;物品!H454&amp;"'",物品!H454)</f>
        <v>0</v>
      </c>
      <c r="G446" t="str">
        <f>IF(物品!I454="",0,"'"&amp;物品!I454&amp;"'")</f>
        <v>'IP03'</v>
      </c>
      <c r="H446">
        <f>IF(物品!R454="",0,物品!R454)</f>
        <v>0</v>
      </c>
      <c r="I446">
        <f>IF(物品!S454="",0,物品!S454)</f>
        <v>0</v>
      </c>
      <c r="J446" t="str">
        <f>IF(物品!C454="",0,""""&amp;物品!C454&amp;"""")</f>
        <v>"兑换：|CffFF0000鸿蒙结晶|r"</v>
      </c>
      <c r="K446" t="str">
        <f>IF(物品!T454="","""""",""""&amp;物品!T454&amp;"""")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46" t="str">
        <f>IF(物品!U454="",0,""""&amp;物品!U454&amp;"""")</f>
        <v>"ReplaceableTextures\\CommandButtons\\BTNIP03.blp"</v>
      </c>
      <c r="M446" t="str">
        <f t="shared" si="20"/>
        <v>InitEquipData('IL1D',0,0,30,0,0,'IP03',0,0)</v>
      </c>
      <c r="N446" t="str">
        <f t="shared" si="21"/>
        <v>call InitTypeIdStrings('IL1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47" spans="1:14">
      <c r="A447" t="str">
        <f>IF(物品!B455="",0,"'"&amp;物品!B455&amp;"'")</f>
        <v>'IL1E'</v>
      </c>
      <c r="B447">
        <f>物品!D455</f>
        <v>0</v>
      </c>
      <c r="C447">
        <f>物品!E455</f>
        <v>0</v>
      </c>
      <c r="D447">
        <f>物品!F455</f>
        <v>20</v>
      </c>
      <c r="E447">
        <f>IF(ISTEXT(物品!G455)=TRUE,"'"&amp;物品!G455&amp;"'",物品!G455)</f>
        <v>0</v>
      </c>
      <c r="F447">
        <f>IF(ISTEXT(物品!H455)=TRUE,"'"&amp;物品!H455&amp;"'",物品!H455)</f>
        <v>0</v>
      </c>
      <c r="G447" t="str">
        <f>IF(物品!I455="",0,"'"&amp;物品!I455&amp;"'")</f>
        <v>'CS42'</v>
      </c>
      <c r="H447">
        <f>IF(物品!R455="",0,物品!R455)</f>
        <v>0</v>
      </c>
      <c r="I447">
        <f>IF(物品!S455="",0,物品!S455)</f>
        <v>0</v>
      </c>
      <c r="J447" t="str">
        <f>IF(物品!C455="",0,""""&amp;物品!C455&amp;"""")</f>
        <v>"兑换：|cffff0033创世碎片|r"</v>
      </c>
      <c r="K447" t="str">
        <f>IF(物品!T455="","""""",""""&amp;物品!T455&amp;"""")</f>
        <v>"|cffffcc00需求：|r钻石x20|n|n点击后可将|Cffffc926神|r|Cfff7a049话|r|Cffef786d品|r|Cffe85091质|r的|Cffffc926lv4|r装备提升至|Cffff73ff创|r|Cffff56bf世|r|Cffff397f品|r|Cffff1c3f质|r。"</v>
      </c>
      <c r="L447" t="str">
        <f>IF(物品!U455="",0,""""&amp;物品!U455&amp;"""")</f>
        <v>"ReplaceableTextures\\CommandButtons\\BTNCS42.blp"</v>
      </c>
      <c r="M447" t="str">
        <f t="shared" si="20"/>
        <v>InitEquipData('IL1E',0,0,20,0,0,'CS42',0,0)</v>
      </c>
      <c r="N447" t="str">
        <f t="shared" si="21"/>
        <v>call InitTypeIdStrings('IL1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48" spans="1:14">
      <c r="A448" t="str">
        <f>IF(物品!B456="",0,"'"&amp;物品!B456&amp;"'")</f>
        <v>'IL1F'</v>
      </c>
      <c r="B448">
        <f>物品!D456</f>
        <v>0</v>
      </c>
      <c r="C448">
        <f>物品!E456</f>
        <v>0</v>
      </c>
      <c r="D448">
        <f>物品!F456</f>
        <v>20</v>
      </c>
      <c r="E448">
        <f>IF(ISTEXT(物品!G456)=TRUE,"'"&amp;物品!G456&amp;"'",物品!G456)</f>
        <v>0</v>
      </c>
      <c r="F448">
        <f>IF(ISTEXT(物品!H456)=TRUE,"'"&amp;物品!H456&amp;"'",物品!H456)</f>
        <v>0</v>
      </c>
      <c r="G448" t="str">
        <f>IF(物品!I456="",0,"'"&amp;物品!I456&amp;"'")</f>
        <v>'IP08'</v>
      </c>
      <c r="H448">
        <f>IF(物品!R456="",0,物品!R456)</f>
        <v>0</v>
      </c>
      <c r="I448">
        <f>IF(物品!S456="",0,物品!S456)</f>
        <v>0</v>
      </c>
      <c r="J448" t="str">
        <f>IF(物品!C456="",0,""""&amp;物品!C456&amp;"""")</f>
        <v>"兑换：|CffBF00FF稀有宝物箱|r"</v>
      </c>
      <c r="K448" t="str">
        <f>IF(物品!T456="","""""",""""&amp;物品!T456&amp;"""")</f>
        <v>"|cffffcc00需求：|r钻石x20|n|n使用后自选一个|CffBF00FF稀有品质宝物|r"</v>
      </c>
      <c r="L448" t="str">
        <f>IF(物品!U456="",0,""""&amp;物品!U456&amp;"""")</f>
        <v>"ReplaceableTextures\\CommandButtons\\BTNIND1.blp"</v>
      </c>
      <c r="M448" t="str">
        <f t="shared" si="20"/>
        <v>InitEquipData('IL1F',0,0,20,0,0,'IP08',0,0)</v>
      </c>
      <c r="N448" t="str">
        <f t="shared" si="21"/>
        <v>call InitTypeIdStrings('IL1F',"兑换：|CffBF00FF稀有宝物箱|r","ReplaceableTextures\\CommandButtons\\BTNIND1.blp","|cffffcc00需求：|r钻石x20|n|n使用后自选一个|CffBF00FF稀有品质宝物|r")</v>
      </c>
    </row>
    <row r="449" spans="1:14">
      <c r="A449" t="str">
        <f>IF(物品!B457="",0,"'"&amp;物品!B457&amp;"'")</f>
        <v>'IL1G'</v>
      </c>
      <c r="B449">
        <f>物品!D457</f>
        <v>0</v>
      </c>
      <c r="C449">
        <f>物品!E457</f>
        <v>0</v>
      </c>
      <c r="D449">
        <f>物品!F457</f>
        <v>30</v>
      </c>
      <c r="E449">
        <f>IF(ISTEXT(物品!G457)=TRUE,"'"&amp;物品!G457&amp;"'",物品!G457)</f>
        <v>0</v>
      </c>
      <c r="F449">
        <f>IF(ISTEXT(物品!H457)=TRUE,"'"&amp;物品!H457&amp;"'",物品!H457)</f>
        <v>0</v>
      </c>
      <c r="G449" t="str">
        <f>IF(物品!I457="",0,"'"&amp;物品!I457&amp;"'")</f>
        <v>'IP09'</v>
      </c>
      <c r="H449">
        <f>IF(物品!R457="",0,物品!R457)</f>
        <v>0</v>
      </c>
      <c r="I449">
        <f>IF(物品!S457="",0,物品!S457)</f>
        <v>0</v>
      </c>
      <c r="J449" t="str">
        <f>IF(物品!C457="",0,""""&amp;物品!C457&amp;"""")</f>
        <v>"兑换：|CffFFD24D刻印宝箱|r"</v>
      </c>
      <c r="K449" t="str">
        <f>IF(物品!T457="","""""",""""&amp;物品!T457&amp;"""")</f>
        <v>"|cffffcc00需求：|r钻石x30|n|n使用后自选一个|CffFFD24D宝物刻印|r"</v>
      </c>
      <c r="L449" t="str">
        <f>IF(物品!U457="",0,""""&amp;物品!U457&amp;"""")</f>
        <v>"ReplaceableTextures\\CommandButtons\\BTNIND2.blp"</v>
      </c>
      <c r="M449" t="str">
        <f t="shared" si="20"/>
        <v>InitEquipData('IL1G',0,0,30,0,0,'IP09',0,0)</v>
      </c>
      <c r="N449" t="str">
        <f t="shared" si="21"/>
        <v>call InitTypeIdStrings('IL1G',"兑换：|CffFFD24D刻印宝箱|r","ReplaceableTextures\\CommandButtons\\BTNIND2.blp","|cffffcc00需求：|r钻石x30|n|n使用后自选一个|CffFFD24D宝物刻印|r")</v>
      </c>
    </row>
    <row r="450" spans="1:14">
      <c r="A450">
        <f>IF(物品!B458="",0,"'"&amp;物品!B458&amp;"'")</f>
        <v>0</v>
      </c>
      <c r="B450">
        <f>物品!D458</f>
        <v>0</v>
      </c>
      <c r="C450">
        <f>物品!E458</f>
        <v>0</v>
      </c>
      <c r="D450">
        <f>物品!F458</f>
        <v>0</v>
      </c>
      <c r="E450">
        <f>IF(ISTEXT(物品!G458)=TRUE,"'"&amp;物品!G458&amp;"'",物品!G458)</f>
        <v>0</v>
      </c>
      <c r="F450">
        <f>IF(ISTEXT(物品!H458)=TRUE,"'"&amp;物品!H458&amp;"'",物品!H458)</f>
        <v>0</v>
      </c>
      <c r="G450">
        <f>IF(物品!I458="",0,"'"&amp;物品!I458&amp;"'")</f>
        <v>0</v>
      </c>
      <c r="H450">
        <f>IF(物品!R458="",0,物品!R458)</f>
        <v>0</v>
      </c>
      <c r="I450">
        <f>IF(物品!S458="",0,物品!S458)</f>
        <v>0</v>
      </c>
      <c r="J450">
        <f>IF(物品!C458="",0,""""&amp;物品!C458&amp;"""")</f>
        <v>0</v>
      </c>
      <c r="K450" t="str">
        <f>IF(物品!T458="","""""",""""&amp;物品!T458&amp;"""")</f>
        <v>""</v>
      </c>
      <c r="L450">
        <f>IF(物品!U458="",0,""""&amp;物品!U458&amp;"""")</f>
        <v>0</v>
      </c>
      <c r="M450" t="str">
        <f t="shared" si="20"/>
        <v/>
      </c>
      <c r="N450" t="str">
        <f t="shared" si="21"/>
        <v>call InitTypeIdStrings(0,0,0,"")</v>
      </c>
    </row>
    <row r="451" spans="1:14">
      <c r="A451">
        <f>IF(物品!B459="",0,"'"&amp;物品!B459&amp;"'")</f>
        <v>0</v>
      </c>
      <c r="B451">
        <f>物品!D459</f>
        <v>0</v>
      </c>
      <c r="C451">
        <f>物品!E459</f>
        <v>0</v>
      </c>
      <c r="D451">
        <f>物品!F459</f>
        <v>0</v>
      </c>
      <c r="E451">
        <f>IF(ISTEXT(物品!G459)=TRUE,"'"&amp;物品!G459&amp;"'",物品!G459)</f>
        <v>0</v>
      </c>
      <c r="F451">
        <f>IF(ISTEXT(物品!H459)=TRUE,"'"&amp;物品!H459&amp;"'",物品!H459)</f>
        <v>0</v>
      </c>
      <c r="G451">
        <f>IF(物品!I459="",0,"'"&amp;物品!I459&amp;"'")</f>
        <v>0</v>
      </c>
      <c r="H451">
        <f>IF(物品!R459="",0,物品!R459)</f>
        <v>0</v>
      </c>
      <c r="I451">
        <f>IF(物品!S459="",0,物品!S459)</f>
        <v>0</v>
      </c>
      <c r="J451">
        <f>IF(物品!C459="",0,""""&amp;物品!C459&amp;"""")</f>
        <v>0</v>
      </c>
      <c r="K451" t="str">
        <f>IF(物品!T459="","""""",""""&amp;物品!T459&amp;"""")</f>
        <v>""</v>
      </c>
      <c r="L451">
        <f>IF(物品!U459="",0,""""&amp;物品!U459&amp;"""")</f>
        <v>0</v>
      </c>
      <c r="M451" t="str">
        <f t="shared" si="20"/>
        <v/>
      </c>
      <c r="N451" t="str">
        <f t="shared" si="21"/>
        <v>call InitTypeIdStrings(0,0,0,"")</v>
      </c>
    </row>
    <row r="452" spans="1:14">
      <c r="A452">
        <f>IF(物品!B460="",0,"'"&amp;物品!B460&amp;"'")</f>
        <v>0</v>
      </c>
      <c r="B452">
        <f>物品!D460</f>
        <v>0</v>
      </c>
      <c r="C452">
        <f>物品!E460</f>
        <v>0</v>
      </c>
      <c r="D452">
        <f>物品!F460</f>
        <v>0</v>
      </c>
      <c r="E452">
        <f>IF(ISTEXT(物品!G460)=TRUE,"'"&amp;物品!G460&amp;"'",物品!G460)</f>
        <v>0</v>
      </c>
      <c r="F452">
        <f>IF(ISTEXT(物品!H460)=TRUE,"'"&amp;物品!H460&amp;"'",物品!H460)</f>
        <v>0</v>
      </c>
      <c r="G452">
        <f>IF(物品!I460="",0,"'"&amp;物品!I460&amp;"'")</f>
        <v>0</v>
      </c>
      <c r="H452">
        <f>IF(物品!R460="",0,物品!R460)</f>
        <v>0</v>
      </c>
      <c r="I452">
        <f>IF(物品!S460="",0,物品!S460)</f>
        <v>0</v>
      </c>
      <c r="J452">
        <f>IF(物品!C460="",0,""""&amp;物品!C460&amp;"""")</f>
        <v>0</v>
      </c>
      <c r="K452" t="str">
        <f>IF(物品!T460="","""""",""""&amp;物品!T460&amp;"""")</f>
        <v>""</v>
      </c>
      <c r="L452">
        <f>IF(物品!U460="",0,""""&amp;物品!U460&amp;"""")</f>
        <v>0</v>
      </c>
      <c r="M452" t="str">
        <f t="shared" si="20"/>
        <v/>
      </c>
      <c r="N452" t="str">
        <f t="shared" si="21"/>
        <v>call InitTypeIdStrings(0,0,0,"")</v>
      </c>
    </row>
    <row r="453" spans="1:14">
      <c r="A453">
        <f>IF(物品!B461="",0,"'"&amp;物品!B461&amp;"'")</f>
        <v>0</v>
      </c>
      <c r="B453">
        <f>物品!D461</f>
        <v>0</v>
      </c>
      <c r="C453">
        <f>物品!E461</f>
        <v>0</v>
      </c>
      <c r="D453">
        <f>物品!F461</f>
        <v>0</v>
      </c>
      <c r="E453">
        <f>IF(ISTEXT(物品!G461)=TRUE,"'"&amp;物品!G461&amp;"'",物品!G461)</f>
        <v>0</v>
      </c>
      <c r="F453">
        <f>IF(ISTEXT(物品!H461)=TRUE,"'"&amp;物品!H461&amp;"'",物品!H461)</f>
        <v>0</v>
      </c>
      <c r="G453">
        <f>IF(物品!I461="",0,"'"&amp;物品!I461&amp;"'")</f>
        <v>0</v>
      </c>
      <c r="H453">
        <f>IF(物品!R461="",0,物品!R461)</f>
        <v>0</v>
      </c>
      <c r="I453">
        <f>IF(物品!S461="",0,物品!S461)</f>
        <v>0</v>
      </c>
      <c r="J453">
        <f>IF(物品!C461="",0,""""&amp;物品!C461&amp;"""")</f>
        <v>0</v>
      </c>
      <c r="K453" t="str">
        <f>IF(物品!T461="","""""",""""&amp;物品!T461&amp;"""")</f>
        <v>""</v>
      </c>
      <c r="L453">
        <f>IF(物品!U461="",0,""""&amp;物品!U461&amp;"""")</f>
        <v>0</v>
      </c>
      <c r="M453" t="str">
        <f t="shared" si="20"/>
        <v/>
      </c>
      <c r="N453" t="str">
        <f t="shared" si="21"/>
        <v>call InitTypeIdStrings(0,0,0,"")</v>
      </c>
    </row>
    <row r="454" spans="1:14">
      <c r="A454">
        <f>IF(物品!B462="",0,"'"&amp;物品!B462&amp;"'")</f>
        <v>0</v>
      </c>
      <c r="B454">
        <f>物品!D462</f>
        <v>0</v>
      </c>
      <c r="C454">
        <f>物品!E462</f>
        <v>0</v>
      </c>
      <c r="D454">
        <f>物品!F462</f>
        <v>0</v>
      </c>
      <c r="E454">
        <f>IF(ISTEXT(物品!G462)=TRUE,"'"&amp;物品!G462&amp;"'",物品!G462)</f>
        <v>0</v>
      </c>
      <c r="F454">
        <f>IF(ISTEXT(物品!H462)=TRUE,"'"&amp;物品!H462&amp;"'",物品!H462)</f>
        <v>0</v>
      </c>
      <c r="G454">
        <f>IF(物品!I462="",0,"'"&amp;物品!I462&amp;"'")</f>
        <v>0</v>
      </c>
      <c r="H454">
        <f>IF(物品!R462="",0,物品!R462)</f>
        <v>0</v>
      </c>
      <c r="I454">
        <f>IF(物品!S462="",0,物品!S462)</f>
        <v>0</v>
      </c>
      <c r="J454">
        <f>IF(物品!C462="",0,""""&amp;物品!C462&amp;"""")</f>
        <v>0</v>
      </c>
      <c r="K454" t="str">
        <f>IF(物品!T462="","""""",""""&amp;物品!T462&amp;"""")</f>
        <v>""</v>
      </c>
      <c r="L454">
        <f>IF(物品!U462="",0,""""&amp;物品!U462&amp;"""")</f>
        <v>0</v>
      </c>
      <c r="M454" t="str">
        <f t="shared" si="20"/>
        <v/>
      </c>
      <c r="N454" t="str">
        <f t="shared" si="21"/>
        <v>call InitTypeIdStrings(0,0,0,"")</v>
      </c>
    </row>
    <row r="455" spans="1:14">
      <c r="A455">
        <f>IF(物品!B463="",0,"'"&amp;物品!B463&amp;"'")</f>
        <v>0</v>
      </c>
      <c r="B455">
        <f>物品!D463</f>
        <v>0</v>
      </c>
      <c r="C455">
        <f>物品!E463</f>
        <v>0</v>
      </c>
      <c r="D455">
        <f>物品!F463</f>
        <v>0</v>
      </c>
      <c r="E455">
        <f>IF(ISTEXT(物品!G463)=TRUE,"'"&amp;物品!G463&amp;"'",物品!G463)</f>
        <v>0</v>
      </c>
      <c r="F455">
        <f>IF(ISTEXT(物品!H463)=TRUE,"'"&amp;物品!H463&amp;"'",物品!H463)</f>
        <v>0</v>
      </c>
      <c r="G455">
        <f>IF(物品!I463="",0,"'"&amp;物品!I463&amp;"'")</f>
        <v>0</v>
      </c>
      <c r="H455">
        <f>IF(物品!R463="",0,物品!R463)</f>
        <v>0</v>
      </c>
      <c r="I455">
        <f>IF(物品!S463="",0,物品!S463)</f>
        <v>0</v>
      </c>
      <c r="J455">
        <f>IF(物品!C463="",0,""""&amp;物品!C463&amp;"""")</f>
        <v>0</v>
      </c>
      <c r="K455" t="str">
        <f>IF(物品!T463="","""""",""""&amp;物品!T463&amp;"""")</f>
        <v>""</v>
      </c>
      <c r="L455">
        <f>IF(物品!U463="",0,""""&amp;物品!U463&amp;"""")</f>
        <v>0</v>
      </c>
      <c r="M455" t="str">
        <f t="shared" si="20"/>
        <v/>
      </c>
      <c r="N455" t="str">
        <f t="shared" si="21"/>
        <v>call InitTypeIdStrings(0,0,0,"")</v>
      </c>
    </row>
    <row r="456" spans="1:14">
      <c r="A456">
        <f>IF(物品!B464="",0,"'"&amp;物品!B464&amp;"'")</f>
        <v>0</v>
      </c>
      <c r="B456">
        <f>物品!D464</f>
        <v>0</v>
      </c>
      <c r="C456">
        <f>物品!E464</f>
        <v>0</v>
      </c>
      <c r="D456">
        <f>物品!F464</f>
        <v>0</v>
      </c>
      <c r="E456">
        <f>IF(ISTEXT(物品!G464)=TRUE,"'"&amp;物品!G464&amp;"'",物品!G464)</f>
        <v>0</v>
      </c>
      <c r="F456">
        <f>IF(ISTEXT(物品!H464)=TRUE,"'"&amp;物品!H464&amp;"'",物品!H464)</f>
        <v>0</v>
      </c>
      <c r="G456">
        <f>IF(物品!I464="",0,"'"&amp;物品!I464&amp;"'")</f>
        <v>0</v>
      </c>
      <c r="H456">
        <f>IF(物品!R464="",0,物品!R464)</f>
        <v>0</v>
      </c>
      <c r="I456">
        <f>IF(物品!S464="",0,物品!S464)</f>
        <v>0</v>
      </c>
      <c r="J456">
        <f>IF(物品!C464="",0,""""&amp;物品!C464&amp;"""")</f>
        <v>0</v>
      </c>
      <c r="K456" t="str">
        <f>IF(物品!T464="","""""",""""&amp;物品!T464&amp;"""")</f>
        <v>""</v>
      </c>
      <c r="L456">
        <f>IF(物品!U464="",0,""""&amp;物品!U464&amp;"""")</f>
        <v>0</v>
      </c>
      <c r="M456" t="str">
        <f t="shared" si="20"/>
        <v/>
      </c>
      <c r="N456" t="str">
        <f t="shared" si="21"/>
        <v>call InitTypeIdStrings(0,0,0,"")</v>
      </c>
    </row>
    <row r="457" spans="1:14">
      <c r="A457">
        <f>IF(物品!B465="",0,"'"&amp;物品!B465&amp;"'")</f>
        <v>0</v>
      </c>
      <c r="B457">
        <f>物品!D465</f>
        <v>0</v>
      </c>
      <c r="C457">
        <f>物品!E465</f>
        <v>0</v>
      </c>
      <c r="D457">
        <f>物品!F465</f>
        <v>0</v>
      </c>
      <c r="E457">
        <f>IF(ISTEXT(物品!G465)=TRUE,"'"&amp;物品!G465&amp;"'",物品!G465)</f>
        <v>0</v>
      </c>
      <c r="F457">
        <f>IF(ISTEXT(物品!H465)=TRUE,"'"&amp;物品!H465&amp;"'",物品!H465)</f>
        <v>0</v>
      </c>
      <c r="G457">
        <f>IF(物品!I465="",0,"'"&amp;物品!I465&amp;"'")</f>
        <v>0</v>
      </c>
      <c r="H457">
        <f>IF(物品!R465="",0,物品!R465)</f>
        <v>0</v>
      </c>
      <c r="I457">
        <f>IF(物品!S465="",0,物品!S465)</f>
        <v>0</v>
      </c>
      <c r="J457">
        <f>IF(物品!C465="",0,""""&amp;物品!C465&amp;"""")</f>
        <v>0</v>
      </c>
      <c r="K457" t="str">
        <f>IF(物品!T465="","""""",""""&amp;物品!T465&amp;"""")</f>
        <v>""</v>
      </c>
      <c r="L457">
        <f>IF(物品!U465="",0,""""&amp;物品!U465&amp;"""")</f>
        <v>0</v>
      </c>
      <c r="M457" t="str">
        <f t="shared" si="20"/>
        <v/>
      </c>
      <c r="N457" t="str">
        <f t="shared" si="21"/>
        <v>call InitTypeIdStrings(0,0,0,"")</v>
      </c>
    </row>
    <row r="458" spans="1:14">
      <c r="A458">
        <f>IF(物品!B466="",0,"'"&amp;物品!B466&amp;"'")</f>
        <v>0</v>
      </c>
      <c r="B458">
        <f>物品!D466</f>
        <v>0</v>
      </c>
      <c r="C458">
        <f>物品!E466</f>
        <v>0</v>
      </c>
      <c r="D458">
        <f>物品!F466</f>
        <v>0</v>
      </c>
      <c r="E458">
        <f>IF(ISTEXT(物品!G466)=TRUE,"'"&amp;物品!G466&amp;"'",物品!G466)</f>
        <v>0</v>
      </c>
      <c r="F458">
        <f>IF(ISTEXT(物品!H466)=TRUE,"'"&amp;物品!H466&amp;"'",物品!H466)</f>
        <v>0</v>
      </c>
      <c r="G458">
        <f>IF(物品!I466="",0,"'"&amp;物品!I466&amp;"'")</f>
        <v>0</v>
      </c>
      <c r="H458">
        <f>IF(物品!R466="",0,物品!R466)</f>
        <v>0</v>
      </c>
      <c r="I458">
        <f>IF(物品!S466="",0,物品!S466)</f>
        <v>0</v>
      </c>
      <c r="J458">
        <f>IF(物品!C466="",0,""""&amp;物品!C466&amp;"""")</f>
        <v>0</v>
      </c>
      <c r="K458" t="str">
        <f>IF(物品!T466="","""""",""""&amp;物品!T466&amp;"""")</f>
        <v>""</v>
      </c>
      <c r="L458">
        <f>IF(物品!U466="",0,""""&amp;物品!U466&amp;"""")</f>
        <v>0</v>
      </c>
      <c r="M458" t="str">
        <f t="shared" si="20"/>
        <v/>
      </c>
      <c r="N458" t="str">
        <f t="shared" si="21"/>
        <v>call InitTypeIdStrings(0,0,0,"")</v>
      </c>
    </row>
    <row r="459" spans="1:14">
      <c r="A459">
        <f>IF(物品!B467="",0,"'"&amp;物品!B467&amp;"'")</f>
        <v>0</v>
      </c>
      <c r="B459">
        <f>物品!D467</f>
        <v>0</v>
      </c>
      <c r="C459">
        <f>物品!E467</f>
        <v>0</v>
      </c>
      <c r="D459">
        <f>物品!F467</f>
        <v>0</v>
      </c>
      <c r="E459">
        <f>IF(ISTEXT(物品!G467)=TRUE,"'"&amp;物品!G467&amp;"'",物品!G467)</f>
        <v>0</v>
      </c>
      <c r="F459">
        <f>IF(ISTEXT(物品!H467)=TRUE,"'"&amp;物品!H467&amp;"'",物品!H467)</f>
        <v>0</v>
      </c>
      <c r="G459">
        <f>IF(物品!I467="",0,"'"&amp;物品!I467&amp;"'")</f>
        <v>0</v>
      </c>
      <c r="H459">
        <f>IF(物品!R467="",0,物品!R467)</f>
        <v>0</v>
      </c>
      <c r="I459">
        <f>IF(物品!S467="",0,物品!S467)</f>
        <v>0</v>
      </c>
      <c r="J459">
        <f>IF(物品!C467="",0,""""&amp;物品!C467&amp;"""")</f>
        <v>0</v>
      </c>
      <c r="K459" t="str">
        <f>IF(物品!T467="","""""",""""&amp;物品!T467&amp;"""")</f>
        <v>""</v>
      </c>
      <c r="L459">
        <f>IF(物品!U467="",0,""""&amp;物品!U467&amp;"""")</f>
        <v>0</v>
      </c>
      <c r="M459" t="str">
        <f t="shared" si="20"/>
        <v/>
      </c>
      <c r="N459" t="str">
        <f t="shared" si="21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2020-05-07T05:36:58Z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